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bbva2013annualreportes\wwwroot\attachments\es\Informe\"/>
    </mc:Choice>
  </mc:AlternateContent>
  <bookViews>
    <workbookView xWindow="0" yWindow="0" windowWidth="23040" windowHeight="9315"/>
  </bookViews>
  <sheets>
    <sheet name="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'[1]formato 105'!#REF!</definedName>
    <definedName name="\a">'[1]formato 105'!#REF!</definedName>
    <definedName name="\w" localSheetId="0">'[1]formato 105'!#REF!</definedName>
    <definedName name="\w">'[1]formato 105'!#REF!</definedName>
    <definedName name="__rev050402">[2]COMPRAVENTA!#REF!</definedName>
    <definedName name="_2" localSheetId="0">'[3]DIC-97'!#REF!</definedName>
    <definedName name="_2">'[3]DIC-97'!#REF!</definedName>
    <definedName name="_26378" localSheetId="0">#REF!</definedName>
    <definedName name="_26378">#REF!</definedName>
    <definedName name="_4" localSheetId="0">'[3]DIC-97'!#REF!</definedName>
    <definedName name="_4">'[3]DIC-97'!#REF!</definedName>
    <definedName name="_5" localSheetId="0">'[3]DIC-97'!#REF!</definedName>
    <definedName name="_5">'[3]DIC-97'!#REF!</definedName>
    <definedName name="_6" localSheetId="0">'[3]DIC-97'!#REF!</definedName>
    <definedName name="_6">'[3]DIC-97'!#REF!</definedName>
    <definedName name="_7" localSheetId="0">'[3]DIC-97'!#REF!</definedName>
    <definedName name="_7">'[3]DIC-97'!#REF!</definedName>
    <definedName name="_8" localSheetId="0">'[3]DIC-97'!#REF!</definedName>
    <definedName name="_8">'[3]DIC-97'!#REF!</definedName>
    <definedName name="_BAS1" localSheetId="0">#REF!</definedName>
    <definedName name="_BAS1">#REF!</definedName>
    <definedName name="_Fill" localSheetId="0" hidden="1">#REF!</definedName>
    <definedName name="_Fill" hidden="1">#REF!</definedName>
    <definedName name="_xlnm._FilterDatabase">#REF!</definedName>
    <definedName name="_IV66300" localSheetId="0">[5]Cambios!#REF!</definedName>
    <definedName name="_IV66300">[5]Cambios!#REF!</definedName>
    <definedName name="_IV74299" localSheetId="0">[5]Cambios!#REF!</definedName>
    <definedName name="_IV74299">[5]Cambios!#REF!</definedName>
    <definedName name="_Key1" localSheetId="0" hidden="1">#REF!</definedName>
    <definedName name="_Key1" hidden="1">#REF!</definedName>
    <definedName name="_Order1" hidden="1">255</definedName>
    <definedName name="_rev050402" localSheetId="0">[2]COMPRAVENTA!#REF!</definedName>
    <definedName name="_rev050402">[2]COMPRAVENTA!#REF!</definedName>
    <definedName name="_Sort" localSheetId="0" hidden="1">#REF!</definedName>
    <definedName name="_Sort" hidden="1">#REF!</definedName>
    <definedName name="A_impresión_IM" localSheetId="0">[6]B.USO2004!#REF!</definedName>
    <definedName name="A_impresión_IM">[6]B.USO2004!#REF!</definedName>
    <definedName name="AAA" localSheetId="0">#REF!</definedName>
    <definedName name="AAA">#REF!</definedName>
    <definedName name="actual">[7]actual!$A$1:$G$39</definedName>
    <definedName name="Agentina" localSheetId="0">#REF!</definedName>
    <definedName name="Agentina">#REF!</definedName>
    <definedName name="Anexo1Com" localSheetId="0">#REF!</definedName>
    <definedName name="Anexo1Com">#REF!</definedName>
    <definedName name="Anexo1ComGub" localSheetId="0">#REF!</definedName>
    <definedName name="Anexo1ComGub">#REF!</definedName>
    <definedName name="Anexo1Int" localSheetId="0">#REF!</definedName>
    <definedName name="Anexo1Int">#REF!</definedName>
    <definedName name="Anexo1IntGub" localSheetId="0">#REF!</definedName>
    <definedName name="Anexo1IntGub">#REF!</definedName>
    <definedName name="anexo1mn.me.udis" localSheetId="0">#REF!</definedName>
    <definedName name="anexo1mn.me.udis">#REF!</definedName>
    <definedName name="Anexo1udisgub" localSheetId="0">#REF!</definedName>
    <definedName name="Anexo1udisgub">#REF!</definedName>
    <definedName name="Anexo2" localSheetId="0">#REF!</definedName>
    <definedName name="Anexo2">#REF!</definedName>
    <definedName name="Anexo3" localSheetId="0">#REF!</definedName>
    <definedName name="Anexo3">#REF!</definedName>
    <definedName name="Anexo4" localSheetId="0">#REF!</definedName>
    <definedName name="Anexo4">#REF!</definedName>
    <definedName name="Anexo5" localSheetId="0">#REF!</definedName>
    <definedName name="Anexo5">#REF!</definedName>
    <definedName name="Anexo6" localSheetId="0">#REF!</definedName>
    <definedName name="Anexo6">#REF!</definedName>
    <definedName name="ANEXO7A" localSheetId="0">#REF!</definedName>
    <definedName name="ANEXO7A">#REF!</definedName>
    <definedName name="anterior">[7]anterior!$A$1:$G$39</definedName>
    <definedName name="arsbal" localSheetId="0">#REF!</definedName>
    <definedName name="arsbal">#REF!</definedName>
    <definedName name="arspyg" localSheetId="0">#REF!</definedName>
    <definedName name="arspyg">#REF!</definedName>
    <definedName name="AS2DocOpenMode" hidden="1">"AS2DocumentEdit"</definedName>
    <definedName name="ASC" localSheetId="0">'[8]Patrimonio Tecnico'!#REF!</definedName>
    <definedName name="ASC">'[8]Patrimonio Tecnico'!#REF!</definedName>
    <definedName name="asdf">#REF!</definedName>
    <definedName name="B_1480_Feb05" localSheetId="0">#REF!</definedName>
    <definedName name="B_1480_Feb05">#REF!</definedName>
    <definedName name="BALANCE" localSheetId="0">#REF!</definedName>
    <definedName name="BALANCE">#REF!</definedName>
    <definedName name="banco">#REF!</definedName>
    <definedName name="BAS">#REF!</definedName>
    <definedName name="base" localSheetId="0">#REF!</definedName>
    <definedName name="base">#REF!</definedName>
    <definedName name="base0010">#REF!</definedName>
    <definedName name="Base1" localSheetId="0">#REF!</definedName>
    <definedName name="Base1">#REF!</definedName>
    <definedName name="BASE2">'[9]SEPTIEMBRE 03 (2)'!$A$9:$K$361</definedName>
    <definedName name="base683">#REF!</definedName>
    <definedName name="base684">#REF!</definedName>
    <definedName name="basees" localSheetId="0">#REF!</definedName>
    <definedName name="basees">#REF!</definedName>
    <definedName name="bb" localSheetId="0">#REF!</definedName>
    <definedName name="bb">#REF!</definedName>
    <definedName name="BBB" localSheetId="0">#REF!</definedName>
    <definedName name="BBB">#REF!</definedName>
    <definedName name="bbbbbbbbbbbbbb" localSheetId="0">#REF!</definedName>
    <definedName name="bbbbbbbbbbbbbb">#REF!</definedName>
    <definedName name="bobbal" localSheetId="0">#REF!</definedName>
    <definedName name="bobbal">#REF!</definedName>
    <definedName name="bobpyg" localSheetId="0">#REF!</definedName>
    <definedName name="bobpyg">#REF!</definedName>
    <definedName name="brlbal" localSheetId="0">#REF!</definedName>
    <definedName name="brlbal">#REF!</definedName>
    <definedName name="brlpyg" localSheetId="0">#REF!</definedName>
    <definedName name="brlpyg">#REF!</definedName>
    <definedName name="BuiltIn_Print_Area">#REF!</definedName>
    <definedName name="BuiltIn_Print_Area___0">#REF!</definedName>
    <definedName name="calendario">[10]Calendario!$A$2:$B$7</definedName>
    <definedName name="Calendario_Corto" localSheetId="0">#REF!</definedName>
    <definedName name="Calendario_Corto">#REF!</definedName>
    <definedName name="Calendario_Largo" localSheetId="0">#REF!</definedName>
    <definedName name="Calendario_Largo">#REF!</definedName>
    <definedName name="Calificacion_Banco" localSheetId="0">#REF!</definedName>
    <definedName name="Calificacion_Banco">#REF!</definedName>
    <definedName name="Carátula" localSheetId="0">#REF!</definedName>
    <definedName name="Carátula">#REF!</definedName>
    <definedName name="Cascarón" localSheetId="0">#REF!</definedName>
    <definedName name="Cascarón">#REF!</definedName>
    <definedName name="CCC" localSheetId="0">#REF!</definedName>
    <definedName name="CCC">#REF!</definedName>
    <definedName name="chfbal" localSheetId="0">#REF!</definedName>
    <definedName name="chfbal">#REF!</definedName>
    <definedName name="chfpyg" localSheetId="0">#REF!</definedName>
    <definedName name="chfpyg">#REF!</definedName>
    <definedName name="cliente" localSheetId="0">[11]Bajas!#REF!</definedName>
    <definedName name="cliente">[11]Bajas!#REF!</definedName>
    <definedName name="clientes" localSheetId="0">[11]Altas!#REF!</definedName>
    <definedName name="clientes">[11]Altas!#REF!</definedName>
    <definedName name="clpbal" localSheetId="0">#REF!</definedName>
    <definedName name="clpbal">#REF!</definedName>
    <definedName name="clppyg" localSheetId="0">#REF!</definedName>
    <definedName name="clppyg">#REF!</definedName>
    <definedName name="COD" localSheetId="0">#REF!</definedName>
    <definedName name="COD">#REF!</definedName>
    <definedName name="codi" localSheetId="0">#REF!</definedName>
    <definedName name="codi">#REF!</definedName>
    <definedName name="codig3" localSheetId="0">#REF!</definedName>
    <definedName name="codig3">#REF!</definedName>
    <definedName name="CODIGO">[12]REMISIONES!$A$3</definedName>
    <definedName name="CONTA" localSheetId="0">#REF!</definedName>
    <definedName name="CONTA">#REF!</definedName>
    <definedName name="conta2" localSheetId="0">#REF!</definedName>
    <definedName name="conta2">#REF!</definedName>
    <definedName name="copbal" localSheetId="0">#REF!</definedName>
    <definedName name="copbal">#REF!</definedName>
    <definedName name="copia" localSheetId="0">#REF!</definedName>
    <definedName name="copia">#REF!</definedName>
    <definedName name="coppyg" localSheetId="0">#REF!</definedName>
    <definedName name="coppyg">#REF!</definedName>
    <definedName name="cuatro" localSheetId="0">#REF!</definedName>
    <definedName name="cuatro">#REF!</definedName>
    <definedName name="DAD" localSheetId="0">#REF!</definedName>
    <definedName name="DAD">#REF!</definedName>
    <definedName name="_xlnm.Database" localSheetId="0">#REF!</definedName>
    <definedName name="_xlnm.Database">#REF!</definedName>
    <definedName name="DATOS">[13]Datos!$A$10:$F$90</definedName>
    <definedName name="ddd" localSheetId="0">#REF!</definedName>
    <definedName name="ddd">#REF!</definedName>
    <definedName name="DDV" localSheetId="0">#REF!</definedName>
    <definedName name="DDV">#REF!</definedName>
    <definedName name="DIAS">#REF!</definedName>
    <definedName name="DIFERENCIA">#REF!</definedName>
    <definedName name="DIFERENCIAP">#REF!</definedName>
    <definedName name="dispon.">#REF!</definedName>
    <definedName name="documento" localSheetId="0">#REF!</definedName>
    <definedName name="documento">#REF!</definedName>
    <definedName name="documento2" localSheetId="0">#REF!</definedName>
    <definedName name="documento2">#REF!</definedName>
    <definedName name="DOS" localSheetId="0">#REF!</definedName>
    <definedName name="DOS">#REF!</definedName>
    <definedName name="EE" localSheetId="0">#REF!</definedName>
    <definedName name="EE">#REF!</definedName>
    <definedName name="Entidades">#REF!</definedName>
    <definedName name="ER" localSheetId="0">#REF!</definedName>
    <definedName name="ER">#REF!</definedName>
    <definedName name="error">#REF!</definedName>
    <definedName name="eurbal" localSheetId="0">#REF!</definedName>
    <definedName name="eurbal">#REF!</definedName>
    <definedName name="eurpyg" localSheetId="0">#REF!</definedName>
    <definedName name="eurpyg">#REF!</definedName>
    <definedName name="fall" localSheetId="0">#REF!</definedName>
    <definedName name="fall">#REF!</definedName>
    <definedName name="FECHA" localSheetId="0">[14]BRASIL!#REF!</definedName>
    <definedName name="FECHA">[14]BRASIL!#REF!</definedName>
    <definedName name="fh" localSheetId="0">#REF!</definedName>
    <definedName name="fh">#REF!</definedName>
    <definedName name="FITO" localSheetId="0">#REF!</definedName>
    <definedName name="FITO">#REF!</definedName>
    <definedName name="FIX" localSheetId="0">#REF!</definedName>
    <definedName name="FIX">#REF!</definedName>
    <definedName name="FIX_ACTIVO">[15]Cambios!$AE$5</definedName>
    <definedName name="fixa">[15]Cambios!$AE$5</definedName>
    <definedName name="FORMATO">#REF!</definedName>
    <definedName name="fvsum">SUMIF([16]detail!$L$10:$L$129,"&gt;0",[16]detail!$L$10:$L$129)</definedName>
    <definedName name="gbpbal" localSheetId="0">#REF!</definedName>
    <definedName name="gbpbal">#REF!</definedName>
    <definedName name="gbppyg" localSheetId="0">#REF!</definedName>
    <definedName name="gbppyg">#REF!</definedName>
    <definedName name="GG" localSheetId="0">#REF!</definedName>
    <definedName name="GG">#REF!</definedName>
    <definedName name="GJ" localSheetId="0">#REF!</definedName>
    <definedName name="GJ">#REF!</definedName>
    <definedName name="gpbbal" localSheetId="0">#REF!</definedName>
    <definedName name="gpbbal">#REF!</definedName>
    <definedName name="hh" localSheetId="0">#REF!</definedName>
    <definedName name="hh">#REF!</definedName>
    <definedName name="hj" localSheetId="0">#REF!</definedName>
    <definedName name="hj">#REF!</definedName>
    <definedName name="HK" localSheetId="0">#REF!</definedName>
    <definedName name="HK">#REF!</definedName>
    <definedName name="holidays">OFFSET([17]Holidays!$B$4,0,0,COUNT([17]Holidays!$B$4:$B$103),1)</definedName>
    <definedName name="INTER" localSheetId="0">'[2]DATO CONTABLE'!#REF!</definedName>
    <definedName name="INTER">'[2]DATO CONTABLE'!#REF!</definedName>
    <definedName name="Inversion_total_Latam">[18]Posiciones!$L$24</definedName>
    <definedName name="JD" localSheetId="0">#REF!</definedName>
    <definedName name="JD">#REF!</definedName>
    <definedName name="JIRAFA" localSheetId="0">'[2]DATO CONTABLE'!#REF!</definedName>
    <definedName name="JIRAFA">'[2]DATO CONTABLE'!#REF!</definedName>
    <definedName name="JJ" localSheetId="0">#REF!</definedName>
    <definedName name="JJ">#REF!</definedName>
    <definedName name="JOVANA">[19]BASE!$A$1:$C$65536</definedName>
    <definedName name="junio" localSheetId="0">#REF!</definedName>
    <definedName name="junio">#REF!</definedName>
    <definedName name="KKL" localSheetId="0">#REF!</definedName>
    <definedName name="KKL">#REF!</definedName>
    <definedName name="KKO" localSheetId="0">#REF!</definedName>
    <definedName name="KKO">#REF!</definedName>
    <definedName name="ll" localSheetId="0">[14]BRASIL!#REF!</definedName>
    <definedName name="ll">[14]BRASIL!#REF!</definedName>
    <definedName name="lll" localSheetId="0">#REF!</definedName>
    <definedName name="lll">#REF!</definedName>
    <definedName name="matriz" localSheetId="0">#REF!</definedName>
    <definedName name="matriz">#REF!</definedName>
    <definedName name="MAYU" localSheetId="0">#REF!</definedName>
    <definedName name="MAYU">#REF!</definedName>
    <definedName name="MEXICO" localSheetId="0">#REF!</definedName>
    <definedName name="MEXICO">#REF!</definedName>
    <definedName name="mj" localSheetId="0">#REF!</definedName>
    <definedName name="mj">#REF!</definedName>
    <definedName name="ml" localSheetId="0">#REF!</definedName>
    <definedName name="ml">#REF!</definedName>
    <definedName name="mm" localSheetId="0">#REF!</definedName>
    <definedName name="mm">#REF!</definedName>
    <definedName name="MMV" localSheetId="0">#REF!</definedName>
    <definedName name="MMV">#REF!</definedName>
    <definedName name="modalidad" localSheetId="0">[20]Mora!#REF!</definedName>
    <definedName name="modalidad">[20]Mora!#REF!</definedName>
    <definedName name="mxnbal" localSheetId="0">#REF!</definedName>
    <definedName name="mxnbal">#REF!</definedName>
    <definedName name="mxnpyg" localSheetId="0">#REF!</definedName>
    <definedName name="mxnpyg">#REF!</definedName>
    <definedName name="nada">#REF!</definedName>
    <definedName name="NER" localSheetId="0">#REF!</definedName>
    <definedName name="NER">#REF!</definedName>
    <definedName name="nm" localSheetId="0">#REF!</definedName>
    <definedName name="nm">#REF!</definedName>
    <definedName name="NN" localSheetId="0">#REF!</definedName>
    <definedName name="NN">#REF!</definedName>
    <definedName name="ññ" localSheetId="0">#REF!</definedName>
    <definedName name="ññ">#REF!</definedName>
    <definedName name="nnnnnnnnnnnn" localSheetId="0">[5]Cambios!#REF!</definedName>
    <definedName name="nnnnnnnnnnnn">[5]Cambios!#REF!</definedName>
    <definedName name="NOMINA" localSheetId="0">#REF!</definedName>
    <definedName name="NOMINA">#REF!</definedName>
    <definedName name="Nominal_emision__Rang2">#REF!</definedName>
    <definedName name="NOMING" localSheetId="0">#REF!</definedName>
    <definedName name="NOMING">#REF!</definedName>
    <definedName name="oc">'[7]oct 03'!$A$1:$G$39</definedName>
    <definedName name="ocho" localSheetId="0">#REF!</definedName>
    <definedName name="ocho">#REF!</definedName>
    <definedName name="Opciones">#REF!</definedName>
    <definedName name="pa" localSheetId="0">#REF!</definedName>
    <definedName name="pa">#REF!</definedName>
    <definedName name="paquete" localSheetId="0">[21]SECT!#REF!</definedName>
    <definedName name="paquete">[21]SECT!#REF!</definedName>
    <definedName name="pasivos">[22]Cambios!$AD$5</definedName>
    <definedName name="penbal" localSheetId="0">#REF!</definedName>
    <definedName name="penbal">#REF!</definedName>
    <definedName name="penpyg" localSheetId="0">#REF!</definedName>
    <definedName name="penpyg">#REF!</definedName>
    <definedName name="PEPE" localSheetId="0">'[2]DATO CONTABLE'!#REF!</definedName>
    <definedName name="PEPE">'[2]DATO CONTABLE'!#REF!</definedName>
    <definedName name="pl" localSheetId="0">#REF!</definedName>
    <definedName name="pl">#REF!</definedName>
    <definedName name="PLANO" localSheetId="0">'[2]DATO CONTABLE'!#REF!</definedName>
    <definedName name="PLANO">'[2]DATO CONTABLE'!#REF!</definedName>
    <definedName name="PLANOS" localSheetId="0">'[2]DATO CONTABLE'!#REF!</definedName>
    <definedName name="PLANOS">'[2]DATO CONTABLE'!#REF!</definedName>
    <definedName name="PP" localSheetId="0">#REF!</definedName>
    <definedName name="PP">#REF!</definedName>
    <definedName name="PPP" localSheetId="0">#REF!</definedName>
    <definedName name="PPP">#REF!</definedName>
    <definedName name="pppppppppppppp" localSheetId="0">#REF!</definedName>
    <definedName name="pppppppppppppp">#REF!</definedName>
    <definedName name="PREF">#REF!</definedName>
    <definedName name="PRINT_AREA_MI" localSheetId="0">#REF!</definedName>
    <definedName name="PRINT_AREA_MI">#REF!</definedName>
    <definedName name="prueba">#REF!</definedName>
    <definedName name="ptebal" localSheetId="0">#REF!</definedName>
    <definedName name="ptebal">#REF!</definedName>
    <definedName name="ptepyg" localSheetId="0">#REF!</definedName>
    <definedName name="ptepyg">#REF!</definedName>
    <definedName name="pygbal" localSheetId="0">#REF!</definedName>
    <definedName name="pygbal">#REF!</definedName>
    <definedName name="pygpyg" localSheetId="0">#REF!</definedName>
    <definedName name="pygpyg">#REF!</definedName>
    <definedName name="Rang10" localSheetId="0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 localSheetId="0">#REF!</definedName>
    <definedName name="Rang9">#REF!</definedName>
    <definedName name="RANGO" localSheetId="0">[23]TABLA_EPIGRAFES!#REF!</definedName>
    <definedName name="RANGO">[23]TABLA_EPIGRAFES!#REF!</definedName>
    <definedName name="RANGO2" localSheetId="0">[24]TABLA_EPIGRAFES!#REF!</definedName>
    <definedName name="RANGO2">[24]TABLA_EPIGRAFES!#REF!</definedName>
    <definedName name="RESUMEN" localSheetId="0">'[25]EJEMPLO 2'!#REF!</definedName>
    <definedName name="RESUMEN">'[25]EJEMPLO 2'!#REF!</definedName>
    <definedName name="Resumen_Rubricas_2" localSheetId="0">#REF!</definedName>
    <definedName name="Resumen_Rubricas_2">#REF!</definedName>
    <definedName name="sapo" localSheetId="0">#REF!</definedName>
    <definedName name="sapo">#REF!</definedName>
    <definedName name="SDES">[26]DATOS!$A$11:$J$50</definedName>
    <definedName name="se">'[7]tc sep03'!$A$1:$G$39</definedName>
    <definedName name="sector" localSheetId="0">[21]MoraSec!#REF!</definedName>
    <definedName name="sector">[21]MoraSec!#REF!</definedName>
    <definedName name="sectores" localSheetId="0">#REF!</definedName>
    <definedName name="sectores">#REF!</definedName>
    <definedName name="sept" localSheetId="0">#REF!</definedName>
    <definedName name="sept">#REF!</definedName>
    <definedName name="soportec" localSheetId="0">#REF!</definedName>
    <definedName name="soportec">#REF!</definedName>
    <definedName name="SS" localSheetId="0">#REF!</definedName>
    <definedName name="SS">#REF!</definedName>
    <definedName name="Tabla0">#REF!</definedName>
    <definedName name="Tabla1">#REF!</definedName>
    <definedName name="Tabla2">#REF!</definedName>
    <definedName name="TC" localSheetId="0">[14]REDEXTERIOR!#REF!</definedName>
    <definedName name="TC">[14]REDEXTERIOR!#REF!</definedName>
    <definedName name="TETA" localSheetId="0">'[2]DATO CONTABLE'!#REF!</definedName>
    <definedName name="TETA">'[2]DATO CONTABLE'!#REF!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 localSheetId="0">'[27]Reactivaciones muestreo'!#REF!</definedName>
    <definedName name="TextRefCopy53">'[27]Reactivaciones muestreo'!#REF!</definedName>
    <definedName name="TextRefCopy57" localSheetId="0">'[27]Reactivaciones muestreo'!#REF!</definedName>
    <definedName name="TextRefCopy57">'[27]Reactivaciones muestreo'!#REF!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[24]Tabla_de_Tipos!$B$6:$N$6</definedName>
    <definedName name="tipos">#REF!</definedName>
    <definedName name="titi" localSheetId="0">'[2]DATO CONTABLE'!#REF!</definedName>
    <definedName name="titi">'[2]DATO CONTABLE'!#REF!</definedName>
    <definedName name="tm_2885681937" localSheetId="0">#REF!</definedName>
    <definedName name="tm_2885681937">#REF!</definedName>
    <definedName name="tm_2919399456" localSheetId="0">#REF!</definedName>
    <definedName name="tm_2919399456">#REF!</definedName>
    <definedName name="trd">#REF!</definedName>
    <definedName name="tres" localSheetId="0">#REF!</definedName>
    <definedName name="tres">#REF!</definedName>
    <definedName name="tuto" localSheetId="0">#REF!</definedName>
    <definedName name="tuto">#REF!</definedName>
    <definedName name="UI" localSheetId="0">#REF!</definedName>
    <definedName name="UI">#REF!</definedName>
    <definedName name="uno">#REF!</definedName>
    <definedName name="upac">#REF!</definedName>
    <definedName name="uru" localSheetId="0">#REF!</definedName>
    <definedName name="uru">#REF!</definedName>
    <definedName name="usd" localSheetId="0">#REF!</definedName>
    <definedName name="usd">#REF!</definedName>
    <definedName name="usdbal" localSheetId="0">#REF!</definedName>
    <definedName name="usdbal">#REF!</definedName>
    <definedName name="usdpyg" localSheetId="0">#REF!</definedName>
    <definedName name="usdpyg">#REF!</definedName>
    <definedName name="_xlnm.Print_Area" localSheetId="0">'5.1'!$B$2:$L$33</definedName>
    <definedName name="_xlnm.Print_Area">#REF!</definedName>
    <definedName name="uyubal" localSheetId="0">#REF!</definedName>
    <definedName name="uyubal">#REF!</definedName>
    <definedName name="uyupyg" localSheetId="0">#REF!</definedName>
    <definedName name="uyupyg">#REF!</definedName>
    <definedName name="vebbal" localSheetId="0">#REF!</definedName>
    <definedName name="vebbal">#REF!</definedName>
    <definedName name="vebpyg" localSheetId="0">#REF!</definedName>
    <definedName name="vebpyg">#REF!</definedName>
    <definedName name="VERIFICACION">#REF!</definedName>
    <definedName name="VERRIFICACION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W" localSheetId="0">#REF!</definedName>
    <definedName name="WW">#REF!</definedName>
    <definedName name="xfi">[15]Cambios!$AE$5</definedName>
    <definedName name="XREF_COLUMN_3" localSheetId="0" hidden="1">'[28]G 5.4 diciembre 2007'!#REF!</definedName>
    <definedName name="XREF_COLUMN_3" hidden="1">'[28]G 5.4 diciembre 2007'!#REF!</definedName>
    <definedName name="XREF_COLUMN_4" localSheetId="0" hidden="1">#REF!</definedName>
    <definedName name="XREF_COLUMN_4" hidden="1">#REF!</definedName>
    <definedName name="XRefActiveRow" hidden="1">#REF!</definedName>
    <definedName name="XRefColumnsCount" hidden="1">4</definedName>
    <definedName name="XRefCopy1" localSheetId="0" hidden="1">'[29]CONC MARZO'!#REF!</definedName>
    <definedName name="XRefCopy1" hidden="1">'[29]CONC MARZO'!#REF!</definedName>
    <definedName name="XRefCopy1Row" hidden="1">#REF!</definedName>
    <definedName name="XRefCopy2Row" hidden="1">#REF!</definedName>
    <definedName name="XRefCopy3Row" hidden="1">#REF!</definedName>
    <definedName name="XRefCopy4" localSheetId="0" hidden="1">'[29]CONC MARZO'!#REF!</definedName>
    <definedName name="XRefCopy4" hidden="1">'[29]CONC MARZO'!#REF!</definedName>
    <definedName name="XRefCopy5" hidden="1">#REF!</definedName>
    <definedName name="XRefCopy5Row" localSheetId="0" hidden="1">[30]XREF!#REF!</definedName>
    <definedName name="XRefCopy5Row" hidden="1">[30]XREF!#REF!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yayo" localSheetId="0">'[2]DATO CONTABLE'!#REF!</definedName>
    <definedName name="yayo">'[2]DATO CONTABLE'!#REF!</definedName>
    <definedName name="YIYI" localSheetId="0">'[2]DATO CONTABLE'!#REF!</definedName>
    <definedName name="YIYI">'[2]DATO CONTABLE'!#REF!</definedName>
    <definedName name="yt" localSheetId="0">#REF!</definedName>
    <definedName name="y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30" i="1"/>
  <c r="G30" i="1"/>
  <c r="J28" i="1"/>
  <c r="G28" i="1"/>
  <c r="I27" i="1"/>
  <c r="J27" i="1" s="1"/>
  <c r="F27" i="1"/>
  <c r="J25" i="1"/>
  <c r="G25" i="1"/>
  <c r="J23" i="1"/>
  <c r="G23" i="1"/>
  <c r="J21" i="1"/>
  <c r="G21" i="1"/>
  <c r="J20" i="1"/>
  <c r="G20" i="1"/>
  <c r="J18" i="1"/>
  <c r="G18" i="1"/>
  <c r="J17" i="1"/>
  <c r="J16" i="1" s="1"/>
  <c r="I17" i="1"/>
  <c r="I16" i="1" s="1"/>
  <c r="G17" i="1"/>
  <c r="F17" i="1"/>
  <c r="G16" i="1"/>
  <c r="F16" i="1"/>
  <c r="F19" i="1" s="1"/>
  <c r="F22" i="1" s="1"/>
  <c r="F24" i="1" s="1"/>
  <c r="F26" i="1" s="1"/>
  <c r="F29" i="1" s="1"/>
  <c r="F31" i="1" s="1"/>
  <c r="I15" i="1"/>
  <c r="H15" i="1"/>
  <c r="H19" i="1" s="1"/>
  <c r="H22" i="1" s="1"/>
  <c r="H24" i="1" s="1"/>
  <c r="H26" i="1" s="1"/>
  <c r="H29" i="1" s="1"/>
  <c r="H31" i="1" s="1"/>
  <c r="F15" i="1"/>
  <c r="J14" i="1"/>
  <c r="G14" i="1"/>
  <c r="J13" i="1"/>
  <c r="G13" i="1"/>
  <c r="J12" i="1"/>
  <c r="J15" i="1" s="1"/>
  <c r="J19" i="1" s="1"/>
  <c r="J22" i="1" s="1"/>
  <c r="J24" i="1" s="1"/>
  <c r="J26" i="1" s="1"/>
  <c r="J29" i="1" s="1"/>
  <c r="J31" i="1" s="1"/>
  <c r="G12" i="1"/>
  <c r="J11" i="1"/>
  <c r="G11" i="1"/>
  <c r="J10" i="1"/>
  <c r="G10" i="1"/>
  <c r="J9" i="1"/>
  <c r="G9" i="1"/>
  <c r="G15" i="1" s="1"/>
  <c r="G19" i="1" s="1"/>
  <c r="G22" i="1" s="1"/>
  <c r="G24" i="1" s="1"/>
  <c r="G26" i="1" s="1"/>
  <c r="G29" i="1" s="1"/>
  <c r="G31" i="1" s="1"/>
  <c r="I19" i="1" l="1"/>
  <c r="I22" i="1" s="1"/>
  <c r="I24" i="1" s="1"/>
  <c r="I26" i="1" s="1"/>
</calcChain>
</file>

<file path=xl/sharedStrings.xml><?xml version="1.0" encoding="utf-8"?>
<sst xmlns="http://schemas.openxmlformats.org/spreadsheetml/2006/main" count="32" uniqueCount="29">
  <si>
    <t>INFORME DE GESTION</t>
  </si>
  <si>
    <t>Millones de euros</t>
  </si>
  <si>
    <t>Cuenta de pérdidas y ganancias del Grupo BBVA</t>
  </si>
  <si>
    <t>Cuentas resumidas consolidadas</t>
  </si>
  <si>
    <t>Conciliación</t>
  </si>
  <si>
    <t>Cuentas de gestión</t>
  </si>
  <si>
    <t>MARGEN DE INTERESES</t>
  </si>
  <si>
    <t>Rendimiento de instrumentos de capital</t>
  </si>
  <si>
    <t>Resultados de entidades valoradas por el método de la participación</t>
  </si>
  <si>
    <t>Comisiones netas</t>
  </si>
  <si>
    <t>Resultados de operaciones financieras (neto) y diferencias de cambio (neto)</t>
  </si>
  <si>
    <t>Otros productos y cargas de explotación</t>
  </si>
  <si>
    <t>MARGEN BRUTO</t>
  </si>
  <si>
    <t>Gastos de explotación</t>
  </si>
  <si>
    <t>Gastos de administración</t>
  </si>
  <si>
    <t>Amortización</t>
  </si>
  <si>
    <t>MARGEN NETO</t>
  </si>
  <si>
    <t>Pérdidas por deterioro de activos financieros (neto)</t>
  </si>
  <si>
    <t>Dotaciones a provisiones (neto)</t>
  </si>
  <si>
    <t>RESULTADO DE LA ACTIVIDAD DE EXPLOTACIÓN</t>
  </si>
  <si>
    <t>Otros resultados</t>
  </si>
  <si>
    <t>RESULTADO ANTES DE IMPUESTOS</t>
  </si>
  <si>
    <t>Impuesto sobre beneficios</t>
  </si>
  <si>
    <t>RESULTADO DEL EJERCICIO PROCEDENTE DE OPERACIONES CONTINUADAS</t>
  </si>
  <si>
    <t>Resultado de operaciones interrumpidas</t>
  </si>
  <si>
    <t>Resultado de operaciones corporativas</t>
  </si>
  <si>
    <t>RESULTADO DESPUÉS DE IMPUESTOS</t>
  </si>
  <si>
    <t>Resultado atribuido a intereses minoritarios</t>
  </si>
  <si>
    <t>RESULTADO ATRIBUIDO A LA ENTIDAD DOMINANTE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</si>
</sst>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A]d\-mmm\-yyyy;@"/>
    <numFmt numFmtId="165" formatCode="#,##0;\(#,##0\);&quot;-&quot;"/>
    <numFmt numFmtId="166" formatCode="\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9"/>
      <color rgb="FF00206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94FA4"/>
        <bgColor indexed="64"/>
      </patternFill>
    </fill>
    <fill>
      <patternFill patternType="solid">
        <fgColor rgb="FFB5E5F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 style="dotted">
        <color theme="0" tint="-0.14993743705557422"/>
      </top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8" tint="0.59996337778862885"/>
      </left>
      <right style="thin">
        <color theme="8" tint="0.59996337778862885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dotted">
        <color theme="0" tint="-0.14996795556505021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3" borderId="0" xfId="1" applyFont="1" applyFill="1"/>
    <xf numFmtId="0" fontId="5" fillId="4" borderId="0" xfId="1" applyFont="1" applyFill="1" applyProtection="1">
      <protection locked="0"/>
    </xf>
    <xf numFmtId="0" fontId="6" fillId="4" borderId="0" xfId="1" applyFont="1" applyFill="1"/>
    <xf numFmtId="0" fontId="7" fillId="4" borderId="0" xfId="1" quotePrefix="1" applyFont="1" applyFill="1" applyAlignment="1">
      <alignment horizontal="center"/>
    </xf>
    <xf numFmtId="0" fontId="5" fillId="4" borderId="0" xfId="1" applyFont="1" applyFill="1"/>
    <xf numFmtId="0" fontId="8" fillId="4" borderId="0" xfId="1" applyFont="1" applyFill="1" applyBorder="1" applyAlignment="1">
      <alignment horizontal="left"/>
    </xf>
    <xf numFmtId="0" fontId="1" fillId="4" borderId="0" xfId="1" applyFill="1"/>
    <xf numFmtId="0" fontId="9" fillId="2" borderId="0" xfId="1" applyFont="1" applyFill="1" applyAlignment="1">
      <alignment horizontal="center" vertical="center"/>
    </xf>
    <xf numFmtId="0" fontId="10" fillId="4" borderId="1" xfId="1" applyFont="1" applyFill="1" applyBorder="1"/>
    <xf numFmtId="0" fontId="10" fillId="4" borderId="2" xfId="1" applyFont="1" applyFill="1" applyBorder="1"/>
    <xf numFmtId="0" fontId="10" fillId="4" borderId="3" xfId="1" applyFont="1" applyFill="1" applyBorder="1"/>
    <xf numFmtId="0" fontId="10" fillId="4" borderId="0" xfId="1" applyFont="1" applyFill="1"/>
    <xf numFmtId="0" fontId="9" fillId="2" borderId="0" xfId="1" quotePrefix="1" applyFont="1" applyFill="1" applyAlignment="1">
      <alignment horizontal="center" vertical="center"/>
    </xf>
    <xf numFmtId="0" fontId="10" fillId="4" borderId="4" xfId="1" applyFont="1" applyFill="1" applyBorder="1"/>
    <xf numFmtId="0" fontId="10" fillId="4" borderId="5" xfId="1" applyFont="1" applyFill="1" applyBorder="1"/>
    <xf numFmtId="0" fontId="10" fillId="4" borderId="6" xfId="1" applyFont="1" applyFill="1" applyBorder="1"/>
    <xf numFmtId="0" fontId="10" fillId="4" borderId="7" xfId="1" applyFont="1" applyFill="1" applyBorder="1"/>
    <xf numFmtId="0" fontId="10" fillId="4" borderId="0" xfId="1" applyFont="1" applyFill="1" applyBorder="1"/>
    <xf numFmtId="0" fontId="9" fillId="4" borderId="0" xfId="1" applyFont="1" applyFill="1" applyBorder="1" applyAlignment="1">
      <alignment horizontal="center"/>
    </xf>
    <xf numFmtId="0" fontId="10" fillId="4" borderId="8" xfId="1" applyFont="1" applyFill="1" applyBorder="1"/>
    <xf numFmtId="0" fontId="10" fillId="4" borderId="7" xfId="1" applyFont="1" applyFill="1" applyBorder="1" applyAlignment="1"/>
    <xf numFmtId="0" fontId="11" fillId="4" borderId="0" xfId="1" applyFont="1" applyFill="1" applyBorder="1"/>
    <xf numFmtId="0" fontId="3" fillId="5" borderId="9" xfId="1" applyNumberFormat="1" applyFont="1" applyFill="1" applyBorder="1" applyAlignment="1">
      <alignment horizontal="center" vertical="center" wrapText="1"/>
    </xf>
    <xf numFmtId="0" fontId="3" fillId="5" borderId="10" xfId="1" applyNumberFormat="1" applyFont="1" applyFill="1" applyBorder="1" applyAlignment="1">
      <alignment horizontal="center" vertical="center" wrapText="1"/>
    </xf>
    <xf numFmtId="0" fontId="5" fillId="6" borderId="11" xfId="1" applyNumberFormat="1" applyFont="1" applyFill="1" applyBorder="1" applyAlignment="1">
      <alignment horizontal="center" vertical="center" wrapText="1"/>
    </xf>
    <xf numFmtId="0" fontId="5" fillId="6" borderId="9" xfId="1" applyNumberFormat="1" applyFont="1" applyFill="1" applyBorder="1" applyAlignment="1">
      <alignment horizontal="center" vertical="center" wrapText="1"/>
    </xf>
    <xf numFmtId="0" fontId="5" fillId="6" borderId="12" xfId="1" applyNumberFormat="1" applyFont="1" applyFill="1" applyBorder="1" applyAlignment="1">
      <alignment horizontal="center" vertical="center" wrapText="1"/>
    </xf>
    <xf numFmtId="0" fontId="12" fillId="4" borderId="8" xfId="1" applyFont="1" applyFill="1" applyBorder="1"/>
    <xf numFmtId="0" fontId="13" fillId="6" borderId="0" xfId="1" applyFont="1" applyFill="1" applyBorder="1" applyAlignment="1" applyProtection="1">
      <alignment horizontal="left" vertical="center" wrapText="1"/>
      <protection locked="0"/>
    </xf>
    <xf numFmtId="164" fontId="14" fillId="0" borderId="0" xfId="1" applyNumberFormat="1" applyFont="1" applyFill="1" applyBorder="1" applyAlignment="1">
      <alignment horizontal="center" vertical="center" wrapText="1"/>
    </xf>
    <xf numFmtId="0" fontId="2" fillId="5" borderId="13" xfId="1" applyNumberFormat="1" applyFont="1" applyFill="1" applyBorder="1" applyAlignment="1">
      <alignment horizontal="center" vertical="center" wrapText="1"/>
    </xf>
    <xf numFmtId="0" fontId="2" fillId="5" borderId="0" xfId="1" applyNumberFormat="1" applyFont="1" applyFill="1" applyBorder="1" applyAlignment="1">
      <alignment horizontal="center" vertical="center" wrapText="1"/>
    </xf>
    <xf numFmtId="0" fontId="2" fillId="5" borderId="14" xfId="1" applyNumberFormat="1" applyFont="1" applyFill="1" applyBorder="1" applyAlignment="1">
      <alignment horizontal="center" vertical="center" wrapText="1"/>
    </xf>
    <xf numFmtId="0" fontId="15" fillId="6" borderId="15" xfId="1" applyNumberFormat="1" applyFont="1" applyFill="1" applyBorder="1" applyAlignment="1">
      <alignment horizontal="center" vertical="center" wrapText="1"/>
    </xf>
    <xf numFmtId="0" fontId="10" fillId="4" borderId="8" xfId="1" applyFont="1" applyFill="1" applyBorder="1" applyAlignment="1"/>
    <xf numFmtId="0" fontId="10" fillId="4" borderId="0" xfId="1" applyFont="1" applyFill="1" applyAlignment="1"/>
    <xf numFmtId="0" fontId="11" fillId="0" borderId="7" xfId="1" applyFont="1" applyBorder="1" applyAlignment="1">
      <alignment horizontal="left"/>
    </xf>
    <xf numFmtId="165" fontId="16" fillId="4" borderId="16" xfId="1" applyNumberFormat="1" applyFont="1" applyFill="1" applyBorder="1" applyAlignment="1" applyProtection="1">
      <alignment horizontal="left"/>
      <protection locked="0"/>
    </xf>
    <xf numFmtId="0" fontId="16" fillId="4" borderId="0" xfId="1" applyFont="1" applyFill="1" applyBorder="1" applyAlignment="1" applyProtection="1">
      <alignment horizontal="left"/>
      <protection locked="0"/>
    </xf>
    <xf numFmtId="3" fontId="16" fillId="0" borderId="17" xfId="1" applyNumberFormat="1" applyFont="1" applyFill="1" applyBorder="1" applyAlignment="1">
      <alignment horizontal="right"/>
    </xf>
    <xf numFmtId="165" fontId="16" fillId="0" borderId="18" xfId="1" applyNumberFormat="1" applyFont="1" applyFill="1" applyBorder="1"/>
    <xf numFmtId="0" fontId="16" fillId="4" borderId="8" xfId="1" applyFont="1" applyFill="1" applyBorder="1" applyAlignment="1"/>
    <xf numFmtId="0" fontId="11" fillId="4" borderId="0" xfId="1" applyFont="1" applyFill="1" applyAlignment="1"/>
    <xf numFmtId="165" fontId="17" fillId="0" borderId="19" xfId="1" applyNumberFormat="1" applyFont="1" applyFill="1" applyBorder="1"/>
    <xf numFmtId="0" fontId="11" fillId="4" borderId="0" xfId="1" applyFont="1" applyFill="1" applyBorder="1" applyAlignment="1" applyProtection="1">
      <alignment horizontal="center"/>
      <protection locked="0"/>
    </xf>
    <xf numFmtId="3" fontId="17" fillId="0" borderId="20" xfId="1" applyNumberFormat="1" applyFont="1" applyFill="1" applyBorder="1" applyAlignment="1">
      <alignment horizontal="right"/>
    </xf>
    <xf numFmtId="0" fontId="11" fillId="4" borderId="8" xfId="1" applyFont="1" applyFill="1" applyBorder="1" applyAlignment="1"/>
    <xf numFmtId="165" fontId="17" fillId="0" borderId="21" xfId="1" applyNumberFormat="1" applyFont="1" applyFill="1" applyBorder="1" applyAlignment="1">
      <alignment horizontal="right"/>
    </xf>
    <xf numFmtId="165" fontId="17" fillId="0" borderId="19" xfId="1" applyNumberFormat="1" applyFont="1" applyFill="1" applyBorder="1" applyAlignment="1">
      <alignment horizontal="right"/>
    </xf>
    <xf numFmtId="3" fontId="17" fillId="0" borderId="20" xfId="1" applyNumberFormat="1" applyFont="1" applyFill="1" applyBorder="1" applyAlignment="1" applyProtection="1">
      <alignment horizontal="right"/>
      <protection locked="0"/>
    </xf>
    <xf numFmtId="165" fontId="17" fillId="0" borderId="19" xfId="1" applyNumberFormat="1" applyFont="1" applyFill="1" applyBorder="1" applyAlignment="1">
      <alignment wrapText="1"/>
    </xf>
    <xf numFmtId="3" fontId="17" fillId="0" borderId="21" xfId="1" applyNumberFormat="1" applyFont="1" applyFill="1" applyBorder="1" applyAlignment="1">
      <alignment horizontal="right"/>
    </xf>
    <xf numFmtId="165" fontId="16" fillId="4" borderId="0" xfId="1" applyNumberFormat="1" applyFont="1" applyFill="1" applyBorder="1" applyAlignment="1" applyProtection="1">
      <alignment horizontal="left"/>
      <protection locked="0"/>
    </xf>
    <xf numFmtId="3" fontId="16" fillId="0" borderId="22" xfId="1" applyNumberFormat="1" applyFont="1" applyFill="1" applyBorder="1" applyAlignment="1">
      <alignment horizontal="right"/>
    </xf>
    <xf numFmtId="165" fontId="17" fillId="0" borderId="19" xfId="1" applyNumberFormat="1" applyFont="1" applyFill="1" applyBorder="1" applyAlignment="1">
      <alignment horizontal="left" indent="1"/>
    </xf>
    <xf numFmtId="165" fontId="17" fillId="0" borderId="21" xfId="1" applyNumberFormat="1" applyFont="1" applyFill="1" applyBorder="1"/>
    <xf numFmtId="0" fontId="12" fillId="0" borderId="7" xfId="1" applyFont="1" applyBorder="1" applyAlignment="1">
      <alignment horizontal="left"/>
    </xf>
    <xf numFmtId="0" fontId="12" fillId="4" borderId="0" xfId="1" applyFont="1" applyFill="1" applyAlignment="1"/>
    <xf numFmtId="165" fontId="16" fillId="0" borderId="22" xfId="1" applyNumberFormat="1" applyFont="1" applyFill="1" applyBorder="1"/>
    <xf numFmtId="165" fontId="16" fillId="4" borderId="0" xfId="1" applyNumberFormat="1" applyFont="1" applyFill="1" applyBorder="1" applyAlignment="1" applyProtection="1">
      <alignment horizontal="left" wrapText="1"/>
      <protection locked="0"/>
    </xf>
    <xf numFmtId="166" fontId="17" fillId="0" borderId="21" xfId="1" applyNumberFormat="1" applyFont="1" applyFill="1" applyBorder="1" applyAlignment="1">
      <alignment horizontal="right"/>
    </xf>
    <xf numFmtId="166" fontId="16" fillId="0" borderId="22" xfId="1" applyNumberFormat="1" applyFont="1" applyFill="1" applyBorder="1" applyAlignment="1">
      <alignment horizontal="right"/>
    </xf>
    <xf numFmtId="3" fontId="17" fillId="0" borderId="22" xfId="1" applyNumberFormat="1" applyFont="1" applyFill="1" applyBorder="1" applyAlignment="1">
      <alignment horizontal="right"/>
    </xf>
    <xf numFmtId="165" fontId="17" fillId="0" borderId="18" xfId="1" applyNumberFormat="1" applyFont="1" applyFill="1" applyBorder="1" applyAlignment="1">
      <alignment horizontal="right"/>
    </xf>
    <xf numFmtId="165" fontId="16" fillId="0" borderId="19" xfId="1" applyNumberFormat="1" applyFont="1" applyFill="1" applyBorder="1"/>
    <xf numFmtId="165" fontId="17" fillId="0" borderId="19" xfId="1" applyNumberFormat="1" applyFont="1" applyFill="1" applyBorder="1" applyAlignment="1">
      <alignment horizontal="left"/>
    </xf>
    <xf numFmtId="0" fontId="2" fillId="2" borderId="0" xfId="1" quotePrefix="1" applyFont="1" applyFill="1" applyAlignment="1">
      <alignment horizontal="center" vertical="center"/>
    </xf>
    <xf numFmtId="0" fontId="8" fillId="0" borderId="23" xfId="1" applyFont="1" applyBorder="1" applyAlignment="1">
      <alignment horizontal="left"/>
    </xf>
    <xf numFmtId="0" fontId="18" fillId="4" borderId="24" xfId="1" quotePrefix="1" applyFont="1" applyFill="1" applyBorder="1" applyAlignment="1">
      <alignment horizontal="left"/>
    </xf>
    <xf numFmtId="0" fontId="8" fillId="4" borderId="24" xfId="1" applyFont="1" applyFill="1" applyBorder="1" applyAlignment="1">
      <alignment horizontal="left"/>
    </xf>
    <xf numFmtId="165" fontId="19" fillId="0" borderId="24" xfId="1" applyNumberFormat="1" applyFont="1" applyFill="1" applyBorder="1" applyAlignment="1">
      <alignment horizontal="center"/>
    </xf>
    <xf numFmtId="0" fontId="11" fillId="4" borderId="25" xfId="1" applyFont="1" applyFill="1" applyBorder="1" applyAlignment="1"/>
    <xf numFmtId="0" fontId="17" fillId="4" borderId="0" xfId="1" applyFont="1" applyFill="1" applyAlignment="1"/>
    <xf numFmtId="0" fontId="8" fillId="0" borderId="0" xfId="1" applyFont="1" applyBorder="1" applyAlignment="1">
      <alignment horizontal="left"/>
    </xf>
    <xf numFmtId="0" fontId="18" fillId="4" borderId="0" xfId="1" quotePrefix="1" applyFont="1" applyFill="1" applyBorder="1" applyAlignment="1">
      <alignment horizontal="left"/>
    </xf>
    <xf numFmtId="165" fontId="19" fillId="0" borderId="0" xfId="1" applyNumberFormat="1" applyFont="1" applyFill="1" applyBorder="1" applyAlignment="1">
      <alignment horizontal="center"/>
    </xf>
    <xf numFmtId="0" fontId="11" fillId="4" borderId="0" xfId="1" applyFont="1" applyFill="1" applyBorder="1" applyAlignment="1"/>
    <xf numFmtId="0" fontId="2" fillId="2" borderId="0" xfId="1" quotePrefix="1" applyFont="1" applyFill="1" applyBorder="1" applyAlignment="1">
      <alignment horizontal="center" vertical="center" wrapText="1"/>
    </xf>
    <xf numFmtId="0" fontId="1" fillId="4" borderId="0" xfId="1" applyFill="1" applyBorder="1"/>
    <xf numFmtId="0" fontId="18" fillId="4" borderId="0" xfId="1" applyFont="1" applyFill="1"/>
    <xf numFmtId="0" fontId="1" fillId="3" borderId="0" xfId="1" applyFill="1"/>
    <xf numFmtId="0" fontId="2" fillId="4" borderId="0" xfId="1" applyFont="1" applyFill="1" applyAlignment="1">
      <alignment horizontal="center" vertical="center"/>
    </xf>
    <xf numFmtId="0" fontId="20" fillId="0" borderId="0" xfId="1" applyFont="1" applyAlignment="1">
      <alignment wrapText="1"/>
    </xf>
    <xf numFmtId="0" fontId="20" fillId="7" borderId="0" xfId="1" applyFont="1" applyFill="1"/>
    <xf numFmtId="0" fontId="20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/>
    </xf>
    <xf numFmtId="0" fontId="1" fillId="0" borderId="0" xfId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MANAL\MAYO\31S\ajustes%20semana%20nov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de_gestion_SPA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CONSOLIDACION%20MADRID\CIERRES%20MENSUALES\A&#209;O%202004\JUNIO%2004\ANTICIPO%20BALANCE%2006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formaci&#243;n%20Externa\Env&#237;o%20Espa&#241;a%202004\Env&#237;o%20Espa&#241;a%2031-12-04\Soporte%20G.1.1%2005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CION%20MADRID\SEGUIMIENTO\MORA\2003\Diciembre%202003\ratios%20de%20mora%20inform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11210-1%20Patrim%20Tec%202005%2001a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arzo%2004\Cr&#233;ditos\NUEVOS%2053%20MAYORES%20MARZOO4%20gmp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G4939\CONFIG~1\TEMP\TM_TEMP\TM_2\E.1.8%20-%202003-12%20BBVA%20Puerto%20Rico%20-%2009-02-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%20documentos\Informes%20Mensuales\Gestion%20de%20Cobro%20Dic_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BV03\SEGUIMIENTO\RAMON1\2000\DIC2000\remision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fan01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CONSOLIDACION%20MADRID\CIERRES%20MENSUALES\JULIO%2003\Cierre%20Julio03%20Series%20CuentaSIN%20AJUSTES%20con%20ARGyBRA%20a%20corrien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EMP\famsa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EMP\famsa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UALSBS\EJ%202007\ANEXO2\anexo02-DICIEMB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%20documentos\Informes%20BBVA\Cuadro%20de%20Mando\C%20de%20Mando%20Jun_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%20documentos\Informes%20BBVA\Cuadro%20de%20Mando\C%20de%20Mando%20May_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CONSOLIDACION%20MADRID\CIERRES%20MENSUALES\JUNIO%2003\Cierre%20Junio03%20Series%20Cuenta%20TrimestralSIN%20AJUSTES%20con%20ARGyBRA%20a%20corrien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nvben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(C)%20452007%20SIPLA%20CEDRITO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12%20Disponible%20Marzo%202006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00.2%20Conciliaciones%20Bancarias%20as%20of%20December%2030,%20200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"/>
      <sheetName val="BASE ACCESS"/>
      <sheetName val="BASEE"/>
      <sheetName val="var f281"/>
      <sheetName val="Hoja1"/>
      <sheetName val="PLANO"/>
      <sheetName val="PLANO F086 - 281"/>
      <sheetName val="EQ INVERSIONES"/>
      <sheetName val="formato 105"/>
      <sheetName val="Validacion 086"/>
      <sheetName val="formato 86"/>
      <sheetName val="010 020"/>
      <sheetName val="mayor"/>
      <sheetName val="EQUIVALENCIA"/>
      <sheetName val="POLIZA"/>
      <sheetName val="homologado cta 13"/>
      <sheetName val="actualizado"/>
      <sheetName val="microcredito"/>
      <sheetName val="Hoja4"/>
      <sheetName val="Hoja3"/>
      <sheetName val="query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1"/>
      <sheetName val="2.1"/>
      <sheetName val="3.1"/>
      <sheetName val="4.1"/>
      <sheetName val="4.2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7.1"/>
      <sheetName val="8.1"/>
      <sheetName val="11.1"/>
      <sheetName val="11.2"/>
      <sheetName val="12.1"/>
      <sheetName val="12.2"/>
      <sheetName val="12.3"/>
      <sheetName val="12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3"/>
      <sheetName val="tc sep03"/>
      <sheetName val="anterior"/>
      <sheetName val="actual"/>
      <sheetName val="COLOMBIA"/>
      <sheetName val="MEXICO"/>
      <sheetName val="ResumenMéxico"/>
      <sheetName val="PERU"/>
      <sheetName val="VENEZUELA"/>
      <sheetName val="CHILE"/>
      <sheetName val="ARGENTINA"/>
      <sheetName val="URUGUAY"/>
    </sheetNames>
    <sheetDataSet>
      <sheetData sheetId="0" refreshError="1">
        <row r="1">
          <cell r="A1" t="str">
            <v>BE</v>
          </cell>
          <cell r="B1" t="str">
            <v>CLAVE</v>
          </cell>
          <cell r="C1" t="str">
            <v>DIVISA</v>
          </cell>
          <cell r="D1" t="str">
            <v>CP</v>
          </cell>
          <cell r="E1" t="str">
            <v>CM</v>
          </cell>
          <cell r="F1" t="str">
            <v>DIVI</v>
          </cell>
          <cell r="G1" t="str">
            <v>BE</v>
          </cell>
        </row>
        <row r="2">
          <cell r="A2" t="str">
            <v>0840</v>
          </cell>
          <cell r="B2">
            <v>1</v>
          </cell>
          <cell r="C2" t="str">
            <v>DOLAR USA</v>
          </cell>
          <cell r="D2">
            <v>0.86043700000000001</v>
          </cell>
          <cell r="E2">
            <v>0.89449100000000004</v>
          </cell>
          <cell r="F2" t="str">
            <v>USD</v>
          </cell>
          <cell r="G2" t="str">
            <v>0840</v>
          </cell>
        </row>
        <row r="3">
          <cell r="A3" t="str">
            <v>0826</v>
          </cell>
          <cell r="B3">
            <v>2</v>
          </cell>
          <cell r="C3" t="str">
            <v>LIBRA ESTERLINA</v>
          </cell>
          <cell r="D3">
            <v>1.4570890000000001</v>
          </cell>
          <cell r="E3">
            <v>1.4472989999999999</v>
          </cell>
          <cell r="F3" t="str">
            <v>GBP</v>
          </cell>
          <cell r="G3" t="str">
            <v>0826</v>
          </cell>
        </row>
        <row r="4">
          <cell r="A4" t="str">
            <v>0756</v>
          </cell>
          <cell r="B4">
            <v>3</v>
          </cell>
          <cell r="C4" t="str">
            <v>FRANCO SUIZO</v>
          </cell>
          <cell r="D4">
            <v>0.64491200000000004</v>
          </cell>
          <cell r="E4">
            <v>0.66032500000000005</v>
          </cell>
          <cell r="F4" t="str">
            <v>CHF</v>
          </cell>
          <cell r="G4" t="str">
            <v>0756</v>
          </cell>
        </row>
        <row r="5">
          <cell r="A5" t="str">
            <v>0276</v>
          </cell>
          <cell r="B5">
            <v>4</v>
          </cell>
          <cell r="C5" t="str">
            <v>MARCO ALEMAN</v>
          </cell>
          <cell r="D5">
            <v>0.51129199999999997</v>
          </cell>
          <cell r="E5">
            <v>0.51129199999999997</v>
          </cell>
          <cell r="F5" t="str">
            <v>DEM</v>
          </cell>
          <cell r="G5" t="str">
            <v>0276</v>
          </cell>
        </row>
        <row r="6">
          <cell r="A6" t="str">
            <v>0528</v>
          </cell>
          <cell r="B6">
            <v>5</v>
          </cell>
          <cell r="C6" t="str">
            <v>FLORIN HOLANDES</v>
          </cell>
          <cell r="D6">
            <v>0.45378000000000002</v>
          </cell>
          <cell r="E6">
            <v>0.45378000000000002</v>
          </cell>
          <cell r="F6" t="str">
            <v>NLG</v>
          </cell>
          <cell r="G6" t="str">
            <v>0528</v>
          </cell>
        </row>
        <row r="7">
          <cell r="A7" t="str">
            <v>0620</v>
          </cell>
          <cell r="B7">
            <v>6</v>
          </cell>
          <cell r="C7" t="str">
            <v>ESCUDO PORTUGUES</v>
          </cell>
          <cell r="D7">
            <v>4.9880000000000002E-3</v>
          </cell>
          <cell r="E7">
            <v>4.9880000000000002E-3</v>
          </cell>
          <cell r="F7" t="str">
            <v>PTE</v>
          </cell>
          <cell r="G7" t="str">
            <v>0620</v>
          </cell>
        </row>
        <row r="8">
          <cell r="A8" t="str">
            <v>0986</v>
          </cell>
          <cell r="B8">
            <v>7</v>
          </cell>
          <cell r="C8" t="str">
            <v>REAL BRASILEÑO</v>
          </cell>
          <cell r="D8">
            <v>0.29996099999999998</v>
          </cell>
          <cell r="E8">
            <v>0.28882400000000003</v>
          </cell>
          <cell r="F8" t="str">
            <v>BRL</v>
          </cell>
          <cell r="G8" t="str">
            <v>0986</v>
          </cell>
        </row>
        <row r="9">
          <cell r="A9" t="str">
            <v>0032</v>
          </cell>
          <cell r="B9">
            <v>8</v>
          </cell>
          <cell r="C9" t="str">
            <v>PESO ARGENTINO</v>
          </cell>
          <cell r="D9">
            <v>0.29928199999999999</v>
          </cell>
          <cell r="E9">
            <v>0.30266700000000002</v>
          </cell>
          <cell r="F9" t="str">
            <v>ARS</v>
          </cell>
          <cell r="G9" t="str">
            <v>0032</v>
          </cell>
        </row>
        <row r="10">
          <cell r="A10" t="str">
            <v>0484</v>
          </cell>
          <cell r="B10">
            <v>9</v>
          </cell>
          <cell r="C10" t="str">
            <v>NUEVO PESO MEXICANO</v>
          </cell>
          <cell r="D10">
            <v>7.7780000000000002E-2</v>
          </cell>
          <cell r="E10">
            <v>8.3488999999999994E-2</v>
          </cell>
          <cell r="F10" t="str">
            <v>MXN</v>
          </cell>
          <cell r="G10" t="str">
            <v>0484</v>
          </cell>
        </row>
        <row r="11">
          <cell r="A11" t="str">
            <v>S002</v>
          </cell>
          <cell r="B11">
            <v>10</v>
          </cell>
          <cell r="C11" t="str">
            <v>PESETAS ANDORRA</v>
          </cell>
          <cell r="D11">
            <v>6.0099999999999997E-3</v>
          </cell>
          <cell r="E11">
            <v>6.0099999999999997E-3</v>
          </cell>
          <cell r="F11" t="str">
            <v>ADP</v>
          </cell>
          <cell r="G11" t="str">
            <v>S002</v>
          </cell>
        </row>
        <row r="12">
          <cell r="A12" t="str">
            <v>0380</v>
          </cell>
          <cell r="B12">
            <v>11</v>
          </cell>
          <cell r="C12" t="str">
            <v>LIRA ITALIANA</v>
          </cell>
          <cell r="D12">
            <v>5.1599999999999997E-4</v>
          </cell>
          <cell r="E12">
            <v>5.1599999999999997E-4</v>
          </cell>
          <cell r="F12" t="str">
            <v>ITL</v>
          </cell>
          <cell r="G12" t="str">
            <v>0380</v>
          </cell>
        </row>
        <row r="13">
          <cell r="A13" t="str">
            <v>0056</v>
          </cell>
          <cell r="B13">
            <v>12</v>
          </cell>
          <cell r="C13" t="str">
            <v>FRANCO BELGA</v>
          </cell>
          <cell r="D13">
            <v>2.4788999999999999E-2</v>
          </cell>
          <cell r="E13">
            <v>2.4788999999999999E-2</v>
          </cell>
          <cell r="F13" t="str">
            <v>BEF</v>
          </cell>
          <cell r="G13" t="str">
            <v>0056</v>
          </cell>
        </row>
        <row r="14">
          <cell r="A14" t="str">
            <v>0250</v>
          </cell>
          <cell r="B14">
            <v>14</v>
          </cell>
          <cell r="C14" t="str">
            <v>FRANCO FRANCES</v>
          </cell>
          <cell r="D14">
            <v>0.152449</v>
          </cell>
          <cell r="E14">
            <v>0.152449</v>
          </cell>
          <cell r="F14" t="str">
            <v>FRF</v>
          </cell>
          <cell r="G14" t="str">
            <v>0250</v>
          </cell>
        </row>
        <row r="15">
          <cell r="A15" t="str">
            <v>0978</v>
          </cell>
          <cell r="B15">
            <v>15</v>
          </cell>
          <cell r="C15" t="str">
            <v>EURO</v>
          </cell>
          <cell r="D15">
            <v>1</v>
          </cell>
          <cell r="E15">
            <v>1</v>
          </cell>
          <cell r="F15" t="str">
            <v>EUR</v>
          </cell>
          <cell r="G15" t="str">
            <v>0978</v>
          </cell>
        </row>
        <row r="16">
          <cell r="A16" t="str">
            <v>0504</v>
          </cell>
          <cell r="B16">
            <v>16</v>
          </cell>
          <cell r="C16" t="str">
            <v>DIRHAM MARROQUI</v>
          </cell>
          <cell r="D16">
            <v>9.1893000000000002E-2</v>
          </cell>
          <cell r="E16">
            <v>9.2630000000000004E-2</v>
          </cell>
          <cell r="F16" t="str">
            <v>MAD</v>
          </cell>
          <cell r="G16" t="str">
            <v>0504</v>
          </cell>
        </row>
        <row r="17">
          <cell r="A17" t="str">
            <v>0170</v>
          </cell>
          <cell r="B17">
            <v>17</v>
          </cell>
          <cell r="C17" t="str">
            <v>PESO COLOMBIANO</v>
          </cell>
          <cell r="D17">
            <v>2.99E-4</v>
          </cell>
          <cell r="E17">
            <v>3.1E-4</v>
          </cell>
          <cell r="F17" t="str">
            <v>COP</v>
          </cell>
          <cell r="G17" t="str">
            <v>0170</v>
          </cell>
        </row>
        <row r="18">
          <cell r="A18" t="str">
            <v>0218</v>
          </cell>
          <cell r="B18">
            <v>18</v>
          </cell>
          <cell r="C18" t="str">
            <v>SUCRE</v>
          </cell>
          <cell r="D18">
            <v>3.4E-5</v>
          </cell>
          <cell r="E18">
            <v>3.6000000000000001E-5</v>
          </cell>
          <cell r="F18" t="str">
            <v>ECS</v>
          </cell>
          <cell r="G18" t="str">
            <v>0218</v>
          </cell>
        </row>
        <row r="19">
          <cell r="A19" t="str">
            <v>0392</v>
          </cell>
          <cell r="B19">
            <v>19</v>
          </cell>
          <cell r="C19" t="str">
            <v>YEN</v>
          </cell>
          <cell r="D19">
            <v>7.8910000000000004E-3</v>
          </cell>
          <cell r="E19">
            <v>7.6270000000000001E-3</v>
          </cell>
          <cell r="F19" t="str">
            <v>JPY</v>
          </cell>
          <cell r="G19" t="str">
            <v>0392</v>
          </cell>
        </row>
        <row r="20">
          <cell r="A20" t="str">
            <v>0604</v>
          </cell>
          <cell r="B20">
            <v>20</v>
          </cell>
          <cell r="C20" t="str">
            <v>NUEVO SOL</v>
          </cell>
          <cell r="D20">
            <v>0.24789</v>
          </cell>
          <cell r="E20">
            <v>0.25709399999999999</v>
          </cell>
          <cell r="F20" t="str">
            <v>PEN</v>
          </cell>
          <cell r="G20" t="str">
            <v>0604</v>
          </cell>
        </row>
        <row r="21">
          <cell r="A21" t="str">
            <v>0858</v>
          </cell>
          <cell r="B21">
            <v>21</v>
          </cell>
          <cell r="C21" t="str">
            <v>PESO URUGUAYO</v>
          </cell>
          <cell r="D21">
            <v>3.0190999999999999E-2</v>
          </cell>
          <cell r="E21">
            <v>3.2030999999999997E-2</v>
          </cell>
          <cell r="F21" t="str">
            <v>UYU</v>
          </cell>
          <cell r="G21" t="str">
            <v>0858</v>
          </cell>
        </row>
        <row r="22">
          <cell r="A22" t="str">
            <v>0188</v>
          </cell>
          <cell r="B22">
            <v>22</v>
          </cell>
          <cell r="C22" t="str">
            <v>COLON DE COSTA RICA</v>
          </cell>
          <cell r="D22">
            <v>2.0869999999999999E-3</v>
          </cell>
          <cell r="E22">
            <v>2.2590000000000002E-3</v>
          </cell>
          <cell r="F22" t="str">
            <v>CRC</v>
          </cell>
          <cell r="G22" t="str">
            <v>0188</v>
          </cell>
        </row>
        <row r="23">
          <cell r="A23" t="str">
            <v>0862</v>
          </cell>
          <cell r="B23">
            <v>23</v>
          </cell>
          <cell r="C23" t="str">
            <v>BOLIVAR VENEZOLANO</v>
          </cell>
          <cell r="D23">
            <v>5.3799999999999996E-4</v>
          </cell>
          <cell r="E23">
            <v>5.5199999999999997E-4</v>
          </cell>
          <cell r="F23" t="str">
            <v>VEB</v>
          </cell>
          <cell r="G23" t="str">
            <v>0862</v>
          </cell>
        </row>
        <row r="24">
          <cell r="A24" t="str">
            <v>0068</v>
          </cell>
          <cell r="B24">
            <v>24</v>
          </cell>
          <cell r="C24" t="str">
            <v>BOLIVIANO</v>
          </cell>
          <cell r="D24">
            <v>0.110745</v>
          </cell>
          <cell r="E24">
            <v>0.116982</v>
          </cell>
          <cell r="F24" t="str">
            <v>BOB</v>
          </cell>
          <cell r="G24" t="str">
            <v>0068</v>
          </cell>
        </row>
        <row r="25">
          <cell r="A25" t="str">
            <v>0222</v>
          </cell>
          <cell r="B25">
            <v>25</v>
          </cell>
          <cell r="C25" t="str">
            <v>COLON DE EL SALVADOR</v>
          </cell>
          <cell r="D25">
            <v>9.8312999999999998E-2</v>
          </cell>
          <cell r="E25">
            <v>0.102204</v>
          </cell>
          <cell r="F25" t="str">
            <v>SVC</v>
          </cell>
          <cell r="G25" t="str">
            <v>0222</v>
          </cell>
        </row>
        <row r="26">
          <cell r="A26" t="str">
            <v>0152</v>
          </cell>
          <cell r="B26">
            <v>26</v>
          </cell>
          <cell r="C26" t="str">
            <v>PESO CHILENO</v>
          </cell>
          <cell r="D26">
            <v>1.374E-3</v>
          </cell>
          <cell r="E26">
            <v>1.2689999999999999E-3</v>
          </cell>
          <cell r="F26" t="str">
            <v>CLP</v>
          </cell>
          <cell r="G26" t="str">
            <v>0152</v>
          </cell>
        </row>
        <row r="27">
          <cell r="A27" t="str">
            <v>0600</v>
          </cell>
          <cell r="B27">
            <v>28</v>
          </cell>
          <cell r="C27" t="str">
            <v>GUARANI (PARAGUAY)</v>
          </cell>
          <cell r="D27">
            <v>1.37E-4</v>
          </cell>
          <cell r="E27">
            <v>1.37E-4</v>
          </cell>
          <cell r="F27" t="str">
            <v>PYG</v>
          </cell>
          <cell r="G27" t="str">
            <v>0600</v>
          </cell>
        </row>
        <row r="28">
          <cell r="A28" t="str">
            <v>0036</v>
          </cell>
          <cell r="B28">
            <v>29</v>
          </cell>
          <cell r="C28" t="str">
            <v>DOLAR AUSTRALIANO</v>
          </cell>
          <cell r="D28">
            <v>0.60738599999999998</v>
          </cell>
          <cell r="E28">
            <v>0.56977800000000001</v>
          </cell>
          <cell r="F28" t="str">
            <v>AUD</v>
          </cell>
          <cell r="G28" t="str">
            <v>0036</v>
          </cell>
        </row>
        <row r="29">
          <cell r="A29" t="str">
            <v>0208</v>
          </cell>
          <cell r="B29">
            <v>30</v>
          </cell>
          <cell r="C29" t="str">
            <v>CORONA DANESA</v>
          </cell>
          <cell r="D29">
            <v>0.134521</v>
          </cell>
          <cell r="E29">
            <v>0.13460800000000001</v>
          </cell>
          <cell r="F29" t="str">
            <v>DKK</v>
          </cell>
          <cell r="G29" t="str">
            <v>0208</v>
          </cell>
        </row>
        <row r="30">
          <cell r="A30" t="str">
            <v>0300</v>
          </cell>
          <cell r="B30">
            <v>31</v>
          </cell>
          <cell r="C30" t="str">
            <v>DRACMA GRIEGO</v>
          </cell>
          <cell r="D30">
            <v>2.9350000000000001E-3</v>
          </cell>
          <cell r="E30">
            <v>2.9350000000000001E-3</v>
          </cell>
          <cell r="F30" t="str">
            <v>GRD</v>
          </cell>
          <cell r="G30" t="str">
            <v>0300</v>
          </cell>
        </row>
        <row r="31">
          <cell r="A31" t="str">
            <v>0136</v>
          </cell>
          <cell r="B31">
            <v>32</v>
          </cell>
          <cell r="C31" t="str">
            <v>DOLAR GRAND CAYMAN</v>
          </cell>
          <cell r="D31">
            <v>1.0493140000000001</v>
          </cell>
          <cell r="E31">
            <v>1.090843</v>
          </cell>
          <cell r="F31" t="str">
            <v>KYD</v>
          </cell>
          <cell r="G31" t="str">
            <v>0136</v>
          </cell>
        </row>
        <row r="32">
          <cell r="A32" t="str">
            <v>0578</v>
          </cell>
          <cell r="B32">
            <v>33</v>
          </cell>
          <cell r="C32" t="str">
            <v>CORONA NORUEGA</v>
          </cell>
          <cell r="D32">
            <v>0.12178799999999999</v>
          </cell>
          <cell r="E32">
            <v>0.12559999999999999</v>
          </cell>
          <cell r="F32" t="str">
            <v>NOK</v>
          </cell>
          <cell r="G32" t="str">
            <v>0578</v>
          </cell>
        </row>
        <row r="33">
          <cell r="A33" t="str">
            <v>0752</v>
          </cell>
          <cell r="B33">
            <v>34</v>
          </cell>
          <cell r="C33" t="str">
            <v>CORONA SUECA</v>
          </cell>
          <cell r="D33">
            <v>0.110529</v>
          </cell>
          <cell r="E33">
            <v>0.109333</v>
          </cell>
          <cell r="F33" t="str">
            <v>SEK</v>
          </cell>
          <cell r="G33" t="str">
            <v>0752</v>
          </cell>
        </row>
        <row r="34">
          <cell r="A34" t="str">
            <v>0124</v>
          </cell>
          <cell r="B34">
            <v>35</v>
          </cell>
          <cell r="C34" t="str">
            <v>DOLAR CANADIENSE</v>
          </cell>
          <cell r="D34">
            <v>0.653339</v>
          </cell>
          <cell r="E34">
            <v>0.631768</v>
          </cell>
          <cell r="F34" t="str">
            <v>CAD</v>
          </cell>
          <cell r="G34" t="str">
            <v>0124</v>
          </cell>
        </row>
        <row r="35">
          <cell r="A35" t="str">
            <v>0554</v>
          </cell>
          <cell r="B35">
            <v>36</v>
          </cell>
          <cell r="C35" t="str">
            <v>DOLAR NEOZELANDES</v>
          </cell>
          <cell r="D35">
            <v>0.52570700000000004</v>
          </cell>
          <cell r="E35">
            <v>0.51122400000000001</v>
          </cell>
          <cell r="F35" t="str">
            <v>NZD</v>
          </cell>
          <cell r="G35" t="str">
            <v>0554</v>
          </cell>
        </row>
        <row r="36">
          <cell r="A36" t="str">
            <v>0344</v>
          </cell>
          <cell r="B36">
            <v>37</v>
          </cell>
          <cell r="C36" t="str">
            <v>DOLAR HONG KONG</v>
          </cell>
          <cell r="D36">
            <v>0.110795</v>
          </cell>
          <cell r="E36">
            <v>0.114805</v>
          </cell>
          <cell r="F36" t="str">
            <v>HKD</v>
          </cell>
          <cell r="G36" t="str">
            <v>0344</v>
          </cell>
        </row>
        <row r="37">
          <cell r="A37" t="str">
            <v>0214</v>
          </cell>
          <cell r="B37">
            <v>38</v>
          </cell>
          <cell r="C37" t="str">
            <v>PESO DOMINICANO</v>
          </cell>
          <cell r="D37">
            <v>2.6744E-2</v>
          </cell>
          <cell r="E37">
            <v>2.8028999999999998E-2</v>
          </cell>
          <cell r="F37" t="str">
            <v>DOP</v>
          </cell>
          <cell r="G37" t="str">
            <v>0214</v>
          </cell>
        </row>
        <row r="38">
          <cell r="A38" t="str">
            <v>0702</v>
          </cell>
          <cell r="B38">
            <v>39</v>
          </cell>
          <cell r="C38" t="str">
            <v>DOLAR SINGAPUR</v>
          </cell>
          <cell r="D38">
            <v>0.49470700000000001</v>
          </cell>
          <cell r="E38">
            <v>0.51216700000000004</v>
          </cell>
          <cell r="F38" t="str">
            <v>SGD</v>
          </cell>
          <cell r="G38" t="str">
            <v>0702</v>
          </cell>
        </row>
        <row r="39">
          <cell r="A39" t="str">
            <v>0372</v>
          </cell>
          <cell r="B39">
            <v>82</v>
          </cell>
          <cell r="C39" t="str">
            <v>LIBRA IRLANDESA</v>
          </cell>
          <cell r="D39">
            <v>1.269738</v>
          </cell>
          <cell r="E39">
            <v>1.269738</v>
          </cell>
          <cell r="F39" t="str">
            <v>IEP</v>
          </cell>
          <cell r="G39" t="str">
            <v>0372</v>
          </cell>
        </row>
      </sheetData>
      <sheetData sheetId="1" refreshError="1">
        <row r="1">
          <cell r="A1" t="str">
            <v>BE</v>
          </cell>
          <cell r="B1" t="str">
            <v>CLAVE</v>
          </cell>
          <cell r="C1" t="str">
            <v>DIVISA</v>
          </cell>
          <cell r="D1" t="str">
            <v>CP</v>
          </cell>
          <cell r="E1" t="str">
            <v>CM</v>
          </cell>
          <cell r="F1" t="str">
            <v>DIVI</v>
          </cell>
          <cell r="G1" t="str">
            <v>BE</v>
          </cell>
        </row>
        <row r="2">
          <cell r="A2" t="str">
            <v>0840</v>
          </cell>
          <cell r="B2">
            <v>1</v>
          </cell>
          <cell r="C2" t="str">
            <v>DOLAR USA</v>
          </cell>
          <cell r="D2">
            <v>0.85822200000000004</v>
          </cell>
          <cell r="E2">
            <v>0.899455</v>
          </cell>
          <cell r="F2" t="str">
            <v>USD</v>
          </cell>
          <cell r="G2" t="str">
            <v>0840</v>
          </cell>
        </row>
        <row r="3">
          <cell r="A3" t="str">
            <v>0826</v>
          </cell>
          <cell r="B3">
            <v>2</v>
          </cell>
          <cell r="C3" t="str">
            <v>LIBRA ESTERLINA</v>
          </cell>
          <cell r="D3">
            <v>1.4314340000000001</v>
          </cell>
          <cell r="E3">
            <v>1.44899</v>
          </cell>
          <cell r="F3" t="str">
            <v>GBP</v>
          </cell>
          <cell r="G3" t="str">
            <v>0826</v>
          </cell>
        </row>
        <row r="4">
          <cell r="A4" t="str">
            <v>0756</v>
          </cell>
          <cell r="B4">
            <v>3</v>
          </cell>
          <cell r="C4" t="str">
            <v>FRANCO SUIZO</v>
          </cell>
          <cell r="D4">
            <v>0.64918200000000004</v>
          </cell>
          <cell r="E4">
            <v>0.66211900000000001</v>
          </cell>
          <cell r="F4" t="str">
            <v>CHF</v>
          </cell>
          <cell r="G4" t="str">
            <v>0756</v>
          </cell>
        </row>
        <row r="5">
          <cell r="A5" t="str">
            <v>0276</v>
          </cell>
          <cell r="B5">
            <v>4</v>
          </cell>
          <cell r="C5" t="str">
            <v>MARCO ALEMAN</v>
          </cell>
          <cell r="D5">
            <v>0</v>
          </cell>
          <cell r="E5">
            <v>0</v>
          </cell>
          <cell r="F5" t="str">
            <v>DEM</v>
          </cell>
          <cell r="G5" t="str">
            <v>0276</v>
          </cell>
        </row>
        <row r="6">
          <cell r="A6" t="str">
            <v>0528</v>
          </cell>
          <cell r="B6">
            <v>5</v>
          </cell>
          <cell r="C6" t="str">
            <v>FLORIN HOLANDES</v>
          </cell>
          <cell r="D6">
            <v>0</v>
          </cell>
          <cell r="E6">
            <v>0</v>
          </cell>
          <cell r="F6" t="str">
            <v>NLG</v>
          </cell>
          <cell r="G6" t="str">
            <v>0528</v>
          </cell>
        </row>
        <row r="7">
          <cell r="A7" t="str">
            <v>0620</v>
          </cell>
          <cell r="B7">
            <v>6</v>
          </cell>
          <cell r="C7" t="str">
            <v>ESCUDO PORTUGUES</v>
          </cell>
          <cell r="D7">
            <v>0</v>
          </cell>
          <cell r="E7">
            <v>0</v>
          </cell>
          <cell r="F7" t="str">
            <v>PTE</v>
          </cell>
          <cell r="G7" t="str">
            <v>0620</v>
          </cell>
        </row>
        <row r="8">
          <cell r="A8" t="str">
            <v>0986</v>
          </cell>
          <cell r="B8">
            <v>7</v>
          </cell>
          <cell r="C8" t="str">
            <v>REAL BRASILEÑO</v>
          </cell>
          <cell r="D8">
            <v>0.293159</v>
          </cell>
          <cell r="E8">
            <v>0.28764299999999998</v>
          </cell>
          <cell r="F8" t="str">
            <v>BRL</v>
          </cell>
          <cell r="G8" t="str">
            <v>0986</v>
          </cell>
        </row>
        <row r="9">
          <cell r="A9" t="str">
            <v>0032</v>
          </cell>
          <cell r="B9">
            <v>8</v>
          </cell>
          <cell r="C9" t="str">
            <v>PESO ARGENTINO</v>
          </cell>
          <cell r="D9">
            <v>0.29492200000000002</v>
          </cell>
          <cell r="E9">
            <v>0.30315799999999998</v>
          </cell>
          <cell r="F9" t="str">
            <v>ARS</v>
          </cell>
          <cell r="G9" t="str">
            <v>0032</v>
          </cell>
        </row>
        <row r="10">
          <cell r="A10" t="str">
            <v>0484</v>
          </cell>
          <cell r="B10">
            <v>9</v>
          </cell>
          <cell r="C10" t="str">
            <v>NUEVO PESO MEXICANO</v>
          </cell>
          <cell r="D10">
            <v>7.7737000000000001E-2</v>
          </cell>
          <cell r="E10">
            <v>8.4414000000000003E-2</v>
          </cell>
          <cell r="F10" t="str">
            <v>MXN</v>
          </cell>
          <cell r="G10" t="str">
            <v>0484</v>
          </cell>
        </row>
        <row r="11">
          <cell r="A11" t="str">
            <v>S002</v>
          </cell>
          <cell r="B11">
            <v>10</v>
          </cell>
          <cell r="C11" t="str">
            <v>PESETAS ANDORRA</v>
          </cell>
          <cell r="D11">
            <v>0</v>
          </cell>
          <cell r="E11">
            <v>0</v>
          </cell>
          <cell r="F11" t="str">
            <v>ADP</v>
          </cell>
          <cell r="G11" t="str">
            <v>S002</v>
          </cell>
        </row>
        <row r="12">
          <cell r="A12" t="str">
            <v>0380</v>
          </cell>
          <cell r="B12">
            <v>11</v>
          </cell>
          <cell r="C12" t="str">
            <v>LIRA ITALIANA</v>
          </cell>
          <cell r="D12">
            <v>0</v>
          </cell>
          <cell r="E12">
            <v>0</v>
          </cell>
          <cell r="F12" t="str">
            <v>ITL</v>
          </cell>
          <cell r="G12" t="str">
            <v>0380</v>
          </cell>
        </row>
        <row r="13">
          <cell r="A13" t="str">
            <v>0056</v>
          </cell>
          <cell r="B13">
            <v>12</v>
          </cell>
          <cell r="C13" t="str">
            <v>FRANCO BELGA</v>
          </cell>
          <cell r="D13">
            <v>0</v>
          </cell>
          <cell r="E13">
            <v>0</v>
          </cell>
          <cell r="F13" t="str">
            <v>BEF</v>
          </cell>
          <cell r="G13" t="str">
            <v>0056</v>
          </cell>
        </row>
        <row r="14">
          <cell r="A14" t="str">
            <v>0250</v>
          </cell>
          <cell r="B14">
            <v>14</v>
          </cell>
          <cell r="C14" t="str">
            <v>FRANCO FRANCES</v>
          </cell>
          <cell r="D14">
            <v>0</v>
          </cell>
          <cell r="E14">
            <v>0</v>
          </cell>
          <cell r="F14" t="str">
            <v>FRF</v>
          </cell>
          <cell r="G14" t="str">
            <v>0250</v>
          </cell>
        </row>
        <row r="15">
          <cell r="A15" t="str">
            <v>0978</v>
          </cell>
          <cell r="B15">
            <v>15</v>
          </cell>
          <cell r="C15" t="str">
            <v>EURO</v>
          </cell>
          <cell r="D15">
            <v>1</v>
          </cell>
          <cell r="E15">
            <v>1</v>
          </cell>
          <cell r="F15" t="str">
            <v>EUR</v>
          </cell>
          <cell r="G15" t="str">
            <v>0978</v>
          </cell>
        </row>
        <row r="16">
          <cell r="A16" t="str">
            <v>0504</v>
          </cell>
          <cell r="B16">
            <v>16</v>
          </cell>
          <cell r="C16" t="str">
            <v>DIRHAM MARROQUI</v>
          </cell>
          <cell r="D16">
            <v>9.1680999999999999E-2</v>
          </cell>
          <cell r="E16">
            <v>9.2726000000000003E-2</v>
          </cell>
          <cell r="F16" t="str">
            <v>MAD</v>
          </cell>
          <cell r="G16" t="str">
            <v>0504</v>
          </cell>
        </row>
        <row r="17">
          <cell r="A17" t="str">
            <v>0170</v>
          </cell>
          <cell r="B17">
            <v>17</v>
          </cell>
          <cell r="C17" t="str">
            <v>PESO COLOMBIANO</v>
          </cell>
          <cell r="D17">
            <v>2.9700000000000001E-4</v>
          </cell>
          <cell r="E17">
            <v>3.1199999999999999E-4</v>
          </cell>
          <cell r="F17" t="str">
            <v>COP</v>
          </cell>
          <cell r="G17" t="str">
            <v>0170</v>
          </cell>
        </row>
        <row r="18">
          <cell r="A18" t="str">
            <v>0218</v>
          </cell>
          <cell r="B18">
            <v>18</v>
          </cell>
          <cell r="C18" t="str">
            <v>SUCRE</v>
          </cell>
          <cell r="D18">
            <v>3.4E-5</v>
          </cell>
          <cell r="E18">
            <v>3.6000000000000001E-5</v>
          </cell>
          <cell r="F18" t="str">
            <v>ECS</v>
          </cell>
          <cell r="G18" t="str">
            <v>0218</v>
          </cell>
        </row>
        <row r="19">
          <cell r="A19" t="str">
            <v>0392</v>
          </cell>
          <cell r="B19">
            <v>19</v>
          </cell>
          <cell r="C19" t="str">
            <v>YEN</v>
          </cell>
          <cell r="D19">
            <v>7.7640000000000001E-3</v>
          </cell>
          <cell r="E19">
            <v>7.6059999999999999E-3</v>
          </cell>
          <cell r="F19" t="str">
            <v>JPY</v>
          </cell>
          <cell r="G19" t="str">
            <v>0392</v>
          </cell>
        </row>
        <row r="20">
          <cell r="A20" t="str">
            <v>0604</v>
          </cell>
          <cell r="B20">
            <v>20</v>
          </cell>
          <cell r="C20" t="str">
            <v>NUEVO SOL</v>
          </cell>
          <cell r="D20">
            <v>0.24641399999999999</v>
          </cell>
          <cell r="E20">
            <v>0.25851099999999999</v>
          </cell>
          <cell r="F20" t="str">
            <v>PEN</v>
          </cell>
          <cell r="G20" t="str">
            <v>0604</v>
          </cell>
        </row>
        <row r="21">
          <cell r="A21" t="str">
            <v>0858</v>
          </cell>
          <cell r="B21">
            <v>21</v>
          </cell>
          <cell r="C21" t="str">
            <v>PESO URUGUAYO</v>
          </cell>
          <cell r="D21">
            <v>3.0542E-2</v>
          </cell>
          <cell r="E21">
            <v>3.2245999999999997E-2</v>
          </cell>
          <cell r="F21" t="str">
            <v>UYU</v>
          </cell>
          <cell r="G21" t="str">
            <v>0858</v>
          </cell>
        </row>
        <row r="22">
          <cell r="A22" t="str">
            <v>0188</v>
          </cell>
          <cell r="B22">
            <v>22</v>
          </cell>
          <cell r="C22" t="str">
            <v>COLON DE COSTA RICA</v>
          </cell>
          <cell r="D22">
            <v>2.0999999999999999E-3</v>
          </cell>
          <cell r="E22">
            <v>2.2820000000000002E-3</v>
          </cell>
          <cell r="F22" t="str">
            <v>CRC</v>
          </cell>
          <cell r="G22" t="str">
            <v>0188</v>
          </cell>
        </row>
        <row r="23">
          <cell r="A23" t="str">
            <v>0862</v>
          </cell>
          <cell r="B23">
            <v>23</v>
          </cell>
          <cell r="C23" t="str">
            <v>BOLIVAR VENEZOLANO</v>
          </cell>
          <cell r="D23">
            <v>5.3700000000000004E-4</v>
          </cell>
          <cell r="E23">
            <v>5.5400000000000002E-4</v>
          </cell>
          <cell r="F23" t="str">
            <v>VEB</v>
          </cell>
          <cell r="G23" t="str">
            <v>0862</v>
          </cell>
        </row>
        <row r="24">
          <cell r="A24" t="str">
            <v>0068</v>
          </cell>
          <cell r="B24">
            <v>24</v>
          </cell>
          <cell r="C24" t="str">
            <v>BOLIVIANO</v>
          </cell>
          <cell r="D24">
            <v>0.11089599999999999</v>
          </cell>
          <cell r="E24">
            <v>0.117853</v>
          </cell>
          <cell r="F24" t="str">
            <v>BOB</v>
          </cell>
          <cell r="G24" t="str">
            <v>0068</v>
          </cell>
        </row>
        <row r="25">
          <cell r="A25" t="str">
            <v>0222</v>
          </cell>
          <cell r="B25">
            <v>25</v>
          </cell>
          <cell r="C25" t="str">
            <v>COLON DE EL SALVADOR</v>
          </cell>
          <cell r="D25">
            <v>9.8059999999999994E-2</v>
          </cell>
          <cell r="E25">
            <v>0.102771</v>
          </cell>
          <cell r="F25" t="str">
            <v>SVC</v>
          </cell>
          <cell r="G25" t="str">
            <v>0222</v>
          </cell>
        </row>
        <row r="26">
          <cell r="A26" t="str">
            <v>0152</v>
          </cell>
          <cell r="B26">
            <v>26</v>
          </cell>
          <cell r="C26" t="str">
            <v>PESO CHILENO</v>
          </cell>
          <cell r="D26">
            <v>1.299E-3</v>
          </cell>
          <cell r="E26">
            <v>1.263E-3</v>
          </cell>
          <cell r="F26" t="str">
            <v>CLP</v>
          </cell>
          <cell r="G26" t="str">
            <v>0152</v>
          </cell>
        </row>
        <row r="27">
          <cell r="A27" t="str">
            <v>0600</v>
          </cell>
          <cell r="B27">
            <v>28</v>
          </cell>
          <cell r="C27" t="str">
            <v>GUARANI (PARAGUAY)</v>
          </cell>
          <cell r="D27">
            <v>1.37E-4</v>
          </cell>
          <cell r="E27">
            <v>1.37E-4</v>
          </cell>
          <cell r="F27" t="str">
            <v>PYG</v>
          </cell>
          <cell r="G27" t="str">
            <v>0600</v>
          </cell>
        </row>
        <row r="28">
          <cell r="A28" t="str">
            <v>0036</v>
          </cell>
          <cell r="B28">
            <v>29</v>
          </cell>
          <cell r="C28" t="str">
            <v>DOLAR AUSTRALIANO</v>
          </cell>
          <cell r="D28">
            <v>0.58476099999999998</v>
          </cell>
          <cell r="E28">
            <v>0.56711699999999998</v>
          </cell>
          <cell r="F28" t="str">
            <v>AUD</v>
          </cell>
          <cell r="G28" t="str">
            <v>0036</v>
          </cell>
        </row>
        <row r="29">
          <cell r="A29" t="str">
            <v>0208</v>
          </cell>
          <cell r="B29">
            <v>30</v>
          </cell>
          <cell r="C29" t="str">
            <v>CORONA DANESA</v>
          </cell>
          <cell r="D29">
            <v>0.13466900000000001</v>
          </cell>
          <cell r="E29">
            <v>0.13461000000000001</v>
          </cell>
          <cell r="F29" t="str">
            <v>DKK</v>
          </cell>
          <cell r="G29" t="str">
            <v>0208</v>
          </cell>
        </row>
        <row r="30">
          <cell r="A30" t="str">
            <v>0300</v>
          </cell>
          <cell r="B30">
            <v>31</v>
          </cell>
          <cell r="C30" t="str">
            <v>DRACMA GRIEGO</v>
          </cell>
          <cell r="D30">
            <v>0</v>
          </cell>
          <cell r="E30">
            <v>0</v>
          </cell>
          <cell r="F30" t="str">
            <v>GRD</v>
          </cell>
          <cell r="G30" t="str">
            <v>0300</v>
          </cell>
        </row>
        <row r="31">
          <cell r="A31" t="str">
            <v>0136</v>
          </cell>
          <cell r="B31">
            <v>32</v>
          </cell>
          <cell r="C31" t="str">
            <v>DOLAR GRAND CAYMAN</v>
          </cell>
          <cell r="D31">
            <v>1.0466120000000001</v>
          </cell>
          <cell r="E31">
            <v>1.096897</v>
          </cell>
          <cell r="F31" t="str">
            <v>KYD</v>
          </cell>
          <cell r="G31" t="str">
            <v>0136</v>
          </cell>
        </row>
        <row r="32">
          <cell r="A32" t="str">
            <v>0578</v>
          </cell>
          <cell r="B32">
            <v>33</v>
          </cell>
          <cell r="C32" t="str">
            <v>CORONA NORUEGA</v>
          </cell>
          <cell r="D32">
            <v>0.12218999999999999</v>
          </cell>
          <cell r="E32">
            <v>0.126106</v>
          </cell>
          <cell r="F32" t="str">
            <v>NOK</v>
          </cell>
          <cell r="G32" t="str">
            <v>0578</v>
          </cell>
        </row>
        <row r="33">
          <cell r="A33" t="str">
            <v>0752</v>
          </cell>
          <cell r="B33">
            <v>34</v>
          </cell>
          <cell r="C33" t="str">
            <v>CORONA SUECA</v>
          </cell>
          <cell r="D33">
            <v>0.11157599999999999</v>
          </cell>
          <cell r="E33">
            <v>0.109138</v>
          </cell>
          <cell r="F33" t="str">
            <v>SEK</v>
          </cell>
          <cell r="G33" t="str">
            <v>0752</v>
          </cell>
        </row>
        <row r="34">
          <cell r="A34" t="str">
            <v>0124</v>
          </cell>
          <cell r="B34">
            <v>35</v>
          </cell>
          <cell r="C34" t="str">
            <v>DOLAR CANADIENSE</v>
          </cell>
          <cell r="D34">
            <v>0.63625399999999999</v>
          </cell>
          <cell r="E34">
            <v>0.63013799999999998</v>
          </cell>
          <cell r="F34" t="str">
            <v>CAD</v>
          </cell>
          <cell r="G34" t="str">
            <v>0124</v>
          </cell>
        </row>
        <row r="35">
          <cell r="A35" t="str">
            <v>0554</v>
          </cell>
          <cell r="B35">
            <v>36</v>
          </cell>
          <cell r="C35" t="str">
            <v>DOLAR NEOZELANDES</v>
          </cell>
          <cell r="D35">
            <v>0.51182300000000003</v>
          </cell>
          <cell r="E35">
            <v>0.51086299999999996</v>
          </cell>
          <cell r="F35" t="str">
            <v>NZD</v>
          </cell>
          <cell r="G35" t="str">
            <v>0554</v>
          </cell>
        </row>
        <row r="36">
          <cell r="A36" t="str">
            <v>0344</v>
          </cell>
          <cell r="B36">
            <v>37</v>
          </cell>
          <cell r="C36" t="str">
            <v>DOLAR HONG KONG</v>
          </cell>
          <cell r="D36">
            <v>0.11079799999999999</v>
          </cell>
          <cell r="E36">
            <v>0.115351</v>
          </cell>
          <cell r="F36" t="str">
            <v>HKD</v>
          </cell>
          <cell r="G36" t="str">
            <v>0344</v>
          </cell>
        </row>
        <row r="37">
          <cell r="A37" t="str">
            <v>0214</v>
          </cell>
          <cell r="B37">
            <v>38</v>
          </cell>
          <cell r="C37" t="str">
            <v>PESO DOMINICANO</v>
          </cell>
          <cell r="D37">
            <v>2.6744E-2</v>
          </cell>
          <cell r="E37">
            <v>2.8028999999999998E-2</v>
          </cell>
          <cell r="F37" t="str">
            <v>DOP</v>
          </cell>
          <cell r="G37" t="str">
            <v>0214</v>
          </cell>
        </row>
        <row r="38">
          <cell r="A38" t="str">
            <v>0702</v>
          </cell>
          <cell r="B38">
            <v>39</v>
          </cell>
          <cell r="C38" t="str">
            <v>DOLAR SINGAPUR</v>
          </cell>
          <cell r="D38">
            <v>0.496894</v>
          </cell>
          <cell r="E38">
            <v>0.51456999999999997</v>
          </cell>
          <cell r="F38" t="str">
            <v>SGD</v>
          </cell>
          <cell r="G38" t="str">
            <v>0702</v>
          </cell>
        </row>
        <row r="39">
          <cell r="A39" t="str">
            <v>0372</v>
          </cell>
          <cell r="B39">
            <v>82</v>
          </cell>
          <cell r="C39" t="str">
            <v>LIBRA IRLANDESA</v>
          </cell>
          <cell r="D39">
            <v>0</v>
          </cell>
          <cell r="E39">
            <v>0</v>
          </cell>
          <cell r="F39" t="str">
            <v>IEP</v>
          </cell>
          <cell r="G39" t="str">
            <v>0372</v>
          </cell>
        </row>
      </sheetData>
      <sheetData sheetId="2" refreshError="1">
        <row r="1">
          <cell r="A1" t="str">
            <v>BE</v>
          </cell>
          <cell r="B1" t="str">
            <v>CLAVE</v>
          </cell>
          <cell r="C1" t="str">
            <v>DIVISA</v>
          </cell>
          <cell r="D1" t="str">
            <v>CP</v>
          </cell>
          <cell r="E1" t="str">
            <v>CM</v>
          </cell>
          <cell r="F1" t="str">
            <v>DIVI</v>
          </cell>
          <cell r="G1" t="str">
            <v>BE</v>
          </cell>
        </row>
        <row r="2">
          <cell r="A2" t="str">
            <v>0840</v>
          </cell>
          <cell r="B2">
            <v>1</v>
          </cell>
          <cell r="C2" t="str">
            <v>DOLAR USA</v>
          </cell>
          <cell r="D2">
            <v>0.83374999999999999</v>
          </cell>
          <cell r="E2">
            <v>0.89093299999999997</v>
          </cell>
          <cell r="F2" t="str">
            <v>USD</v>
          </cell>
          <cell r="G2" t="str">
            <v>0840</v>
          </cell>
        </row>
        <row r="3">
          <cell r="A3" t="str">
            <v>0826</v>
          </cell>
          <cell r="B3">
            <v>2</v>
          </cell>
          <cell r="C3" t="str">
            <v>LIBRA ESTERLINA</v>
          </cell>
          <cell r="D3">
            <v>1.4345140000000001</v>
          </cell>
          <cell r="E3">
            <v>1.446971</v>
          </cell>
          <cell r="F3" t="str">
            <v>GBP</v>
          </cell>
          <cell r="G3" t="str">
            <v>0826</v>
          </cell>
        </row>
        <row r="4">
          <cell r="A4" t="str">
            <v>0756</v>
          </cell>
          <cell r="B4">
            <v>3</v>
          </cell>
          <cell r="C4" t="str">
            <v>FRANCO SUIZO</v>
          </cell>
          <cell r="D4">
            <v>0.64582799999999996</v>
          </cell>
          <cell r="E4">
            <v>0.65866599999999997</v>
          </cell>
          <cell r="F4" t="str">
            <v>CHF</v>
          </cell>
          <cell r="G4" t="str">
            <v>0756</v>
          </cell>
        </row>
        <row r="5">
          <cell r="A5" t="str">
            <v>0276</v>
          </cell>
          <cell r="B5">
            <v>4</v>
          </cell>
          <cell r="C5" t="str">
            <v>MARCO ALEMAN</v>
          </cell>
          <cell r="D5">
            <v>0</v>
          </cell>
          <cell r="E5">
            <v>0</v>
          </cell>
          <cell r="F5" t="str">
            <v>DEM</v>
          </cell>
          <cell r="G5" t="str">
            <v>0276</v>
          </cell>
        </row>
        <row r="6">
          <cell r="A6" t="str">
            <v>0528</v>
          </cell>
          <cell r="B6">
            <v>5</v>
          </cell>
          <cell r="C6" t="str">
            <v>FLORIN HOLANDES</v>
          </cell>
          <cell r="D6">
            <v>0</v>
          </cell>
          <cell r="E6">
            <v>0</v>
          </cell>
          <cell r="F6" t="str">
            <v>NLG</v>
          </cell>
          <cell r="G6" t="str">
            <v>0528</v>
          </cell>
        </row>
        <row r="7">
          <cell r="A7" t="str">
            <v>0620</v>
          </cell>
          <cell r="B7">
            <v>6</v>
          </cell>
          <cell r="C7" t="str">
            <v>ESCUDO PORTUGUES</v>
          </cell>
          <cell r="D7">
            <v>0</v>
          </cell>
          <cell r="E7">
            <v>0</v>
          </cell>
          <cell r="F7" t="str">
            <v>PTE</v>
          </cell>
          <cell r="G7" t="str">
            <v>0620</v>
          </cell>
        </row>
        <row r="8">
          <cell r="A8" t="str">
            <v>0986</v>
          </cell>
          <cell r="B8">
            <v>7</v>
          </cell>
          <cell r="C8" t="str">
            <v>REAL BRASILEÑO</v>
          </cell>
          <cell r="D8">
            <v>0.28291500000000003</v>
          </cell>
          <cell r="E8">
            <v>0.28920400000000002</v>
          </cell>
          <cell r="F8" t="str">
            <v>BRL</v>
          </cell>
          <cell r="G8" t="str">
            <v>0986</v>
          </cell>
        </row>
        <row r="9">
          <cell r="A9" t="str">
            <v>0032</v>
          </cell>
          <cell r="B9">
            <v>8</v>
          </cell>
          <cell r="C9" t="str">
            <v>PESO ARGENTINO</v>
          </cell>
          <cell r="D9">
            <v>0.280252</v>
          </cell>
          <cell r="E9">
            <v>0.30215900000000001</v>
          </cell>
          <cell r="F9" t="str">
            <v>ARS</v>
          </cell>
          <cell r="G9" t="str">
            <v>0032</v>
          </cell>
        </row>
        <row r="10">
          <cell r="A10" t="str">
            <v>0484</v>
          </cell>
          <cell r="B10">
            <v>9</v>
          </cell>
          <cell r="C10" t="str">
            <v>NUEVO PESO MEXICANO</v>
          </cell>
          <cell r="D10">
            <v>7.3079000000000005E-2</v>
          </cell>
          <cell r="E10">
            <v>8.2855999999999999E-2</v>
          </cell>
          <cell r="F10" t="str">
            <v>MXN</v>
          </cell>
          <cell r="G10" t="str">
            <v>0484</v>
          </cell>
        </row>
        <row r="11">
          <cell r="A11" t="str">
            <v>S002</v>
          </cell>
          <cell r="B11">
            <v>10</v>
          </cell>
          <cell r="C11" t="str">
            <v>PESETAS ANDORRA</v>
          </cell>
          <cell r="D11">
            <v>0</v>
          </cell>
          <cell r="E11">
            <v>0</v>
          </cell>
          <cell r="F11" t="str">
            <v>ADP</v>
          </cell>
          <cell r="G11" t="str">
            <v>S002</v>
          </cell>
        </row>
        <row r="12">
          <cell r="A12" t="str">
            <v>0380</v>
          </cell>
          <cell r="B12">
            <v>11</v>
          </cell>
          <cell r="C12" t="str">
            <v>LIRA ITALIANA</v>
          </cell>
          <cell r="D12">
            <v>0</v>
          </cell>
          <cell r="E12">
            <v>0</v>
          </cell>
          <cell r="F12" t="str">
            <v>ITL</v>
          </cell>
          <cell r="G12" t="str">
            <v>0380</v>
          </cell>
        </row>
        <row r="13">
          <cell r="A13" t="str">
            <v>0056</v>
          </cell>
          <cell r="B13">
            <v>12</v>
          </cell>
          <cell r="C13" t="str">
            <v>FRANCO BELGA</v>
          </cell>
          <cell r="D13">
            <v>0</v>
          </cell>
          <cell r="E13">
            <v>0</v>
          </cell>
          <cell r="F13" t="str">
            <v>BEF</v>
          </cell>
          <cell r="G13" t="str">
            <v>0056</v>
          </cell>
        </row>
        <row r="14">
          <cell r="A14" t="str">
            <v>0250</v>
          </cell>
          <cell r="B14">
            <v>14</v>
          </cell>
          <cell r="C14" t="str">
            <v>FRANCO FRANCES</v>
          </cell>
          <cell r="D14">
            <v>0</v>
          </cell>
          <cell r="E14">
            <v>0</v>
          </cell>
          <cell r="F14" t="str">
            <v>FRF</v>
          </cell>
          <cell r="G14" t="str">
            <v>0250</v>
          </cell>
        </row>
        <row r="15">
          <cell r="A15" t="str">
            <v>0978</v>
          </cell>
          <cell r="B15">
            <v>15</v>
          </cell>
          <cell r="C15" t="str">
            <v>EURO</v>
          </cell>
          <cell r="D15">
            <v>1</v>
          </cell>
          <cell r="E15">
            <v>1</v>
          </cell>
          <cell r="F15" t="str">
            <v>EUR</v>
          </cell>
          <cell r="G15" t="str">
            <v>0978</v>
          </cell>
        </row>
        <row r="16">
          <cell r="A16" t="str">
            <v>0504</v>
          </cell>
          <cell r="B16">
            <v>16</v>
          </cell>
          <cell r="C16" t="str">
            <v>DIRHAM MARROQUI</v>
          </cell>
          <cell r="D16">
            <v>9.1065999999999994E-2</v>
          </cell>
          <cell r="E16">
            <v>9.2557E-2</v>
          </cell>
          <cell r="F16" t="str">
            <v>MAD</v>
          </cell>
          <cell r="G16" t="str">
            <v>0504</v>
          </cell>
        </row>
        <row r="17">
          <cell r="A17" t="str">
            <v>0170</v>
          </cell>
          <cell r="B17">
            <v>17</v>
          </cell>
          <cell r="C17" t="str">
            <v>PESO COLOMBIANO</v>
          </cell>
          <cell r="D17">
            <v>2.9399999999999999E-4</v>
          </cell>
          <cell r="E17">
            <v>3.0899999999999998E-4</v>
          </cell>
          <cell r="F17" t="str">
            <v>COP</v>
          </cell>
          <cell r="G17" t="str">
            <v>0170</v>
          </cell>
        </row>
        <row r="18">
          <cell r="A18" t="str">
            <v>0218</v>
          </cell>
          <cell r="B18">
            <v>18</v>
          </cell>
          <cell r="C18" t="str">
            <v>SUCRE</v>
          </cell>
          <cell r="D18">
            <v>3.3000000000000003E-5</v>
          </cell>
          <cell r="E18">
            <v>3.6000000000000001E-5</v>
          </cell>
          <cell r="F18" t="str">
            <v>ECS</v>
          </cell>
          <cell r="G18" t="str">
            <v>0218</v>
          </cell>
        </row>
        <row r="19">
          <cell r="A19" t="str">
            <v>0392</v>
          </cell>
          <cell r="B19">
            <v>19</v>
          </cell>
          <cell r="C19" t="str">
            <v>YEN</v>
          </cell>
          <cell r="D19">
            <v>7.62E-3</v>
          </cell>
          <cell r="E19">
            <v>7.6429999999999996E-3</v>
          </cell>
          <cell r="F19" t="str">
            <v>JPY</v>
          </cell>
          <cell r="G19" t="str">
            <v>0392</v>
          </cell>
        </row>
        <row r="20">
          <cell r="A20" t="str">
            <v>0604</v>
          </cell>
          <cell r="B20">
            <v>20</v>
          </cell>
          <cell r="C20" t="str">
            <v>NUEVO SOL</v>
          </cell>
          <cell r="D20">
            <v>0.23957700000000001</v>
          </cell>
          <cell r="E20">
            <v>0.256081</v>
          </cell>
          <cell r="F20" t="str">
            <v>PEN</v>
          </cell>
          <cell r="G20" t="str">
            <v>0604</v>
          </cell>
        </row>
        <row r="21">
          <cell r="A21" t="str">
            <v>0858</v>
          </cell>
          <cell r="B21">
            <v>21</v>
          </cell>
          <cell r="C21" t="str">
            <v>PESO URUGUAYO</v>
          </cell>
          <cell r="D21">
            <v>2.8849E-2</v>
          </cell>
          <cell r="E21">
            <v>3.1817999999999999E-2</v>
          </cell>
          <cell r="F21" t="str">
            <v>UYU</v>
          </cell>
          <cell r="G21" t="str">
            <v>0858</v>
          </cell>
        </row>
        <row r="22">
          <cell r="A22" t="str">
            <v>0188</v>
          </cell>
          <cell r="B22">
            <v>22</v>
          </cell>
          <cell r="C22" t="str">
            <v>COLON DE COSTA RICA</v>
          </cell>
          <cell r="D22">
            <v>2.0070000000000001E-3</v>
          </cell>
          <cell r="E22">
            <v>2.2409999999999999E-3</v>
          </cell>
          <cell r="F22" t="str">
            <v>CRC</v>
          </cell>
          <cell r="G22" t="str">
            <v>0188</v>
          </cell>
        </row>
        <row r="23">
          <cell r="A23" t="str">
            <v>0862</v>
          </cell>
          <cell r="B23">
            <v>23</v>
          </cell>
          <cell r="C23" t="str">
            <v>BOLIVAR VENEZOLANO</v>
          </cell>
          <cell r="D23">
            <v>5.22E-4</v>
          </cell>
          <cell r="E23">
            <v>5.5000000000000003E-4</v>
          </cell>
          <cell r="F23" t="str">
            <v>VEB</v>
          </cell>
          <cell r="G23" t="str">
            <v>0862</v>
          </cell>
        </row>
        <row r="24">
          <cell r="A24" t="str">
            <v>0068</v>
          </cell>
          <cell r="B24">
            <v>24</v>
          </cell>
          <cell r="C24" t="str">
            <v>BOLIVIANO</v>
          </cell>
          <cell r="D24">
            <v>0.107028</v>
          </cell>
          <cell r="E24">
            <v>0.116342</v>
          </cell>
          <cell r="F24" t="str">
            <v>BOB</v>
          </cell>
          <cell r="G24" t="str">
            <v>0068</v>
          </cell>
        </row>
        <row r="25">
          <cell r="A25" t="str">
            <v>0222</v>
          </cell>
          <cell r="B25">
            <v>25</v>
          </cell>
          <cell r="C25" t="str">
            <v>COLON DE EL SALVADOR</v>
          </cell>
          <cell r="D25">
            <v>9.5264000000000001E-2</v>
          </cell>
          <cell r="E25">
            <v>0.101798</v>
          </cell>
          <cell r="F25" t="str">
            <v>SVC</v>
          </cell>
          <cell r="G25" t="str">
            <v>0222</v>
          </cell>
        </row>
        <row r="26">
          <cell r="A26" t="str">
            <v>0152</v>
          </cell>
          <cell r="B26">
            <v>26</v>
          </cell>
          <cell r="C26" t="str">
            <v>PESO CHILENO</v>
          </cell>
          <cell r="D26">
            <v>1.34E-3</v>
          </cell>
          <cell r="E26">
            <v>1.2769999999999999E-3</v>
          </cell>
          <cell r="F26" t="str">
            <v>CLP</v>
          </cell>
          <cell r="G26" t="str">
            <v>0152</v>
          </cell>
        </row>
        <row r="27">
          <cell r="A27" t="str">
            <v>0600</v>
          </cell>
          <cell r="B27">
            <v>28</v>
          </cell>
          <cell r="C27" t="str">
            <v>GUARANI (PARAGUAY)</v>
          </cell>
          <cell r="D27">
            <v>1.37E-4</v>
          </cell>
          <cell r="E27">
            <v>1.37E-4</v>
          </cell>
          <cell r="F27" t="str">
            <v>PYG</v>
          </cell>
          <cell r="G27" t="str">
            <v>0600</v>
          </cell>
        </row>
        <row r="28">
          <cell r="A28" t="str">
            <v>0036</v>
          </cell>
          <cell r="B28">
            <v>29</v>
          </cell>
          <cell r="C28" t="str">
            <v>DOLAR AUSTRALIANO</v>
          </cell>
          <cell r="D28">
            <v>0.60302699999999998</v>
          </cell>
          <cell r="E28">
            <v>0.57316500000000004</v>
          </cell>
          <cell r="F28" t="str">
            <v>AUD</v>
          </cell>
          <cell r="G28" t="str">
            <v>0036</v>
          </cell>
        </row>
        <row r="29">
          <cell r="A29" t="str">
            <v>0208</v>
          </cell>
          <cell r="B29">
            <v>30</v>
          </cell>
          <cell r="C29" t="str">
            <v>CORONA DANESA</v>
          </cell>
          <cell r="D29">
            <v>0.13441600000000001</v>
          </cell>
          <cell r="E29">
            <v>0.13459499999999999</v>
          </cell>
          <cell r="F29" t="str">
            <v>DKK</v>
          </cell>
          <cell r="G29" t="str">
            <v>0208</v>
          </cell>
        </row>
        <row r="30">
          <cell r="A30" t="str">
            <v>0300</v>
          </cell>
          <cell r="B30">
            <v>31</v>
          </cell>
          <cell r="C30" t="str">
            <v>DRACMA GRIEGO</v>
          </cell>
          <cell r="D30">
            <v>0</v>
          </cell>
          <cell r="E30">
            <v>0</v>
          </cell>
          <cell r="F30" t="str">
            <v>GRD</v>
          </cell>
          <cell r="G30" t="str">
            <v>0300</v>
          </cell>
        </row>
        <row r="31">
          <cell r="A31" t="str">
            <v>0136</v>
          </cell>
          <cell r="B31">
            <v>32</v>
          </cell>
          <cell r="C31" t="str">
            <v>DOLAR GRAND CAYMAN</v>
          </cell>
          <cell r="D31">
            <v>1.016769</v>
          </cell>
          <cell r="E31">
            <v>1.0865039999999999</v>
          </cell>
          <cell r="F31" t="str">
            <v>KYD</v>
          </cell>
          <cell r="G31" t="str">
            <v>0136</v>
          </cell>
        </row>
        <row r="32">
          <cell r="A32" t="str">
            <v>0578</v>
          </cell>
          <cell r="B32">
            <v>33</v>
          </cell>
          <cell r="C32" t="str">
            <v>CORONA NORUEGA</v>
          </cell>
          <cell r="D32">
            <v>0.12251099999999999</v>
          </cell>
          <cell r="E32">
            <v>0.12528300000000001</v>
          </cell>
          <cell r="F32" t="str">
            <v>NOK</v>
          </cell>
          <cell r="G32" t="str">
            <v>0578</v>
          </cell>
        </row>
        <row r="33">
          <cell r="A33" t="str">
            <v>0752</v>
          </cell>
          <cell r="B33">
            <v>34</v>
          </cell>
          <cell r="C33" t="str">
            <v>CORONA SUECA</v>
          </cell>
          <cell r="D33">
            <v>0.110528</v>
          </cell>
          <cell r="E33">
            <v>0.109489</v>
          </cell>
          <cell r="F33" t="str">
            <v>SEK</v>
          </cell>
          <cell r="G33" t="str">
            <v>0752</v>
          </cell>
        </row>
        <row r="34">
          <cell r="A34" t="str">
            <v>0124</v>
          </cell>
          <cell r="B34">
            <v>35</v>
          </cell>
          <cell r="C34" t="str">
            <v>DOLAR CANADIENSE</v>
          </cell>
          <cell r="D34">
            <v>0.64300400000000002</v>
          </cell>
          <cell r="E34">
            <v>0.63336800000000004</v>
          </cell>
          <cell r="F34" t="str">
            <v>CAD</v>
          </cell>
          <cell r="G34" t="str">
            <v>0124</v>
          </cell>
        </row>
        <row r="35">
          <cell r="A35" t="str">
            <v>0554</v>
          </cell>
          <cell r="B35">
            <v>36</v>
          </cell>
          <cell r="C35" t="str">
            <v>DOLAR NEOZELANDES</v>
          </cell>
          <cell r="D35">
            <v>0.53424499999999997</v>
          </cell>
          <cell r="E35">
            <v>0.51336300000000001</v>
          </cell>
          <cell r="F35" t="str">
            <v>NZD</v>
          </cell>
          <cell r="G35" t="str">
            <v>0554</v>
          </cell>
        </row>
        <row r="36">
          <cell r="A36" t="str">
            <v>0344</v>
          </cell>
          <cell r="B36">
            <v>37</v>
          </cell>
          <cell r="C36" t="str">
            <v>DOLAR HONG KONG</v>
          </cell>
          <cell r="D36">
            <v>0.107392</v>
          </cell>
          <cell r="E36">
            <v>0.114386</v>
          </cell>
          <cell r="F36" t="str">
            <v>HKD</v>
          </cell>
          <cell r="G36" t="str">
            <v>0344</v>
          </cell>
        </row>
        <row r="37">
          <cell r="A37" t="str">
            <v>0214</v>
          </cell>
          <cell r="B37">
            <v>38</v>
          </cell>
          <cell r="C37" t="str">
            <v>PESO DOMINICANO</v>
          </cell>
          <cell r="D37">
            <v>1.9727000000000001E-2</v>
          </cell>
          <cell r="E37">
            <v>2.1080000000000002E-2</v>
          </cell>
          <cell r="F37" t="str">
            <v>DOP</v>
          </cell>
          <cell r="G37" t="str">
            <v>0214</v>
          </cell>
        </row>
        <row r="38">
          <cell r="A38" t="str">
            <v>0702</v>
          </cell>
          <cell r="B38">
            <v>39</v>
          </cell>
          <cell r="C38" t="str">
            <v>DOLAR SINGAPUR</v>
          </cell>
          <cell r="D38">
            <v>0.48398000000000002</v>
          </cell>
          <cell r="E38">
            <v>0.51058499999999996</v>
          </cell>
          <cell r="F38" t="str">
            <v>SGD</v>
          </cell>
          <cell r="G38" t="str">
            <v>0702</v>
          </cell>
        </row>
        <row r="39">
          <cell r="A39" t="str">
            <v>0372</v>
          </cell>
          <cell r="B39">
            <v>82</v>
          </cell>
          <cell r="C39" t="str">
            <v>LIBRA IRLANDESA</v>
          </cell>
          <cell r="D39">
            <v>0</v>
          </cell>
          <cell r="E39">
            <v>0</v>
          </cell>
          <cell r="F39" t="str">
            <v>IEP</v>
          </cell>
          <cell r="G39" t="str">
            <v>0372</v>
          </cell>
        </row>
      </sheetData>
      <sheetData sheetId="3" refreshError="1">
        <row r="1">
          <cell r="A1" t="str">
            <v>BE</v>
          </cell>
          <cell r="B1" t="str">
            <v>CLAVE</v>
          </cell>
          <cell r="C1" t="str">
            <v>DIVISA</v>
          </cell>
          <cell r="D1" t="str">
            <v>CP</v>
          </cell>
          <cell r="E1" t="str">
            <v>CM</v>
          </cell>
          <cell r="F1" t="str">
            <v>DIVI</v>
          </cell>
          <cell r="G1" t="str">
            <v>BE</v>
          </cell>
        </row>
        <row r="2">
          <cell r="A2" t="str">
            <v>0840</v>
          </cell>
          <cell r="B2">
            <v>1</v>
          </cell>
          <cell r="C2" t="str">
            <v>DOLAR USA</v>
          </cell>
          <cell r="D2">
            <v>0.79176599999999997</v>
          </cell>
          <cell r="E2">
            <v>0.88404799999999994</v>
          </cell>
          <cell r="F2" t="str">
            <v>USD</v>
          </cell>
          <cell r="G2" t="str">
            <v>0840</v>
          </cell>
        </row>
        <row r="3">
          <cell r="A3" t="str">
            <v>0826</v>
          </cell>
          <cell r="B3">
            <v>2</v>
          </cell>
          <cell r="C3" t="str">
            <v>LIBRA ESTERLINA</v>
          </cell>
          <cell r="D3">
            <v>1.4188419999999999</v>
          </cell>
          <cell r="E3">
            <v>1.445101</v>
          </cell>
          <cell r="F3" t="str">
            <v>GBP</v>
          </cell>
          <cell r="G3" t="str">
            <v>0826</v>
          </cell>
        </row>
        <row r="4">
          <cell r="A4" t="str">
            <v>0756</v>
          </cell>
          <cell r="B4">
            <v>3</v>
          </cell>
          <cell r="C4" t="str">
            <v>FRANCO SUIZO</v>
          </cell>
          <cell r="D4">
            <v>0.64188999999999996</v>
          </cell>
          <cell r="E4">
            <v>0.65737599999999996</v>
          </cell>
          <cell r="F4" t="str">
            <v>CHF</v>
          </cell>
          <cell r="G4" t="str">
            <v>0756</v>
          </cell>
        </row>
        <row r="5">
          <cell r="A5" t="str">
            <v>0276</v>
          </cell>
          <cell r="B5">
            <v>4</v>
          </cell>
          <cell r="C5" t="str">
            <v>MARCO ALEMAN</v>
          </cell>
          <cell r="D5">
            <v>0</v>
          </cell>
          <cell r="E5">
            <v>0</v>
          </cell>
          <cell r="F5" t="str">
            <v>DEM</v>
          </cell>
          <cell r="G5" t="str">
            <v>0276</v>
          </cell>
        </row>
        <row r="6">
          <cell r="A6" t="str">
            <v>0528</v>
          </cell>
          <cell r="B6">
            <v>5</v>
          </cell>
          <cell r="C6" t="str">
            <v>FLORIN HOLANDES</v>
          </cell>
          <cell r="D6">
            <v>0</v>
          </cell>
          <cell r="E6">
            <v>0</v>
          </cell>
          <cell r="F6" t="str">
            <v>NLG</v>
          </cell>
          <cell r="G6" t="str">
            <v>0528</v>
          </cell>
        </row>
        <row r="7">
          <cell r="A7" t="str">
            <v>0620</v>
          </cell>
          <cell r="B7">
            <v>6</v>
          </cell>
          <cell r="C7" t="str">
            <v>ESCUDO PORTUGUES</v>
          </cell>
          <cell r="D7">
            <v>0</v>
          </cell>
          <cell r="E7">
            <v>0</v>
          </cell>
          <cell r="F7" t="str">
            <v>PTE</v>
          </cell>
          <cell r="G7" t="str">
            <v>0620</v>
          </cell>
        </row>
        <row r="8">
          <cell r="A8" t="str">
            <v>0986</v>
          </cell>
          <cell r="B8">
            <v>7</v>
          </cell>
          <cell r="C8" t="str">
            <v>REAL BRASILEÑO</v>
          </cell>
          <cell r="D8">
            <v>0.27396700000000002</v>
          </cell>
          <cell r="E8">
            <v>0.28828300000000001</v>
          </cell>
          <cell r="F8" t="str">
            <v>BRL</v>
          </cell>
          <cell r="G8" t="str">
            <v>0986</v>
          </cell>
        </row>
        <row r="9">
          <cell r="A9" t="str">
            <v>0032</v>
          </cell>
          <cell r="B9">
            <v>8</v>
          </cell>
          <cell r="C9" t="str">
            <v>PESO ARGENTINO</v>
          </cell>
          <cell r="D9">
            <v>0.26885100000000001</v>
          </cell>
          <cell r="E9">
            <v>0.299736</v>
          </cell>
          <cell r="F9" t="str">
            <v>ARS</v>
          </cell>
          <cell r="G9" t="str">
            <v>0032</v>
          </cell>
        </row>
        <row r="10">
          <cell r="A10" t="str">
            <v>0484</v>
          </cell>
          <cell r="B10">
            <v>9</v>
          </cell>
          <cell r="C10" t="str">
            <v>NUEVO PESO MEXICANO</v>
          </cell>
          <cell r="D10">
            <v>7.0481000000000002E-2</v>
          </cell>
          <cell r="E10">
            <v>8.1878999999999993E-2</v>
          </cell>
          <cell r="F10" t="str">
            <v>MXN</v>
          </cell>
          <cell r="G10" t="str">
            <v>0484</v>
          </cell>
        </row>
        <row r="11">
          <cell r="A11" t="str">
            <v>S002</v>
          </cell>
          <cell r="B11">
            <v>10</v>
          </cell>
          <cell r="C11" t="str">
            <v>PESETAS ANDORRA</v>
          </cell>
          <cell r="D11">
            <v>0</v>
          </cell>
          <cell r="E11">
            <v>0</v>
          </cell>
          <cell r="F11" t="str">
            <v>ADP</v>
          </cell>
          <cell r="G11" t="str">
            <v>S002</v>
          </cell>
        </row>
        <row r="12">
          <cell r="A12" t="str">
            <v>0380</v>
          </cell>
          <cell r="B12">
            <v>11</v>
          </cell>
          <cell r="C12" t="str">
            <v>LIRA ITALIANA</v>
          </cell>
          <cell r="D12">
            <v>0</v>
          </cell>
          <cell r="E12">
            <v>0</v>
          </cell>
          <cell r="F12" t="str">
            <v>ITL</v>
          </cell>
          <cell r="G12" t="str">
            <v>0380</v>
          </cell>
        </row>
        <row r="13">
          <cell r="A13" t="str">
            <v>0056</v>
          </cell>
          <cell r="B13">
            <v>12</v>
          </cell>
          <cell r="C13" t="str">
            <v>FRANCO BELGA</v>
          </cell>
          <cell r="D13">
            <v>0</v>
          </cell>
          <cell r="E13">
            <v>0</v>
          </cell>
          <cell r="F13" t="str">
            <v>BEF</v>
          </cell>
          <cell r="G13" t="str">
            <v>0056</v>
          </cell>
        </row>
        <row r="14">
          <cell r="A14" t="str">
            <v>0250</v>
          </cell>
          <cell r="B14">
            <v>14</v>
          </cell>
          <cell r="C14" t="str">
            <v>FRANCO FRANCES</v>
          </cell>
          <cell r="D14">
            <v>0</v>
          </cell>
          <cell r="E14">
            <v>0</v>
          </cell>
          <cell r="F14" t="str">
            <v>FRF</v>
          </cell>
          <cell r="G14" t="str">
            <v>0250</v>
          </cell>
        </row>
        <row r="15">
          <cell r="A15" t="str">
            <v>0978</v>
          </cell>
          <cell r="B15">
            <v>15</v>
          </cell>
          <cell r="C15" t="str">
            <v>EURO</v>
          </cell>
          <cell r="D15">
            <v>1</v>
          </cell>
          <cell r="E15">
            <v>1</v>
          </cell>
          <cell r="F15" t="str">
            <v>EUR</v>
          </cell>
          <cell r="G15" t="str">
            <v>0978</v>
          </cell>
        </row>
        <row r="16">
          <cell r="A16" t="str">
            <v>0504</v>
          </cell>
          <cell r="B16">
            <v>16</v>
          </cell>
          <cell r="C16" t="str">
            <v>DIRHAM MARROQUI</v>
          </cell>
          <cell r="D16">
            <v>9.0265999999999999E-2</v>
          </cell>
          <cell r="E16">
            <v>9.2412999999999995E-2</v>
          </cell>
          <cell r="F16" t="str">
            <v>MAD</v>
          </cell>
          <cell r="G16" t="str">
            <v>0504</v>
          </cell>
        </row>
        <row r="17">
          <cell r="A17" t="str">
            <v>0170</v>
          </cell>
          <cell r="B17">
            <v>17</v>
          </cell>
          <cell r="C17" t="str">
            <v>PESO COLOMBIANO</v>
          </cell>
          <cell r="D17">
            <v>2.8499999999999999E-4</v>
          </cell>
          <cell r="E17">
            <v>3.0800000000000001E-4</v>
          </cell>
          <cell r="F17" t="str">
            <v>COP</v>
          </cell>
          <cell r="G17" t="str">
            <v>0170</v>
          </cell>
        </row>
        <row r="18">
          <cell r="A18" t="str">
            <v>0218</v>
          </cell>
          <cell r="B18">
            <v>18</v>
          </cell>
          <cell r="C18" t="str">
            <v>SUCRE</v>
          </cell>
          <cell r="D18">
            <v>3.1999999999999999E-5</v>
          </cell>
          <cell r="E18">
            <v>3.4999999999999997E-5</v>
          </cell>
          <cell r="F18" t="str">
            <v>ECS</v>
          </cell>
          <cell r="G18" t="str">
            <v>0218</v>
          </cell>
        </row>
        <row r="19">
          <cell r="A19" t="str">
            <v>0392</v>
          </cell>
          <cell r="B19">
            <v>19</v>
          </cell>
          <cell r="C19" t="str">
            <v>YEN</v>
          </cell>
          <cell r="D19">
            <v>7.4050000000000001E-3</v>
          </cell>
          <cell r="E19">
            <v>7.6350000000000003E-3</v>
          </cell>
          <cell r="F19" t="str">
            <v>JPY</v>
          </cell>
          <cell r="G19" t="str">
            <v>0392</v>
          </cell>
        </row>
        <row r="20">
          <cell r="A20" t="str">
            <v>0604</v>
          </cell>
          <cell r="B20">
            <v>20</v>
          </cell>
          <cell r="C20" t="str">
            <v>NUEVO SOL</v>
          </cell>
          <cell r="D20">
            <v>0.22825699999999999</v>
          </cell>
          <cell r="E20">
            <v>0.25414599999999998</v>
          </cell>
          <cell r="F20" t="str">
            <v>PEN</v>
          </cell>
          <cell r="G20" t="str">
            <v>0604</v>
          </cell>
        </row>
        <row r="21">
          <cell r="A21" t="str">
            <v>0858</v>
          </cell>
          <cell r="B21">
            <v>21</v>
          </cell>
          <cell r="C21" t="str">
            <v>PESO URUGUAYO</v>
          </cell>
          <cell r="D21">
            <v>2.7115E-2</v>
          </cell>
          <cell r="E21">
            <v>3.1456999999999999E-2</v>
          </cell>
          <cell r="F21" t="str">
            <v>UYU</v>
          </cell>
          <cell r="G21" t="str">
            <v>0858</v>
          </cell>
        </row>
        <row r="22">
          <cell r="A22" t="str">
            <v>0188</v>
          </cell>
          <cell r="B22">
            <v>22</v>
          </cell>
          <cell r="C22" t="str">
            <v>COLON DE COSTA RICA</v>
          </cell>
          <cell r="D22">
            <v>1.8910000000000001E-3</v>
          </cell>
          <cell r="E22">
            <v>2.2130000000000001E-3</v>
          </cell>
          <cell r="F22" t="str">
            <v>CRC</v>
          </cell>
          <cell r="G22" t="str">
            <v>0188</v>
          </cell>
        </row>
        <row r="23">
          <cell r="A23" t="str">
            <v>0862</v>
          </cell>
          <cell r="B23">
            <v>23</v>
          </cell>
          <cell r="C23" t="str">
            <v>BOLIVAR VENEZOLANO</v>
          </cell>
          <cell r="D23">
            <v>4.95E-4</v>
          </cell>
          <cell r="E23">
            <v>5.4699999999999996E-4</v>
          </cell>
          <cell r="F23" t="str">
            <v>VEB</v>
          </cell>
          <cell r="G23" t="str">
            <v>0862</v>
          </cell>
        </row>
        <row r="24">
          <cell r="A24" t="str">
            <v>0068</v>
          </cell>
          <cell r="B24">
            <v>24</v>
          </cell>
          <cell r="C24" t="str">
            <v>BOLIVIANO</v>
          </cell>
          <cell r="D24">
            <v>0.101495</v>
          </cell>
          <cell r="E24">
            <v>0.11525199999999999</v>
          </cell>
          <cell r="F24" t="str">
            <v>BOB</v>
          </cell>
          <cell r="G24" t="str">
            <v>0068</v>
          </cell>
        </row>
        <row r="25">
          <cell r="A25" t="str">
            <v>0222</v>
          </cell>
          <cell r="B25">
            <v>25</v>
          </cell>
          <cell r="C25" t="str">
            <v>COLON DE EL SALVADOR</v>
          </cell>
          <cell r="D25">
            <v>9.0467000000000006E-2</v>
          </cell>
          <cell r="E25">
            <v>0.101011</v>
          </cell>
          <cell r="F25" t="str">
            <v>SVC</v>
          </cell>
          <cell r="G25" t="str">
            <v>0222</v>
          </cell>
        </row>
        <row r="26">
          <cell r="A26" t="str">
            <v>0152</v>
          </cell>
          <cell r="B26">
            <v>26</v>
          </cell>
          <cell r="C26" t="str">
            <v>PESO CHILENO</v>
          </cell>
          <cell r="D26">
            <v>1.3359999999999999E-3</v>
          </cell>
          <cell r="E26">
            <v>1.2830000000000001E-3</v>
          </cell>
          <cell r="F26" t="str">
            <v>CLP</v>
          </cell>
          <cell r="G26" t="str">
            <v>0152</v>
          </cell>
        </row>
        <row r="27">
          <cell r="A27" t="str">
            <v>0600</v>
          </cell>
          <cell r="B27">
            <v>28</v>
          </cell>
          <cell r="C27" t="str">
            <v>GUARANI (PARAGUAY)</v>
          </cell>
          <cell r="D27">
            <v>1.3300000000000001E-4</v>
          </cell>
          <cell r="E27">
            <v>1.37E-4</v>
          </cell>
          <cell r="F27" t="str">
            <v>PYG</v>
          </cell>
          <cell r="G27" t="str">
            <v>0600</v>
          </cell>
        </row>
        <row r="28">
          <cell r="A28" t="str">
            <v>0036</v>
          </cell>
          <cell r="B28">
            <v>29</v>
          </cell>
          <cell r="C28" t="str">
            <v>DOLAR AUSTRALIANO</v>
          </cell>
          <cell r="D28">
            <v>0.595167</v>
          </cell>
          <cell r="E28">
            <v>0.57539399999999996</v>
          </cell>
          <cell r="F28" t="str">
            <v>AUD</v>
          </cell>
          <cell r="G28" t="str">
            <v>0036</v>
          </cell>
        </row>
        <row r="29">
          <cell r="A29" t="str">
            <v>0208</v>
          </cell>
          <cell r="B29">
            <v>30</v>
          </cell>
          <cell r="C29" t="str">
            <v>CORONA DANESA</v>
          </cell>
          <cell r="D29">
            <v>0.13431799999999999</v>
          </cell>
          <cell r="E29">
            <v>0.134577</v>
          </cell>
          <cell r="F29" t="str">
            <v>DKK</v>
          </cell>
          <cell r="G29" t="str">
            <v>0208</v>
          </cell>
        </row>
        <row r="30">
          <cell r="A30" t="str">
            <v>0300</v>
          </cell>
          <cell r="B30">
            <v>31</v>
          </cell>
          <cell r="C30" t="str">
            <v>DRACMA GRIEGO</v>
          </cell>
          <cell r="D30">
            <v>0</v>
          </cell>
          <cell r="E30">
            <v>0</v>
          </cell>
          <cell r="F30" t="str">
            <v>GRD</v>
          </cell>
          <cell r="G30" t="str">
            <v>0300</v>
          </cell>
        </row>
        <row r="31">
          <cell r="A31" t="str">
            <v>0136</v>
          </cell>
          <cell r="B31">
            <v>32</v>
          </cell>
          <cell r="C31" t="str">
            <v>DOLAR GRAND CAYMAN</v>
          </cell>
          <cell r="D31">
            <v>0.96556799999999998</v>
          </cell>
          <cell r="E31">
            <v>1.0781080000000001</v>
          </cell>
          <cell r="F31" t="str">
            <v>KYD</v>
          </cell>
          <cell r="G31" t="str">
            <v>0136</v>
          </cell>
        </row>
        <row r="32">
          <cell r="A32" t="str">
            <v>0578</v>
          </cell>
          <cell r="B32">
            <v>33</v>
          </cell>
          <cell r="C32" t="str">
            <v>CORONA NORUEGA</v>
          </cell>
          <cell r="D32">
            <v>0.118848</v>
          </cell>
          <cell r="E32">
            <v>0.124948</v>
          </cell>
          <cell r="F32" t="str">
            <v>NOK</v>
          </cell>
          <cell r="G32" t="str">
            <v>0578</v>
          </cell>
        </row>
        <row r="33">
          <cell r="A33" t="str">
            <v>0752</v>
          </cell>
          <cell r="B33">
            <v>34</v>
          </cell>
          <cell r="C33" t="str">
            <v>CORONA SUECA</v>
          </cell>
          <cell r="D33">
            <v>0.11013199999999999</v>
          </cell>
          <cell r="E33">
            <v>0.109598</v>
          </cell>
          <cell r="F33" t="str">
            <v>SEK</v>
          </cell>
          <cell r="G33" t="str">
            <v>0752</v>
          </cell>
        </row>
        <row r="34">
          <cell r="A34" t="str">
            <v>0124</v>
          </cell>
          <cell r="B34">
            <v>35</v>
          </cell>
          <cell r="C34" t="str">
            <v>DOLAR CANADIENSE</v>
          </cell>
          <cell r="D34">
            <v>0.61599099999999996</v>
          </cell>
          <cell r="E34">
            <v>0.632239</v>
          </cell>
          <cell r="F34" t="str">
            <v>CAD</v>
          </cell>
          <cell r="G34" t="str">
            <v>0124</v>
          </cell>
        </row>
        <row r="35">
          <cell r="A35" t="str">
            <v>0554</v>
          </cell>
          <cell r="B35">
            <v>36</v>
          </cell>
          <cell r="C35" t="str">
            <v>DOLAR NEOZELANDES</v>
          </cell>
          <cell r="D35">
            <v>0.51964200000000005</v>
          </cell>
          <cell r="E35">
            <v>0.51444500000000004</v>
          </cell>
          <cell r="F35" t="str">
            <v>NZD</v>
          </cell>
          <cell r="G35" t="str">
            <v>0554</v>
          </cell>
        </row>
        <row r="36">
          <cell r="A36" t="str">
            <v>0344</v>
          </cell>
          <cell r="B36">
            <v>37</v>
          </cell>
          <cell r="C36" t="str">
            <v>DOLAR HONG KONG</v>
          </cell>
          <cell r="D36">
            <v>0.10199</v>
          </cell>
          <cell r="E36">
            <v>0.113534</v>
          </cell>
          <cell r="F36" t="str">
            <v>HKD</v>
          </cell>
          <cell r="G36" t="str">
            <v>0344</v>
          </cell>
        </row>
        <row r="37">
          <cell r="A37" t="str">
            <v>0214</v>
          </cell>
          <cell r="B37">
            <v>38</v>
          </cell>
          <cell r="C37" t="str">
            <v>PESO DOMINICANO</v>
          </cell>
          <cell r="D37">
            <v>2.2491000000000001E-2</v>
          </cell>
          <cell r="E37">
            <v>2.5113E-2</v>
          </cell>
          <cell r="F37" t="str">
            <v>DOP</v>
          </cell>
          <cell r="G37" t="str">
            <v>0214</v>
          </cell>
        </row>
        <row r="38">
          <cell r="A38" t="str">
            <v>0702</v>
          </cell>
          <cell r="B38">
            <v>39</v>
          </cell>
          <cell r="C38" t="str">
            <v>DOLAR SINGAPUR</v>
          </cell>
          <cell r="D38">
            <v>0.4662</v>
          </cell>
          <cell r="E38">
            <v>0.50753199999999998</v>
          </cell>
          <cell r="F38" t="str">
            <v>SGD</v>
          </cell>
          <cell r="G38" t="str">
            <v>0702</v>
          </cell>
        </row>
        <row r="39">
          <cell r="A39" t="str">
            <v>0372</v>
          </cell>
          <cell r="B39">
            <v>82</v>
          </cell>
          <cell r="C39" t="str">
            <v>LIBRA IRLANDESA</v>
          </cell>
          <cell r="D39">
            <v>0</v>
          </cell>
          <cell r="E39">
            <v>0</v>
          </cell>
          <cell r="F39" t="str">
            <v>IEP</v>
          </cell>
          <cell r="G39" t="str">
            <v>0372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 03 (2)"/>
      <sheetName val="Marzo Definitivo"/>
      <sheetName val="Gubernamentales"/>
      <sheetName val="SEPTIEMBRE 03"/>
    </sheetNames>
    <sheetDataSet>
      <sheetData sheetId="0" refreshError="1">
        <row r="9">
          <cell r="A9" t="str">
            <v>GOBIERNO DEL ESTADO DE MEXICO</v>
          </cell>
          <cell r="C9">
            <v>6249748.4823796097</v>
          </cell>
          <cell r="D9">
            <v>61872.509798524399</v>
          </cell>
          <cell r="E9">
            <v>9.8999999716734618E-3</v>
          </cell>
          <cell r="F9">
            <v>-624.97502527169854</v>
          </cell>
          <cell r="K9" t="str">
            <v>Gubernamental</v>
          </cell>
        </row>
        <row r="10">
          <cell r="A10" t="str">
            <v>SECRETARIA DE FINANZ AS DEL GOBIERNO DEL ESTADO DE SONORA</v>
          </cell>
          <cell r="C10">
            <v>2249548.1086576199</v>
          </cell>
          <cell r="D10">
            <v>11247.7405076917</v>
          </cell>
          <cell r="E10">
            <v>4.9999999841762004E-3</v>
          </cell>
          <cell r="F10">
            <v>-11247.740578884501</v>
          </cell>
          <cell r="K10" t="str">
            <v>Gubernamental</v>
          </cell>
        </row>
        <row r="11">
          <cell r="A11" t="str">
            <v>SISTEMA INTERMUNICIP AL DE LOS SERVICIOS DE AGUA POTABLE Y A</v>
          </cell>
          <cell r="C11">
            <v>877811.539679204</v>
          </cell>
          <cell r="D11">
            <v>4389.0576687334997</v>
          </cell>
          <cell r="E11">
            <v>4.9999999662085548E-3</v>
          </cell>
          <cell r="F11">
            <v>-4389.0577280585403</v>
          </cell>
          <cell r="K11" t="str">
            <v>Gubernamental</v>
          </cell>
        </row>
        <row r="12">
          <cell r="A12" t="str">
            <v>SECRETARIA DE FINANZ AS DEL GOBIERNO DEL ESTADO DE JALISCO</v>
          </cell>
          <cell r="C12">
            <v>743498.16783111403</v>
          </cell>
          <cell r="D12">
            <v>3717.4907982856798</v>
          </cell>
          <cell r="E12">
            <v>4.9999999450302743E-3</v>
          </cell>
          <cell r="F12">
            <v>-3717.4908800254602</v>
          </cell>
          <cell r="K12" t="str">
            <v>Gubernamental</v>
          </cell>
        </row>
        <row r="13">
          <cell r="A13" t="str">
            <v>SRIA DE HACIENDA DEL  ESTADO TUXTLA GUTIE RREZ</v>
          </cell>
          <cell r="C13">
            <v>733472.55270450399</v>
          </cell>
          <cell r="D13">
            <v>3667.3627556122201</v>
          </cell>
          <cell r="E13">
            <v>4.9999999892152746E-3</v>
          </cell>
          <cell r="F13">
            <v>-3667.3627714328204</v>
          </cell>
          <cell r="K13" t="str">
            <v>Gubernamental</v>
          </cell>
        </row>
        <row r="14">
          <cell r="A14" t="str">
            <v>GOBIERNO DEL ESTADO DE SINALOA</v>
          </cell>
          <cell r="C14">
            <v>722214.12775244098</v>
          </cell>
          <cell r="D14">
            <v>3611.0705774573698</v>
          </cell>
          <cell r="E14">
            <v>4.9999999151154311E-3</v>
          </cell>
          <cell r="F14">
            <v>-3611.07070006704</v>
          </cell>
          <cell r="K14" t="str">
            <v>Gubernamental</v>
          </cell>
        </row>
        <row r="15">
          <cell r="A15" t="str">
            <v>ESTADO LIBRE Y SOBER ANO DE PUEBLA</v>
          </cell>
          <cell r="C15">
            <v>650096.59722</v>
          </cell>
          <cell r="D15">
            <v>3250.4829800000002</v>
          </cell>
          <cell r="E15">
            <v>4.9999999906167793E-3</v>
          </cell>
          <cell r="F15">
            <v>-3250.4829921999994</v>
          </cell>
          <cell r="K15" t="str">
            <v>Gubernamental</v>
          </cell>
        </row>
        <row r="16">
          <cell r="A16" t="str">
            <v>SRIA DE FINANZAS Y D E ADMON DEL GOB DELE STADO DE DURANGO</v>
          </cell>
          <cell r="C16">
            <v>627677.27012565103</v>
          </cell>
          <cell r="D16">
            <v>3138.3862535622602</v>
          </cell>
          <cell r="E16">
            <v>4.9999998453568424E-3</v>
          </cell>
          <cell r="F16">
            <v>-3138.3864476942499</v>
          </cell>
          <cell r="K16" t="str">
            <v>Gubernamental</v>
          </cell>
        </row>
        <row r="17">
          <cell r="A17" t="str">
            <v>GOB DEL EDO DE CHIHU AHUA SRIA DE FINANZA S Y ADMON</v>
          </cell>
          <cell r="C17">
            <v>566980.86320378096</v>
          </cell>
          <cell r="D17">
            <v>2834.9042594387101</v>
          </cell>
          <cell r="E17">
            <v>4.9999999002079288E-3</v>
          </cell>
          <cell r="F17">
            <v>-2834.9043725990996</v>
          </cell>
          <cell r="K17" t="str">
            <v>Gubernamental</v>
          </cell>
        </row>
        <row r="18">
          <cell r="A18" t="str">
            <v>FIDEICOMISO NUM 3796 628 BMN FIDEVALLE</v>
          </cell>
          <cell r="C18">
            <v>376350.05992000003</v>
          </cell>
          <cell r="D18">
            <v>1881.75027</v>
          </cell>
          <cell r="E18">
            <v>4.9999999213498191E-3</v>
          </cell>
          <cell r="F18">
            <v>-1881.7503292000006</v>
          </cell>
          <cell r="K18" t="str">
            <v>Gubernamental</v>
          </cell>
        </row>
        <row r="19">
          <cell r="A19" t="str">
            <v>MUNICIPIO DE LEON</v>
          </cell>
          <cell r="C19">
            <v>289074.46574999997</v>
          </cell>
          <cell r="D19">
            <v>1445.3723</v>
          </cell>
          <cell r="E19">
            <v>4.9999999005446577E-3</v>
          </cell>
          <cell r="F19">
            <v>-1445.3723574999999</v>
          </cell>
          <cell r="K19" t="str">
            <v>Gubernamental</v>
          </cell>
        </row>
        <row r="20">
          <cell r="A20" t="str">
            <v>FONDO PARA LAS ACTIV IDADES PRODUCTIVAS D EL ESTADO DE SONOR</v>
          </cell>
          <cell r="C20">
            <v>225549.23609580801</v>
          </cell>
          <cell r="D20">
            <v>1127.7461554297499</v>
          </cell>
          <cell r="E20">
            <v>4.9999998889409224E-3</v>
          </cell>
          <cell r="F20">
            <v>-1127.7462055283302</v>
          </cell>
          <cell r="K20" t="str">
            <v>Gubernamental</v>
          </cell>
        </row>
        <row r="21">
          <cell r="A21" t="str">
            <v>S.H.P. Y T. Y/O GOBI ERNO DEL ESTADO DE S INALOA</v>
          </cell>
          <cell r="C21">
            <v>100000.00075000001</v>
          </cell>
          <cell r="D21">
            <v>500</v>
          </cell>
          <cell r="E21">
            <v>4.9999999624999996E-3</v>
          </cell>
          <cell r="F21">
            <v>-500.00000750000004</v>
          </cell>
          <cell r="K21" t="str">
            <v>Gubernamental</v>
          </cell>
        </row>
        <row r="22">
          <cell r="A22" t="str">
            <v>HYLSAMEX SA DE CV</v>
          </cell>
          <cell r="B22" t="str">
            <v>ALFA</v>
          </cell>
          <cell r="C22">
            <v>404780.65516577696</v>
          </cell>
          <cell r="D22">
            <v>80915.652967638802</v>
          </cell>
          <cell r="E22">
            <v>0.19989999999999997</v>
          </cell>
          <cell r="F22">
            <v>-121474.67461524968</v>
          </cell>
          <cell r="H22">
            <v>0.1999008573343532</v>
          </cell>
          <cell r="I22">
            <v>0.5</v>
          </cell>
          <cell r="J22">
            <v>0.5</v>
          </cell>
        </row>
        <row r="23">
          <cell r="A23" t="str">
            <v>COMPANIA INDUSTRIAL DE PARRAS,SA DE CV</v>
          </cell>
          <cell r="B23" t="str">
            <v>PARRAS</v>
          </cell>
          <cell r="C23">
            <v>475419.32160198002</v>
          </cell>
          <cell r="D23">
            <v>82933.034771800099</v>
          </cell>
          <cell r="E23">
            <v>0.17444186848011922</v>
          </cell>
          <cell r="F23">
            <v>-154776.62602918991</v>
          </cell>
          <cell r="H23">
            <v>0.27291907186857511</v>
          </cell>
          <cell r="I23">
            <v>0.5</v>
          </cell>
          <cell r="J23">
            <v>0.5</v>
          </cell>
        </row>
        <row r="24">
          <cell r="A24" t="str">
            <v>GIRALTASA,SA DE CV</v>
          </cell>
          <cell r="C24">
            <v>56376.080489699998</v>
          </cell>
          <cell r="D24">
            <v>4369.1461553520003</v>
          </cell>
          <cell r="E24">
            <v>7.7499998534844058E-2</v>
          </cell>
          <cell r="F24">
            <v>-52006.934334348</v>
          </cell>
          <cell r="H24">
            <v>0.59830338872462985</v>
          </cell>
          <cell r="I24">
            <v>1</v>
          </cell>
          <cell r="J24">
            <v>1</v>
          </cell>
        </row>
        <row r="25">
          <cell r="A25" t="str">
            <v>SALES DEL ITSMO,SA D E CV</v>
          </cell>
          <cell r="B25" t="str">
            <v>CYDSA</v>
          </cell>
          <cell r="C25">
            <v>133101.959952879</v>
          </cell>
          <cell r="D25">
            <v>53046.623040508151</v>
          </cell>
          <cell r="E25">
            <v>0.39854126159590597</v>
          </cell>
          <cell r="F25">
            <v>-13504.356935931348</v>
          </cell>
          <cell r="H25">
            <v>0.36623051995069905</v>
          </cell>
          <cell r="I25">
            <v>0.5</v>
          </cell>
          <cell r="J25">
            <v>0.5</v>
          </cell>
        </row>
        <row r="26">
          <cell r="A26" t="str">
            <v>GRUPO DERMET, S.A. D E C.V.</v>
          </cell>
          <cell r="C26">
            <v>125916.90180415998</v>
          </cell>
          <cell r="D26">
            <v>16847.681461396609</v>
          </cell>
          <cell r="E26">
            <v>0.13380000000000003</v>
          </cell>
          <cell r="F26">
            <v>-46110.769440683376</v>
          </cell>
          <cell r="H26">
            <v>0.32725551065487402</v>
          </cell>
          <cell r="I26">
            <v>0.5</v>
          </cell>
          <cell r="J26">
            <v>0.5</v>
          </cell>
        </row>
        <row r="27">
          <cell r="A27" t="str">
            <v>PLASTICOS REX,SA DE CV</v>
          </cell>
          <cell r="B27" t="str">
            <v>CYDSA</v>
          </cell>
          <cell r="C27">
            <v>109333.75270437</v>
          </cell>
          <cell r="D27">
            <v>43574.01173781442</v>
          </cell>
          <cell r="E27">
            <v>0.39854126159590603</v>
          </cell>
          <cell r="F27">
            <v>-11092.864614370577</v>
          </cell>
          <cell r="H27">
            <v>0.36231263466379393</v>
          </cell>
          <cell r="I27">
            <v>0.5</v>
          </cell>
          <cell r="J27">
            <v>0.5</v>
          </cell>
        </row>
        <row r="28">
          <cell r="A28" t="str">
            <v>CELULOSA Y DERIVADOS ,SA DE CV</v>
          </cell>
          <cell r="B28" t="str">
            <v>CYDSA</v>
          </cell>
          <cell r="C28">
            <v>103797.24542780399</v>
          </cell>
          <cell r="D28">
            <v>51899</v>
          </cell>
          <cell r="E28">
            <v>0.50000363483728727</v>
          </cell>
          <cell r="F28">
            <v>0.37728609800251434</v>
          </cell>
          <cell r="H28">
            <v>0.99999763550754184</v>
          </cell>
          <cell r="I28">
            <v>0.5</v>
          </cell>
          <cell r="J28">
            <v>0.99999763550754184</v>
          </cell>
        </row>
        <row r="29">
          <cell r="A29" t="str">
            <v>PRODUCTOS DESHIDRATA DOS DE MEXICO SA DE CV</v>
          </cell>
          <cell r="B29" t="str">
            <v>Vepinsa</v>
          </cell>
          <cell r="C29">
            <v>71015.045419999995</v>
          </cell>
          <cell r="D29">
            <v>30594.326480000003</v>
          </cell>
          <cell r="E29">
            <v>0.43081471396741106</v>
          </cell>
          <cell r="F29">
            <v>-22666.957584999996</v>
          </cell>
          <cell r="H29">
            <v>0.67380087863076954</v>
          </cell>
          <cell r="I29">
            <v>0.75</v>
          </cell>
          <cell r="J29">
            <v>0.75</v>
          </cell>
        </row>
        <row r="30">
          <cell r="A30" t="str">
            <v>DERIVADOS ACRILICOS, SA DE CV</v>
          </cell>
          <cell r="B30" t="str">
            <v>CYDSA</v>
          </cell>
          <cell r="C30">
            <v>81769.534185833996</v>
          </cell>
          <cell r="D30">
            <v>32681.669314442574</v>
          </cell>
          <cell r="E30">
            <v>0.39968026771643816</v>
          </cell>
          <cell r="F30">
            <v>-8203.0977784744246</v>
          </cell>
          <cell r="H30">
            <v>1.0000056966713904</v>
          </cell>
          <cell r="I30">
            <v>0.5</v>
          </cell>
          <cell r="J30">
            <v>1.0000056966713904</v>
          </cell>
        </row>
        <row r="31">
          <cell r="A31" t="str">
            <v>EL CAMINO RESOURCES MEXICO,SA DE CV</v>
          </cell>
          <cell r="B31" t="str">
            <v>El Camino Resources</v>
          </cell>
          <cell r="C31">
            <v>84640.269011224984</v>
          </cell>
          <cell r="D31">
            <v>837.5170767919999</v>
          </cell>
          <cell r="E31">
            <v>9.8950190798770786E-3</v>
          </cell>
          <cell r="F31">
            <v>-8.885613320249945</v>
          </cell>
          <cell r="H31">
            <v>0.19990484668421921</v>
          </cell>
          <cell r="I31">
            <v>0.01</v>
          </cell>
          <cell r="J31">
            <v>0.19990484668421921</v>
          </cell>
        </row>
        <row r="32">
          <cell r="A32" t="str">
            <v>GRUPO CONSTRUCTOR RA M,SA DE CV</v>
          </cell>
          <cell r="C32">
            <v>63986.677510868998</v>
          </cell>
          <cell r="D32">
            <v>6259.2818513849988</v>
          </cell>
          <cell r="E32">
            <v>9.7821641861648087E-2</v>
          </cell>
          <cell r="F32">
            <v>-57727.395659483998</v>
          </cell>
          <cell r="H32">
            <v>1.0000050399418059</v>
          </cell>
          <cell r="I32">
            <v>1</v>
          </cell>
          <cell r="J32">
            <v>1.0000050399418059</v>
          </cell>
        </row>
        <row r="33">
          <cell r="A33" t="str">
            <v>COMPANIA MANUFACTURE RA DE PLASTICOS DEL SURESTE,SA</v>
          </cell>
          <cell r="C33">
            <v>192726.333108133</v>
          </cell>
          <cell r="D33">
            <v>176048.70321197525</v>
          </cell>
          <cell r="E33">
            <v>0.91346470600465157</v>
          </cell>
          <cell r="F33">
            <v>-16677.629896157741</v>
          </cell>
          <cell r="H33">
            <v>0.97939392586323526</v>
          </cell>
          <cell r="I33">
            <v>1</v>
          </cell>
          <cell r="J33">
            <v>1</v>
          </cell>
        </row>
        <row r="34">
          <cell r="A34" t="str">
            <v>QUALYTEL DE PUEBLA S A DE CV</v>
          </cell>
          <cell r="B34" t="str">
            <v>Couttolenc</v>
          </cell>
          <cell r="C34">
            <v>108361.05166065598</v>
          </cell>
          <cell r="D34">
            <v>38883.634992419597</v>
          </cell>
          <cell r="E34">
            <v>0.35883404965640037</v>
          </cell>
          <cell r="F34">
            <v>-69477.416668236387</v>
          </cell>
          <cell r="H34">
            <v>0.92949448585473671</v>
          </cell>
          <cell r="I34">
            <v>1</v>
          </cell>
          <cell r="J34">
            <v>1</v>
          </cell>
        </row>
        <row r="35">
          <cell r="A35" t="str">
            <v>INDUSTRIAS TUK,SA DE  CV</v>
          </cell>
          <cell r="B35" t="str">
            <v>Detcel</v>
          </cell>
          <cell r="C35">
            <v>47730.414767714989</v>
          </cell>
          <cell r="D35">
            <v>44459.603325161996</v>
          </cell>
          <cell r="E35">
            <v>0.93147322397111498</v>
          </cell>
          <cell r="F35">
            <v>-3270.811442552993</v>
          </cell>
          <cell r="H35">
            <v>1</v>
          </cell>
          <cell r="I35">
            <v>1</v>
          </cell>
          <cell r="J35">
            <v>1</v>
          </cell>
        </row>
        <row r="36">
          <cell r="A36" t="str">
            <v>MASTERPAK,SA DE CV</v>
          </cell>
          <cell r="B36" t="str">
            <v>CYDSA</v>
          </cell>
          <cell r="C36">
            <v>50730.486476634003</v>
          </cell>
          <cell r="D36">
            <v>25365.243238317002</v>
          </cell>
          <cell r="E36">
            <v>0.5</v>
          </cell>
          <cell r="F36">
            <v>0</v>
          </cell>
          <cell r="H36">
            <v>0.99999041056635185</v>
          </cell>
          <cell r="I36">
            <v>0.5</v>
          </cell>
          <cell r="J36">
            <v>0.99999041056635185</v>
          </cell>
        </row>
        <row r="37">
          <cell r="A37" t="str">
            <v>ZAGIS,SA DE CV</v>
          </cell>
          <cell r="B37" t="str">
            <v>Zaga Galante</v>
          </cell>
          <cell r="C37">
            <v>119971.93298825699</v>
          </cell>
          <cell r="D37">
            <v>9464.6776475583483</v>
          </cell>
          <cell r="E37">
            <v>7.8890765630030849E-2</v>
          </cell>
          <cell r="F37">
            <v>8264.9583176757787</v>
          </cell>
          <cell r="H37">
            <v>0.10738344943780313</v>
          </cell>
          <cell r="I37">
            <v>0.01</v>
          </cell>
          <cell r="J37">
            <v>0.10738344943780313</v>
          </cell>
        </row>
        <row r="38">
          <cell r="A38" t="str">
            <v>SAN MARCOS TEXTIL, S A DE CV</v>
          </cell>
          <cell r="B38" t="str">
            <v>CYDSA</v>
          </cell>
          <cell r="C38">
            <v>41385.396798756003</v>
          </cell>
          <cell r="D38">
            <v>16489.780548831724</v>
          </cell>
          <cell r="E38">
            <v>0.39844442301752653</v>
          </cell>
          <cell r="F38">
            <v>-4202.9178505462769</v>
          </cell>
          <cell r="H38">
            <v>0.99999041210700645</v>
          </cell>
          <cell r="I38">
            <v>0.5</v>
          </cell>
          <cell r="J38">
            <v>0.99999041210700645</v>
          </cell>
        </row>
        <row r="39">
          <cell r="A39" t="str">
            <v>INDUSTRIA DEL ALCALI ,SA DE CV</v>
          </cell>
          <cell r="B39" t="str">
            <v>VITRO</v>
          </cell>
          <cell r="C39">
            <v>44089.434858329994</v>
          </cell>
          <cell r="D39">
            <v>8813.478028180165</v>
          </cell>
          <cell r="E39">
            <v>0.19989999999999997</v>
          </cell>
          <cell r="F39">
            <v>8372.5836795968644</v>
          </cell>
          <cell r="H39">
            <v>0.19988915776122551</v>
          </cell>
          <cell r="I39">
            <v>0.01</v>
          </cell>
          <cell r="J39">
            <v>0.19988915776122551</v>
          </cell>
        </row>
        <row r="40">
          <cell r="A40" t="str">
            <v>RHODIA FOSFATADOS DE  MEXICO SA DE CV</v>
          </cell>
          <cell r="C40">
            <v>43027.397889804</v>
          </cell>
          <cell r="D40">
            <v>8601.1767257039992</v>
          </cell>
          <cell r="E40">
            <v>0.19989999738613473</v>
          </cell>
          <cell r="F40">
            <v>-2155.6727467470009</v>
          </cell>
          <cell r="H40">
            <v>0.39990798523462329</v>
          </cell>
          <cell r="I40">
            <v>0.25</v>
          </cell>
          <cell r="J40">
            <v>0.39990798523462329</v>
          </cell>
        </row>
        <row r="41">
          <cell r="A41" t="str">
            <v>CONTROL TEX,SA DE CV</v>
          </cell>
          <cell r="C41">
            <v>135507.6321376205</v>
          </cell>
          <cell r="D41">
            <v>77331.511039410674</v>
          </cell>
          <cell r="E41">
            <v>0.57068011461430745</v>
          </cell>
          <cell r="F41">
            <v>-58176.121098209827</v>
          </cell>
          <cell r="H41">
            <v>0.91298178595840995</v>
          </cell>
          <cell r="I41">
            <v>1</v>
          </cell>
          <cell r="J41">
            <v>1</v>
          </cell>
        </row>
        <row r="42">
          <cell r="A42" t="str">
            <v>INDUSTRIA QUIMICA DE L ISTMO,SA DE CV</v>
          </cell>
          <cell r="B42" t="str">
            <v>CYDSA</v>
          </cell>
          <cell r="C42">
            <v>152116.525707633</v>
          </cell>
          <cell r="D42">
            <v>60624.71206510612</v>
          </cell>
          <cell r="E42">
            <v>0.39854126159590597</v>
          </cell>
          <cell r="F42">
            <v>-15433.550788710381</v>
          </cell>
          <cell r="H42">
            <v>0.36622582418870347</v>
          </cell>
          <cell r="I42">
            <v>0.5</v>
          </cell>
          <cell r="J42">
            <v>0.5</v>
          </cell>
        </row>
        <row r="43">
          <cell r="A43" t="str">
            <v>INMOBILIARIA OLMECA CENTRO,SA</v>
          </cell>
          <cell r="C43">
            <v>52961.940450000002</v>
          </cell>
          <cell r="D43">
            <v>7569.2683900000002</v>
          </cell>
          <cell r="E43">
            <v>0.14291901553618397</v>
          </cell>
          <cell r="F43">
            <v>-45392.672060000004</v>
          </cell>
          <cell r="H43">
            <v>0.90793501128223864</v>
          </cell>
          <cell r="I43">
            <v>1</v>
          </cell>
          <cell r="J43">
            <v>1</v>
          </cell>
        </row>
        <row r="44">
          <cell r="A44" t="str">
            <v>ACEITES INDUSTRIALES  EL ZAPOTE,SA DE CV</v>
          </cell>
          <cell r="B44" t="str">
            <v>Aceites Industriales El Zapote</v>
          </cell>
          <cell r="C44">
            <v>90999.335029102993</v>
          </cell>
          <cell r="D44">
            <v>11010.7800888902</v>
          </cell>
          <cell r="E44">
            <v>0.12099846757527165</v>
          </cell>
          <cell r="F44">
            <v>10100.78673859917</v>
          </cell>
          <cell r="H44">
            <v>0.19990255966356499</v>
          </cell>
          <cell r="I44">
            <v>0.01</v>
          </cell>
          <cell r="J44">
            <v>0.19990255966356499</v>
          </cell>
        </row>
        <row r="45">
          <cell r="A45" t="str">
            <v>COMPLEJO INDUSTRIAL FUENTES SA CV</v>
          </cell>
          <cell r="B45" t="str">
            <v>Grupo Fuentes</v>
          </cell>
          <cell r="C45">
            <v>36953.181328958999</v>
          </cell>
          <cell r="D45">
            <v>365.83638527700003</v>
          </cell>
          <cell r="E45">
            <v>9.8999970265159828E-3</v>
          </cell>
          <cell r="F45">
            <v>-3.6954280125899572</v>
          </cell>
          <cell r="H45">
            <v>0.19990159803131888</v>
          </cell>
          <cell r="I45">
            <v>0.01</v>
          </cell>
          <cell r="J45">
            <v>0.19990159803131888</v>
          </cell>
        </row>
        <row r="46">
          <cell r="A46" t="str">
            <v>JUMBOCEL,SA DE CV</v>
          </cell>
          <cell r="B46" t="str">
            <v>Detcel</v>
          </cell>
          <cell r="C46">
            <v>31354.885034072999</v>
          </cell>
          <cell r="D46">
            <v>17332.370708167</v>
          </cell>
          <cell r="E46">
            <v>0.55278055363086509</v>
          </cell>
          <cell r="F46">
            <v>-14022.514325905999</v>
          </cell>
          <cell r="H46">
            <v>1</v>
          </cell>
          <cell r="I46">
            <v>1</v>
          </cell>
          <cell r="J46">
            <v>1</v>
          </cell>
        </row>
        <row r="47">
          <cell r="A47" t="str">
            <v>TAURO TEXTIL,SA DE C V</v>
          </cell>
          <cell r="B47" t="str">
            <v>Couttolenc</v>
          </cell>
          <cell r="C47">
            <v>33324.631410000002</v>
          </cell>
          <cell r="D47">
            <v>3211.4613899999999</v>
          </cell>
          <cell r="E47">
            <v>9.6368999569378874E-2</v>
          </cell>
          <cell r="F47">
            <v>-13450.854315</v>
          </cell>
          <cell r="H47">
            <v>0.2924863558153305</v>
          </cell>
          <cell r="I47">
            <v>0.5</v>
          </cell>
          <cell r="J47">
            <v>0.5</v>
          </cell>
        </row>
        <row r="48">
          <cell r="A48" t="str">
            <v>TEXTILES ELECTRONICA S,SA DE CV</v>
          </cell>
          <cell r="B48" t="str">
            <v>Zaga Hop</v>
          </cell>
          <cell r="C48">
            <v>122120</v>
          </cell>
          <cell r="D48">
            <v>5593.279960761939</v>
          </cell>
          <cell r="E48">
            <v>4.5801506393399437E-2</v>
          </cell>
          <cell r="F48">
            <v>-20655.720039238062</v>
          </cell>
          <cell r="H48">
            <v>9.2450049132001305E-2</v>
          </cell>
          <cell r="I48">
            <v>0.2149443170651818</v>
          </cell>
          <cell r="J48">
            <v>0.2149443170651818</v>
          </cell>
        </row>
        <row r="49">
          <cell r="A49" t="str">
            <v>EXPORTADORA CABRERA, S.A.</v>
          </cell>
          <cell r="C49">
            <v>60398.902963916997</v>
          </cell>
          <cell r="D49">
            <v>51982.907437513626</v>
          </cell>
          <cell r="E49">
            <v>0.86065979490668587</v>
          </cell>
          <cell r="F49">
            <v>-8415.9955264033706</v>
          </cell>
          <cell r="H49">
            <v>0.93677198133551443</v>
          </cell>
          <cell r="I49">
            <v>1</v>
          </cell>
          <cell r="J49">
            <v>1</v>
          </cell>
        </row>
        <row r="50">
          <cell r="A50" t="str">
            <v>KIMEX SA DE CV</v>
          </cell>
          <cell r="C50">
            <v>71554.728942674992</v>
          </cell>
          <cell r="D50">
            <v>8163.1377590419643</v>
          </cell>
          <cell r="E50">
            <v>0.11408243563582976</v>
          </cell>
          <cell r="F50">
            <v>7447.5904696152147</v>
          </cell>
          <cell r="H50">
            <v>0.17307032229723429</v>
          </cell>
          <cell r="I50">
            <v>0.01</v>
          </cell>
          <cell r="J50">
            <v>0.17307032229723429</v>
          </cell>
        </row>
        <row r="51">
          <cell r="A51" t="str">
            <v>DERIVADOS DE HENEQUE N DEL MAYAB SA DE CV</v>
          </cell>
          <cell r="C51">
            <v>34024.415120756996</v>
          </cell>
          <cell r="D51">
            <v>13556.743111170963</v>
          </cell>
          <cell r="E51">
            <v>0.39844162090829038</v>
          </cell>
          <cell r="F51">
            <v>-3455.4644492075349</v>
          </cell>
          <cell r="H51">
            <v>0.51986198549550455</v>
          </cell>
          <cell r="I51">
            <v>0.5</v>
          </cell>
          <cell r="J51">
            <v>0.51986198549550455</v>
          </cell>
        </row>
        <row r="52">
          <cell r="A52" t="str">
            <v>EDITORIAL LIMUSA,SA DE CV</v>
          </cell>
          <cell r="C52">
            <v>65064.804029631006</v>
          </cell>
          <cell r="D52">
            <v>61524.393611057996</v>
          </cell>
          <cell r="E52">
            <v>0.94558639695647617</v>
          </cell>
          <cell r="F52">
            <v>-3228.0993592307786</v>
          </cell>
          <cell r="H52">
            <v>0.99855829843753485</v>
          </cell>
          <cell r="I52">
            <v>0.99519999999999997</v>
          </cell>
          <cell r="J52">
            <v>0.99855829843753485</v>
          </cell>
        </row>
        <row r="53">
          <cell r="A53" t="str">
            <v>GRUPO PAFER HUICHITA ,SA DE CV</v>
          </cell>
          <cell r="B53" t="str">
            <v>Pafer Huichita</v>
          </cell>
          <cell r="C53">
            <v>29292.009802460994</v>
          </cell>
          <cell r="D53">
            <v>15708.485140755623</v>
          </cell>
          <cell r="E53">
            <v>0.53627201570292593</v>
          </cell>
          <cell r="F53">
            <v>-6260.5222110901232</v>
          </cell>
          <cell r="H53">
            <v>0.63365402801553694</v>
          </cell>
          <cell r="I53">
            <v>0.75</v>
          </cell>
          <cell r="J53">
            <v>0.75</v>
          </cell>
        </row>
        <row r="54">
          <cell r="A54" t="str">
            <v>PRODUCTOS ULTRA,SA D E CV</v>
          </cell>
          <cell r="C54">
            <v>21836.863519999999</v>
          </cell>
          <cell r="D54">
            <v>1692.3569</v>
          </cell>
          <cell r="E54">
            <v>7.7499998955894017E-2</v>
          </cell>
          <cell r="F54">
            <v>-491.32945200000017</v>
          </cell>
          <cell r="H54">
            <v>0.19989134410269924</v>
          </cell>
          <cell r="I54">
            <v>0.1</v>
          </cell>
          <cell r="J54">
            <v>0.19989134410269924</v>
          </cell>
        </row>
        <row r="55">
          <cell r="A55" t="str">
            <v>DANHOS, SA DE CV</v>
          </cell>
          <cell r="B55" t="str">
            <v>Danhnos</v>
          </cell>
          <cell r="C55">
            <v>6617</v>
          </cell>
          <cell r="D55">
            <v>66</v>
          </cell>
          <cell r="E55">
            <v>9.9743085990630191E-3</v>
          </cell>
          <cell r="F55">
            <v>-0.17000000000000171</v>
          </cell>
          <cell r="H55">
            <v>0.19993954964485416</v>
          </cell>
          <cell r="I55">
            <v>0.01</v>
          </cell>
          <cell r="J55">
            <v>0.19993954964485416</v>
          </cell>
        </row>
        <row r="56">
          <cell r="A56" t="str">
            <v>CALPAN,SA DE CV</v>
          </cell>
          <cell r="C56">
            <v>15581.61155641298</v>
          </cell>
          <cell r="D56">
            <v>12678.774031824421</v>
          </cell>
          <cell r="E56">
            <v>0.81370107231342015</v>
          </cell>
          <cell r="F56">
            <v>-2902.8375245885582</v>
          </cell>
          <cell r="H56">
            <v>0.88091016454268756</v>
          </cell>
          <cell r="I56">
            <v>1</v>
          </cell>
          <cell r="J56">
            <v>1</v>
          </cell>
        </row>
        <row r="57">
          <cell r="A57" t="str">
            <v>GRUPO DETCEL,SA DE C V</v>
          </cell>
          <cell r="B57" t="str">
            <v>Detcel</v>
          </cell>
          <cell r="C57">
            <v>161323.26071</v>
          </cell>
          <cell r="D57">
            <v>91356.658238724995</v>
          </cell>
          <cell r="E57">
            <v>0.56629563422320561</v>
          </cell>
          <cell r="F57">
            <v>-35607.341761275005</v>
          </cell>
          <cell r="H57">
            <v>0.78701607840815135</v>
          </cell>
          <cell r="I57">
            <v>0.78701607840815135</v>
          </cell>
          <cell r="J57">
            <v>0.78701607840815135</v>
          </cell>
        </row>
        <row r="58">
          <cell r="A58" t="str">
            <v>VINEDOS 2000,SPR DE RL</v>
          </cell>
          <cell r="B58" t="str">
            <v>Castelo Parada Arturo</v>
          </cell>
          <cell r="C58">
            <v>65331.747588887993</v>
          </cell>
          <cell r="D58">
            <v>8372.6551560240005</v>
          </cell>
          <cell r="E58">
            <v>0.12815599559207369</v>
          </cell>
          <cell r="F58">
            <v>7719.3376801351205</v>
          </cell>
          <cell r="H58">
            <v>1.1219660074188387E-2</v>
          </cell>
          <cell r="I58">
            <v>0.01</v>
          </cell>
          <cell r="J58">
            <v>1.1219660074188387E-2</v>
          </cell>
        </row>
        <row r="59">
          <cell r="A59" t="str">
            <v>PLASTICOS BOSCO,SA</v>
          </cell>
          <cell r="B59" t="str">
            <v>VITRO</v>
          </cell>
          <cell r="C59">
            <v>16533.538099407</v>
          </cell>
          <cell r="D59">
            <v>163.68197739299998</v>
          </cell>
          <cell r="E59">
            <v>9.8999969884770566E-3</v>
          </cell>
          <cell r="F59">
            <v>-1.6534036010700106</v>
          </cell>
          <cell r="H59">
            <v>9.9192319885773334E-3</v>
          </cell>
          <cell r="I59">
            <v>0.01</v>
          </cell>
          <cell r="J59">
            <v>0.01</v>
          </cell>
        </row>
        <row r="60">
          <cell r="A60" t="str">
            <v>COCA COLA FEMSA,SA D E CV</v>
          </cell>
          <cell r="B60" t="str">
            <v>FEMSA</v>
          </cell>
          <cell r="C60">
            <v>1538100.4758304688</v>
          </cell>
          <cell r="D60">
            <v>7690.5022713239996</v>
          </cell>
          <cell r="E60">
            <v>4.9999999298951233E-3</v>
          </cell>
          <cell r="F60">
            <v>-7690.5024869806894</v>
          </cell>
          <cell r="H60">
            <v>5.0003235294803399E-3</v>
          </cell>
          <cell r="I60">
            <v>0.01</v>
          </cell>
          <cell r="J60">
            <v>0.01</v>
          </cell>
        </row>
        <row r="61">
          <cell r="A61" t="str">
            <v>IMSA VARCO PRUDEN,SA  DE CV</v>
          </cell>
          <cell r="B61" t="str">
            <v>IMSA</v>
          </cell>
          <cell r="C61">
            <v>7727.5438366909993</v>
          </cell>
          <cell r="D61">
            <v>76.502658905999979</v>
          </cell>
          <cell r="E61">
            <v>9.8999967548238556E-3</v>
          </cell>
          <cell r="F61">
            <v>-0.77277946091001581</v>
          </cell>
          <cell r="H61">
            <v>9.9643562854212237E-3</v>
          </cell>
          <cell r="I61">
            <v>0.01</v>
          </cell>
          <cell r="J61">
            <v>0.01</v>
          </cell>
        </row>
        <row r="62">
          <cell r="A62" t="str">
            <v>GRUPO IMPERIAL CORPO RATIVO SA DE CV</v>
          </cell>
          <cell r="B62" t="str">
            <v>Imperial Corporativo</v>
          </cell>
          <cell r="C62">
            <v>6101.1907999999994</v>
          </cell>
          <cell r="D62">
            <v>30.505950000000002</v>
          </cell>
          <cell r="E62">
            <v>4.9999993443902799E-3</v>
          </cell>
          <cell r="F62">
            <v>-30.505957999999996</v>
          </cell>
          <cell r="H62">
            <v>5.0809753400926265E-3</v>
          </cell>
          <cell r="I62">
            <v>0.01</v>
          </cell>
          <cell r="J62">
            <v>0.01</v>
          </cell>
        </row>
        <row r="63">
          <cell r="A63" t="str">
            <v>PRODUCTOS MAVI,SA DE  CV</v>
          </cell>
          <cell r="C63">
            <v>26694.198325376998</v>
          </cell>
          <cell r="D63">
            <v>266.50688191199993</v>
          </cell>
          <cell r="E63">
            <v>9.9837005278650224E-3</v>
          </cell>
          <cell r="F63">
            <v>-0.43510134177006421</v>
          </cell>
          <cell r="H63">
            <v>1.0002173384101027E-2</v>
          </cell>
          <cell r="I63">
            <v>0.01</v>
          </cell>
          <cell r="J63">
            <v>1.0002173384101027E-2</v>
          </cell>
        </row>
        <row r="64">
          <cell r="A64" t="str">
            <v>FOMENTO ECONOMICO ME XICANO, S.A. DE C.V.</v>
          </cell>
          <cell r="B64" t="str">
            <v>FEMSA</v>
          </cell>
          <cell r="C64">
            <v>555101.63642868295</v>
          </cell>
          <cell r="D64">
            <v>2775.5080989929997</v>
          </cell>
          <cell r="E64">
            <v>4.9999998502068639E-3</v>
          </cell>
          <cell r="F64">
            <v>-2775.5082652938295</v>
          </cell>
          <cell r="H64">
            <v>5.0008859960488485E-3</v>
          </cell>
          <cell r="I64">
            <v>0.01</v>
          </cell>
          <cell r="J64">
            <v>0.01</v>
          </cell>
        </row>
        <row r="65">
          <cell r="A65" t="str">
            <v>RAGASA INDUSTRIAS,SA  DE CV</v>
          </cell>
          <cell r="B65" t="str">
            <v>Ragasa</v>
          </cell>
          <cell r="C65">
            <v>106920.05012285399</v>
          </cell>
          <cell r="D65">
            <v>1058.5083072059999</v>
          </cell>
          <cell r="E65">
            <v>9.8999982322281518E-3</v>
          </cell>
          <cell r="F65">
            <v>-10.692194022539979</v>
          </cell>
          <cell r="H65">
            <v>9.9045969281082516E-3</v>
          </cell>
          <cell r="I65">
            <v>0.01</v>
          </cell>
          <cell r="J65">
            <v>0.01</v>
          </cell>
        </row>
        <row r="66">
          <cell r="A66" t="str">
            <v>CEMENTOS MEXICANOS</v>
          </cell>
          <cell r="B66" t="str">
            <v>CEMEX</v>
          </cell>
          <cell r="C66">
            <v>1157302.67</v>
          </cell>
          <cell r="D66">
            <v>5786.5129999999999</v>
          </cell>
          <cell r="E66">
            <v>4.9999996975726322E-3</v>
          </cell>
          <cell r="F66">
            <v>-5786.5137000000004</v>
          </cell>
          <cell r="H66">
            <v>5.0004205036526875E-3</v>
          </cell>
          <cell r="I66">
            <v>0.01</v>
          </cell>
          <cell r="J66">
            <v>0.01</v>
          </cell>
        </row>
        <row r="67">
          <cell r="A67" t="str">
            <v>EMBOTELLADORA AGA DE L CENTRO,SA DE CV</v>
          </cell>
          <cell r="C67">
            <v>13046.95544896221</v>
          </cell>
          <cell r="D67">
            <v>203.53245568308</v>
          </cell>
          <cell r="E67">
            <v>1.5599996219751753E-2</v>
          </cell>
          <cell r="F67">
            <v>73.06290119345789</v>
          </cell>
          <cell r="H67">
            <v>1.5635831730859993E-2</v>
          </cell>
          <cell r="I67">
            <v>0.01</v>
          </cell>
          <cell r="J67">
            <v>1.5635831730859993E-2</v>
          </cell>
        </row>
        <row r="68">
          <cell r="A68" t="str">
            <v>QUIMICA GONCAL,SA DE  CV</v>
          </cell>
          <cell r="B68" t="str">
            <v>Gonher</v>
          </cell>
          <cell r="C68">
            <v>4500</v>
          </cell>
          <cell r="D68">
            <v>44.55</v>
          </cell>
          <cell r="E68">
            <v>9.8999999999999991E-3</v>
          </cell>
          <cell r="F68">
            <v>-0.45000000000000284</v>
          </cell>
          <cell r="H68">
            <v>0.01</v>
          </cell>
          <cell r="I68">
            <v>0.01</v>
          </cell>
          <cell r="J68">
            <v>0.01</v>
          </cell>
        </row>
        <row r="69">
          <cell r="A69" t="str">
            <v>GONHER DE MEXICO SA</v>
          </cell>
          <cell r="B69" t="str">
            <v>Gonher</v>
          </cell>
          <cell r="C69">
            <v>57834.376378708002</v>
          </cell>
          <cell r="D69">
            <v>572.56028954100009</v>
          </cell>
          <cell r="E69">
            <v>9.8999993670164446E-3</v>
          </cell>
          <cell r="F69">
            <v>-5.7834742460800044</v>
          </cell>
          <cell r="H69">
            <v>9.9076022925865363E-3</v>
          </cell>
          <cell r="I69">
            <v>0.01</v>
          </cell>
          <cell r="J69">
            <v>0.01</v>
          </cell>
        </row>
        <row r="70">
          <cell r="A70" t="str">
            <v>SINERGIA SOLUCIONES INTEGRALES DE ENERGIA</v>
          </cell>
          <cell r="B70" t="str">
            <v>CARSO</v>
          </cell>
          <cell r="C70">
            <v>132713.46898923599</v>
          </cell>
          <cell r="D70">
            <v>663.567294285</v>
          </cell>
          <cell r="E70">
            <v>4.9999996182664777E-3</v>
          </cell>
          <cell r="F70">
            <v>-663.56739560736003</v>
          </cell>
          <cell r="H70">
            <v>5.0032600689072122E-3</v>
          </cell>
          <cell r="I70">
            <v>0.01</v>
          </cell>
          <cell r="J70">
            <v>0.01</v>
          </cell>
        </row>
        <row r="71">
          <cell r="A71" t="str">
            <v>ENERYA,SA DE CV</v>
          </cell>
          <cell r="B71" t="str">
            <v>Gonher</v>
          </cell>
          <cell r="C71">
            <v>5313.1444413339996</v>
          </cell>
          <cell r="D71">
            <v>52.600079286000003</v>
          </cell>
          <cell r="E71">
            <v>9.8999904607888697E-3</v>
          </cell>
          <cell r="F71">
            <v>-0.53136512733999552</v>
          </cell>
          <cell r="H71">
            <v>9.9752605232567345E-3</v>
          </cell>
          <cell r="I71">
            <v>0.01</v>
          </cell>
          <cell r="J71">
            <v>0.01</v>
          </cell>
        </row>
        <row r="72">
          <cell r="A72" t="str">
            <v>GMAC MEXICANA, S.A. DE C.V.</v>
          </cell>
          <cell r="B72" t="str">
            <v>GMAC</v>
          </cell>
          <cell r="C72">
            <v>1461725.5444200002</v>
          </cell>
          <cell r="D72">
            <v>7308.6276399999988</v>
          </cell>
          <cell r="E72">
            <v>4.9999999438335042E-3</v>
          </cell>
          <cell r="F72">
            <v>-7308.6278042000031</v>
          </cell>
          <cell r="H72">
            <v>5.0002546838573223E-3</v>
          </cell>
          <cell r="I72">
            <v>0.01</v>
          </cell>
          <cell r="J72">
            <v>0.01</v>
          </cell>
        </row>
        <row r="73">
          <cell r="A73" t="str">
            <v>INDUSTRIAL ACEITERA S A DE C V</v>
          </cell>
          <cell r="B73" t="str">
            <v>Gómez Sainz</v>
          </cell>
          <cell r="C73">
            <v>324103.97646585898</v>
          </cell>
          <cell r="D73">
            <v>3208.6286987579997</v>
          </cell>
          <cell r="E73">
            <v>9.8999979381493193E-3</v>
          </cell>
          <cell r="F73">
            <v>-32.411065900590074</v>
          </cell>
          <cell r="H73">
            <v>9.9011435619890797E-3</v>
          </cell>
          <cell r="I73">
            <v>0.01</v>
          </cell>
          <cell r="J73">
            <v>0.01</v>
          </cell>
        </row>
        <row r="74">
          <cell r="A74" t="str">
            <v>GAS SILZA,SA DE CV</v>
          </cell>
          <cell r="B74" t="str">
            <v>Zaragoza Fuentes (Tomza)</v>
          </cell>
          <cell r="C74">
            <v>27033.214</v>
          </cell>
          <cell r="D74">
            <v>267.62880000000001</v>
          </cell>
          <cell r="E74">
            <v>9.8999993119575063E-3</v>
          </cell>
          <cell r="F74">
            <v>-2.7033399999999688</v>
          </cell>
          <cell r="H74">
            <v>9.9137305686256907E-3</v>
          </cell>
          <cell r="I74">
            <v>0.01</v>
          </cell>
          <cell r="J74">
            <v>0.01</v>
          </cell>
        </row>
        <row r="75">
          <cell r="A75" t="str">
            <v>FEMSA COMERCIO SA DE  CV</v>
          </cell>
          <cell r="B75" t="str">
            <v>FEMSA</v>
          </cell>
          <cell r="C75">
            <v>110328.50567867399</v>
          </cell>
          <cell r="D75">
            <v>551.642430375</v>
          </cell>
          <cell r="E75">
            <v>4.9999991115771093E-3</v>
          </cell>
          <cell r="F75">
            <v>-551.64262641173991</v>
          </cell>
          <cell r="H75">
            <v>5.0032400656968125E-3</v>
          </cell>
          <cell r="I75">
            <v>0.01</v>
          </cell>
          <cell r="J75">
            <v>0.01</v>
          </cell>
        </row>
        <row r="76">
          <cell r="A76" t="str">
            <v>LA ITALIANA SA DE CV</v>
          </cell>
          <cell r="B76" t="str">
            <v>Cernicciaro</v>
          </cell>
          <cell r="C76">
            <v>72930</v>
          </cell>
          <cell r="D76">
            <v>364.65</v>
          </cell>
          <cell r="E76">
            <v>5.0000000000000001E-3</v>
          </cell>
          <cell r="F76">
            <v>364.65</v>
          </cell>
          <cell r="H76">
            <v>5.0047991224461815E-3</v>
          </cell>
          <cell r="I76">
            <v>0</v>
          </cell>
          <cell r="J76">
            <v>5.0047991224461815E-3</v>
          </cell>
        </row>
        <row r="77">
          <cell r="A77" t="str">
            <v>GRUPO INDUSTRIAL TRE BOL S.A. DE C.V.</v>
          </cell>
          <cell r="B77" t="str">
            <v>Grupo Industrial Trebol</v>
          </cell>
          <cell r="C77">
            <v>148930.38925119897</v>
          </cell>
          <cell r="D77">
            <v>744.65194460399994</v>
          </cell>
          <cell r="E77">
            <v>4.999999988907604E-3</v>
          </cell>
          <cell r="F77">
            <v>-744.34805539600006</v>
          </cell>
          <cell r="H77">
            <v>5.0023370229927899E-3</v>
          </cell>
          <cell r="I77">
            <v>9.997959499645992E-3</v>
          </cell>
          <cell r="J77">
            <v>9.997959499645992E-3</v>
          </cell>
        </row>
        <row r="78">
          <cell r="A78" t="str">
            <v>GANADERA LA COLMENA, SPR DE RL</v>
          </cell>
          <cell r="C78">
            <v>14049.31791</v>
          </cell>
          <cell r="D78">
            <v>7024.65895</v>
          </cell>
          <cell r="E78">
            <v>0.49999999964411085</v>
          </cell>
          <cell r="F78">
            <v>5619.727159</v>
          </cell>
          <cell r="H78">
            <v>0.50002427484395928</v>
          </cell>
          <cell r="I78">
            <v>0.1</v>
          </cell>
          <cell r="J78">
            <v>0.50002427484395928</v>
          </cell>
        </row>
        <row r="79">
          <cell r="A79" t="str">
            <v>BARILLA MEXICO,SA DE  CV</v>
          </cell>
          <cell r="B79" t="str">
            <v>HERDEZ</v>
          </cell>
          <cell r="C79">
            <v>15016.770829999999</v>
          </cell>
          <cell r="D79">
            <v>148.66603000000001</v>
          </cell>
          <cell r="E79">
            <v>9.8999999189572779E-3</v>
          </cell>
          <cell r="F79">
            <v>-1.5016782999999805</v>
          </cell>
          <cell r="H79">
            <v>9.9222397202954459E-3</v>
          </cell>
          <cell r="I79">
            <v>0.01</v>
          </cell>
          <cell r="J79">
            <v>0.01</v>
          </cell>
        </row>
        <row r="80">
          <cell r="A80" t="str">
            <v>HECHOS CON AMOR,SA D E CV</v>
          </cell>
          <cell r="B80" t="str">
            <v>HERDEZ</v>
          </cell>
          <cell r="C80">
            <v>15016.770829999999</v>
          </cell>
          <cell r="D80">
            <v>148.66603000000001</v>
          </cell>
          <cell r="E80">
            <v>9.8999999189572779E-3</v>
          </cell>
          <cell r="F80">
            <v>-1.5016782999999805</v>
          </cell>
          <cell r="H80">
            <v>9.9222397202954459E-3</v>
          </cell>
          <cell r="I80">
            <v>0.01</v>
          </cell>
          <cell r="J80">
            <v>0.01</v>
          </cell>
        </row>
        <row r="81">
          <cell r="A81" t="str">
            <v>BUFETTE PROFESIONAL DE CONSTRUCCION,SA D E CV</v>
          </cell>
          <cell r="B81" t="str">
            <v>Malo Guevara</v>
          </cell>
          <cell r="C81">
            <v>123300</v>
          </cell>
          <cell r="D81">
            <v>1220.67</v>
          </cell>
          <cell r="E81">
            <v>9.9000000000000008E-3</v>
          </cell>
          <cell r="F81">
            <v>-2.3426999999999225</v>
          </cell>
          <cell r="H81">
            <v>9.9026763990267639E-3</v>
          </cell>
          <cell r="I81">
            <v>9.9190000000000007E-3</v>
          </cell>
          <cell r="J81">
            <v>9.9190000000000007E-3</v>
          </cell>
        </row>
        <row r="82">
          <cell r="A82" t="str">
            <v>BODEGAS RANCHO SAN V ALENTIN S DE R L</v>
          </cell>
          <cell r="C82">
            <v>107501.19255834301</v>
          </cell>
          <cell r="D82">
            <v>44499.672474408682</v>
          </cell>
          <cell r="E82">
            <v>0.41394584948681229</v>
          </cell>
          <cell r="F82">
            <v>-63001.520083934331</v>
          </cell>
          <cell r="H82">
            <v>0.96538463927901597</v>
          </cell>
          <cell r="I82">
            <v>1</v>
          </cell>
          <cell r="J82">
            <v>1</v>
          </cell>
        </row>
        <row r="83">
          <cell r="A83" t="str">
            <v>OMNILIFE DE MEXICO,S A DE CV</v>
          </cell>
          <cell r="B83" t="str">
            <v>Omnilife</v>
          </cell>
          <cell r="C83">
            <v>85334.484352509593</v>
          </cell>
          <cell r="D83">
            <v>811.67778920309991</v>
          </cell>
          <cell r="E83">
            <v>9.5117207933211045E-3</v>
          </cell>
          <cell r="F83">
            <v>-41.322210796900094</v>
          </cell>
          <cell r="H83">
            <v>9.5154966501666098E-3</v>
          </cell>
          <cell r="I83">
            <v>9.9959589194484211E-3</v>
          </cell>
          <cell r="J83">
            <v>9.9959589194484211E-3</v>
          </cell>
        </row>
        <row r="84">
          <cell r="A84" t="str">
            <v>GRUPO INDUSTRIAL LAL A,SA DE CV</v>
          </cell>
          <cell r="B84" t="str">
            <v>Lala</v>
          </cell>
          <cell r="C84">
            <v>433336</v>
          </cell>
          <cell r="D84">
            <v>2166.6799999999998</v>
          </cell>
          <cell r="E84">
            <v>4.9999999999999992E-3</v>
          </cell>
          <cell r="F84">
            <v>-2166.6799999999998</v>
          </cell>
          <cell r="H84">
            <v>5.0007384569941112E-3</v>
          </cell>
          <cell r="I84">
            <v>0.01</v>
          </cell>
          <cell r="J84">
            <v>0.01</v>
          </cell>
        </row>
        <row r="85">
          <cell r="A85" t="str">
            <v>HOTELES PRESIDENTE,S A DE CV</v>
          </cell>
          <cell r="B85" t="str">
            <v>GIGANTE</v>
          </cell>
          <cell r="C85">
            <v>15423.123668768998</v>
          </cell>
          <cell r="D85">
            <v>152.68883173199998</v>
          </cell>
          <cell r="E85">
            <v>9.8999939967535054E-3</v>
          </cell>
          <cell r="F85">
            <v>-1.5424049556899888</v>
          </cell>
          <cell r="H85">
            <v>9.9201694342772352E-3</v>
          </cell>
          <cell r="I85">
            <v>0.01</v>
          </cell>
          <cell r="J85">
            <v>0.01</v>
          </cell>
        </row>
        <row r="86">
          <cell r="A86" t="str">
            <v>EUROCAR,SA DE CV</v>
          </cell>
          <cell r="C86">
            <v>36274.709900000002</v>
          </cell>
          <cell r="D86">
            <v>29520.709760000002</v>
          </cell>
          <cell r="E86">
            <v>0.81380967184523234</v>
          </cell>
          <cell r="F86">
            <v>-6754.0001400000001</v>
          </cell>
          <cell r="H86">
            <v>0.81381767301190733</v>
          </cell>
          <cell r="I86">
            <v>1</v>
          </cell>
          <cell r="J86">
            <v>1</v>
          </cell>
        </row>
        <row r="87">
          <cell r="A87" t="str">
            <v>FACTORING CORPORATIV O,SA DE CV</v>
          </cell>
          <cell r="B87" t="str">
            <v>CHEDRAUI</v>
          </cell>
          <cell r="C87">
            <v>74718.074049999996</v>
          </cell>
          <cell r="D87">
            <v>8125.7114000000001</v>
          </cell>
          <cell r="E87">
            <v>0.10875161737389563</v>
          </cell>
          <cell r="F87">
            <v>653.90399500000058</v>
          </cell>
          <cell r="H87">
            <v>0.10875547989315446</v>
          </cell>
          <cell r="I87">
            <v>0.1</v>
          </cell>
          <cell r="J87">
            <v>0.10875547989315446</v>
          </cell>
        </row>
        <row r="88">
          <cell r="A88" t="str">
            <v>GAS DE TLALNEPANTLA, SA DE CV</v>
          </cell>
          <cell r="B88" t="str">
            <v>Oscar Uribe de la Sierra</v>
          </cell>
          <cell r="C88">
            <v>7197.18</v>
          </cell>
          <cell r="D88">
            <v>1438.7162800000001</v>
          </cell>
          <cell r="E88">
            <v>0.19989999972211339</v>
          </cell>
          <cell r="F88">
            <v>1366.7444800000001</v>
          </cell>
          <cell r="H88">
            <v>0.19993942071755882</v>
          </cell>
          <cell r="I88">
            <v>0.01</v>
          </cell>
          <cell r="J88">
            <v>0.19993942071755882</v>
          </cell>
        </row>
        <row r="89">
          <cell r="A89" t="str">
            <v>SERVICIOS NORVAK, S.  A. DE C. V.</v>
          </cell>
          <cell r="B89" t="str">
            <v>Quimic</v>
          </cell>
          <cell r="C89">
            <v>5901.5530170360007</v>
          </cell>
          <cell r="D89">
            <v>1179.720356607</v>
          </cell>
          <cell r="E89">
            <v>0.1998999844958613</v>
          </cell>
          <cell r="F89">
            <v>-295.66789765200019</v>
          </cell>
          <cell r="H89">
            <v>0.19994736920835862</v>
          </cell>
          <cell r="I89">
            <v>0.25</v>
          </cell>
          <cell r="J89">
            <v>0.25</v>
          </cell>
        </row>
        <row r="90">
          <cell r="A90" t="str">
            <v>SERVICIOS SIMBA, S. A. DE C. V.</v>
          </cell>
          <cell r="B90" t="str">
            <v>Quimic</v>
          </cell>
          <cell r="C90">
            <v>5901.5530170360007</v>
          </cell>
          <cell r="D90">
            <v>1179.720356607</v>
          </cell>
          <cell r="E90">
            <v>0.1998999844958613</v>
          </cell>
          <cell r="F90">
            <v>-295.66789765200019</v>
          </cell>
          <cell r="H90">
            <v>0.19994736920835862</v>
          </cell>
          <cell r="I90">
            <v>0.25</v>
          </cell>
          <cell r="J90">
            <v>0.25</v>
          </cell>
        </row>
        <row r="91">
          <cell r="A91" t="str">
            <v>INDUSTRIAS PENOLES,S A DE CV</v>
          </cell>
          <cell r="B91" t="str">
            <v>PEÑOLES</v>
          </cell>
          <cell r="C91">
            <v>276032.96878766397</v>
          </cell>
          <cell r="D91">
            <v>2732.7262743450001</v>
          </cell>
          <cell r="E91">
            <v>9.8999995773951435E-3</v>
          </cell>
          <cell r="F91">
            <v>-27.60341353163949</v>
          </cell>
          <cell r="H91">
            <v>9.9009912185610595E-3</v>
          </cell>
          <cell r="I91">
            <v>0.01</v>
          </cell>
          <cell r="J91">
            <v>0.01</v>
          </cell>
        </row>
        <row r="92">
          <cell r="A92" t="str">
            <v>FEMSA CERVEZA,SA DE CV</v>
          </cell>
          <cell r="B92" t="str">
            <v>FEMSA</v>
          </cell>
          <cell r="C92">
            <v>1636148</v>
          </cell>
          <cell r="D92">
            <v>8180.74</v>
          </cell>
          <cell r="E92">
            <v>5.0000000000000001E-3</v>
          </cell>
          <cell r="F92">
            <v>-8180.74</v>
          </cell>
          <cell r="H92">
            <v>5.0001589098296727E-3</v>
          </cell>
          <cell r="I92">
            <v>0.01</v>
          </cell>
          <cell r="J92">
            <v>0.01</v>
          </cell>
        </row>
        <row r="93">
          <cell r="A93" t="str">
            <v>GAS LICUADO DE MEXIC O,SA DE CV</v>
          </cell>
          <cell r="B93" t="str">
            <v>Oscar Uribe de la Sierra</v>
          </cell>
          <cell r="C93">
            <v>8358.0149999999994</v>
          </cell>
          <cell r="D93">
            <v>82.744339999999994</v>
          </cell>
          <cell r="E93">
            <v>9.8999989830121145E-3</v>
          </cell>
          <cell r="F93">
            <v>-0.83580999999999506</v>
          </cell>
          <cell r="H93">
            <v>9.9305875856887087E-3</v>
          </cell>
          <cell r="I93">
            <v>0.01</v>
          </cell>
          <cell r="J93">
            <v>0.01</v>
          </cell>
        </row>
        <row r="94">
          <cell r="A94" t="str">
            <v>AUTOMOTRIZ CUAUTITLA N,SA DE CV</v>
          </cell>
          <cell r="B94" t="str">
            <v>Oscar Uribe de la Sierra</v>
          </cell>
          <cell r="C94">
            <v>1500</v>
          </cell>
          <cell r="D94">
            <v>18.75</v>
          </cell>
          <cell r="E94">
            <v>1.2500000000000001E-2</v>
          </cell>
          <cell r="F94">
            <v>3.75</v>
          </cell>
          <cell r="H94">
            <v>1.2666666666666666E-2</v>
          </cell>
          <cell r="I94">
            <v>0.01</v>
          </cell>
          <cell r="J94">
            <v>1.2666666666666666E-2</v>
          </cell>
        </row>
        <row r="95">
          <cell r="A95" t="str">
            <v>DIVISION NARVARTE,SA  DE CV</v>
          </cell>
          <cell r="B95" t="str">
            <v>Oscar Uribe de la Sierra</v>
          </cell>
          <cell r="C95">
            <v>1500</v>
          </cell>
          <cell r="D95">
            <v>18.75</v>
          </cell>
          <cell r="E95">
            <v>1.2500000000000001E-2</v>
          </cell>
          <cell r="F95">
            <v>3.75</v>
          </cell>
          <cell r="H95">
            <v>1.2666666666666666E-2</v>
          </cell>
          <cell r="I95">
            <v>0.01</v>
          </cell>
          <cell r="J95">
            <v>1.2666666666666666E-2</v>
          </cell>
        </row>
        <row r="96">
          <cell r="A96" t="str">
            <v>KOBREX, S.A. DE C.V.</v>
          </cell>
          <cell r="B96" t="str">
            <v>LM</v>
          </cell>
          <cell r="C96">
            <v>50783.627190995991</v>
          </cell>
          <cell r="D96">
            <v>502.75780579799994</v>
          </cell>
          <cell r="E96">
            <v>9.8999979640512874E-3</v>
          </cell>
          <cell r="F96">
            <v>-5.0784661119599832</v>
          </cell>
          <cell r="H96">
            <v>9.904767103543613E-3</v>
          </cell>
          <cell r="I96">
            <v>0.01</v>
          </cell>
          <cell r="J96">
            <v>0.01</v>
          </cell>
        </row>
        <row r="97">
          <cell r="A97" t="str">
            <v>YAVAROS INDUSTRIAL, S A DE C V</v>
          </cell>
          <cell r="B97" t="str">
            <v>HERDEZ</v>
          </cell>
          <cell r="C97">
            <v>10077.583339999999</v>
          </cell>
          <cell r="D97">
            <v>99.768070000000009</v>
          </cell>
          <cell r="E97">
            <v>9.8999994973001156E-3</v>
          </cell>
          <cell r="F97">
            <v>-1.0077633999999875</v>
          </cell>
          <cell r="H97">
            <v>9.9230139435393661E-3</v>
          </cell>
          <cell r="I97">
            <v>0.01</v>
          </cell>
          <cell r="J97">
            <v>0.01</v>
          </cell>
        </row>
        <row r="98">
          <cell r="A98" t="str">
            <v>ZAPATA ENVASES, S.A.  DE C.V.</v>
          </cell>
          <cell r="B98" t="str">
            <v>Isaias Zapata</v>
          </cell>
          <cell r="C98">
            <v>175128.83561000001</v>
          </cell>
          <cell r="D98">
            <v>1733.7754600000001</v>
          </cell>
          <cell r="E98">
            <v>9.8999999284012825E-3</v>
          </cell>
          <cell r="F98">
            <v>-17.512896100000034</v>
          </cell>
          <cell r="H98">
            <v>9.9012820701983081E-3</v>
          </cell>
          <cell r="I98">
            <v>0.01</v>
          </cell>
          <cell r="J98">
            <v>0.01</v>
          </cell>
        </row>
        <row r="99">
          <cell r="A99" t="str">
            <v>GRUPO IMSA,SA DE CV</v>
          </cell>
          <cell r="B99" t="str">
            <v>IMSA</v>
          </cell>
          <cell r="C99">
            <v>352200.19248573296</v>
          </cell>
          <cell r="D99">
            <v>3486.7818296279997</v>
          </cell>
          <cell r="E99">
            <v>9.8999997842682715E-3</v>
          </cell>
          <cell r="F99">
            <v>-35.220095229330127</v>
          </cell>
          <cell r="H99">
            <v>9.9006192341625499E-3</v>
          </cell>
          <cell r="I99">
            <v>0.01</v>
          </cell>
          <cell r="J99">
            <v>0.01</v>
          </cell>
        </row>
        <row r="100">
          <cell r="A100" t="str">
            <v>AUTOMOTRIZ NAUCALPAN ,SA</v>
          </cell>
          <cell r="B100" t="str">
            <v>Oscar Uribe de la Sierra</v>
          </cell>
          <cell r="C100">
            <v>2000</v>
          </cell>
          <cell r="D100">
            <v>399.8</v>
          </cell>
          <cell r="E100">
            <v>0.19989999999999999</v>
          </cell>
          <cell r="F100">
            <v>379.8</v>
          </cell>
          <cell r="H100">
            <v>0.2</v>
          </cell>
          <cell r="I100">
            <v>0.01</v>
          </cell>
          <cell r="J100">
            <v>0.2</v>
          </cell>
        </row>
        <row r="101">
          <cell r="A101" t="str">
            <v>FORD CREDIT DE MEXIC O, S.A. DE C.V.</v>
          </cell>
          <cell r="B101" t="str">
            <v>FORD</v>
          </cell>
          <cell r="C101">
            <v>2327160.4386199997</v>
          </cell>
          <cell r="D101">
            <v>11635.802169999999</v>
          </cell>
          <cell r="E101">
            <v>4.9999999900737398E-3</v>
          </cell>
          <cell r="F101">
            <v>-11635.802216199998</v>
          </cell>
          <cell r="H101">
            <v>5.0000849992534761E-3</v>
          </cell>
          <cell r="I101">
            <v>0.01</v>
          </cell>
          <cell r="J101">
            <v>0.01</v>
          </cell>
        </row>
        <row r="102">
          <cell r="A102" t="str">
            <v>MARBA MOTORS,SA DE C V</v>
          </cell>
          <cell r="B102" t="str">
            <v>Jose Martinez</v>
          </cell>
          <cell r="C102">
            <v>14425.205180000001</v>
          </cell>
          <cell r="D102">
            <v>142.80948000000001</v>
          </cell>
          <cell r="E102">
            <v>9.8999964449725773E-3</v>
          </cell>
          <cell r="F102">
            <v>-1.4425717999999961</v>
          </cell>
          <cell r="H102">
            <v>9.9132038827609934E-3</v>
          </cell>
          <cell r="I102">
            <v>0.01</v>
          </cell>
          <cell r="J102">
            <v>0.01</v>
          </cell>
        </row>
        <row r="103">
          <cell r="A103" t="str">
            <v>GRUPO BIMBO,SA DE CV</v>
          </cell>
          <cell r="B103" t="str">
            <v>BIMBO</v>
          </cell>
          <cell r="C103">
            <v>717362.3088</v>
          </cell>
          <cell r="D103">
            <v>3586.8115439999997</v>
          </cell>
          <cell r="E103">
            <v>4.9999999999999992E-3</v>
          </cell>
          <cell r="F103">
            <v>-3586.8115440000006</v>
          </cell>
          <cell r="H103">
            <v>5.0002627068605199E-3</v>
          </cell>
          <cell r="I103">
            <v>0.01</v>
          </cell>
          <cell r="J103">
            <v>0.01</v>
          </cell>
        </row>
        <row r="104">
          <cell r="A104" t="str">
            <v>DAIMLER CHRYSLER MEX ICO HOLDING SA DE CV</v>
          </cell>
          <cell r="B104" t="str">
            <v>DAIMLER</v>
          </cell>
          <cell r="C104">
            <v>1649764.3333500002</v>
          </cell>
          <cell r="D104">
            <v>8248.8216499999999</v>
          </cell>
          <cell r="E104">
            <v>4.999999989847034E-3</v>
          </cell>
          <cell r="F104">
            <v>-8248.8216835000039</v>
          </cell>
          <cell r="H104">
            <v>5.0001080961967681E-3</v>
          </cell>
          <cell r="I104">
            <v>0.01</v>
          </cell>
          <cell r="J104">
            <v>0.01</v>
          </cell>
        </row>
        <row r="105">
          <cell r="A105" t="str">
            <v>AUTOPISTA DE LIBRAMI ENTO NORESTE DE QUER ETARO,SA DE CV</v>
          </cell>
          <cell r="B105" t="str">
            <v>AULINQ</v>
          </cell>
          <cell r="C105">
            <v>1001562.10829</v>
          </cell>
          <cell r="D105">
            <v>449569.82624999998</v>
          </cell>
          <cell r="E105">
            <v>0.44886864481880745</v>
          </cell>
          <cell r="F105">
            <v>-278165.17375000002</v>
          </cell>
          <cell r="G105" t="e">
            <v>#REF!</v>
          </cell>
          <cell r="H105">
            <v>0.4488688182978145</v>
          </cell>
          <cell r="I105">
            <v>0.72659997215997518</v>
          </cell>
          <cell r="J105">
            <v>0.72659997215997518</v>
          </cell>
        </row>
        <row r="106">
          <cell r="A106" t="str">
            <v>GALLETERA ITALIANA S A DE CV</v>
          </cell>
          <cell r="B106" t="str">
            <v>Cernicciaro</v>
          </cell>
          <cell r="C106">
            <v>68566.5</v>
          </cell>
          <cell r="D106">
            <v>342.83249999999998</v>
          </cell>
          <cell r="E106">
            <v>5.0000000000000001E-3</v>
          </cell>
          <cell r="F106">
            <v>342.83249999999998</v>
          </cell>
          <cell r="H106">
            <v>5.0024428839156145E-3</v>
          </cell>
          <cell r="I106">
            <v>0</v>
          </cell>
          <cell r="J106">
            <v>5.0024428839156145E-3</v>
          </cell>
        </row>
        <row r="107">
          <cell r="A107" t="str">
            <v>DESARROLLADORA DE CO NCESIONES OMEGA, S.A . DE C.V.</v>
          </cell>
          <cell r="B107" t="str">
            <v>Melgarejo Haddad</v>
          </cell>
          <cell r="C107">
            <v>136952.95999999999</v>
          </cell>
          <cell r="D107">
            <v>1355.8343</v>
          </cell>
          <cell r="E107">
            <v>9.8999999707928919E-3</v>
          </cell>
          <cell r="F107">
            <v>-13.695299999999861</v>
          </cell>
          <cell r="H107">
            <v>9.9012098752739638E-3</v>
          </cell>
          <cell r="I107">
            <v>0.01</v>
          </cell>
          <cell r="J107">
            <v>0.01</v>
          </cell>
        </row>
        <row r="108">
          <cell r="A108" t="str">
            <v>GAS DE HIDALGO,SA DE  CV</v>
          </cell>
          <cell r="B108" t="str">
            <v>Oscar Uribe de la Sierra</v>
          </cell>
          <cell r="C108">
            <v>7661.5140000000001</v>
          </cell>
          <cell r="D108">
            <v>75.848979999999997</v>
          </cell>
          <cell r="E108">
            <v>9.8999988775064565E-3</v>
          </cell>
          <cell r="F108">
            <v>-0.76615999999999929</v>
          </cell>
          <cell r="H108">
            <v>9.9197103862239244E-3</v>
          </cell>
          <cell r="I108">
            <v>0.01</v>
          </cell>
          <cell r="J108">
            <v>0.01</v>
          </cell>
        </row>
        <row r="109">
          <cell r="A109" t="str">
            <v>GAS POPO,SA DE CV</v>
          </cell>
          <cell r="B109" t="str">
            <v>Oscar Uribe de la Sierra</v>
          </cell>
          <cell r="C109">
            <v>5035.5810000000001</v>
          </cell>
          <cell r="D109">
            <v>49.852249999999998</v>
          </cell>
          <cell r="E109">
            <v>9.8999996226850472E-3</v>
          </cell>
          <cell r="F109">
            <v>-0.50356000000000734</v>
          </cell>
          <cell r="H109">
            <v>9.9293408248223979E-3</v>
          </cell>
          <cell r="I109">
            <v>0.01</v>
          </cell>
          <cell r="J109">
            <v>0.01</v>
          </cell>
        </row>
        <row r="110">
          <cell r="A110" t="str">
            <v>REGIO GAS LERDO SA</v>
          </cell>
          <cell r="B110" t="str">
            <v>Imperial Corporativo</v>
          </cell>
          <cell r="C110">
            <v>2976.1907999999999</v>
          </cell>
          <cell r="D110">
            <v>14.88095</v>
          </cell>
          <cell r="E110">
            <v>4.9999986560001469E-3</v>
          </cell>
          <cell r="F110">
            <v>-14.880957999999998</v>
          </cell>
          <cell r="H110">
            <v>5.03999945164806E-3</v>
          </cell>
          <cell r="I110">
            <v>0.01</v>
          </cell>
          <cell r="J110">
            <v>0.01</v>
          </cell>
        </row>
        <row r="111">
          <cell r="A111" t="str">
            <v>HILASAL MEXICANA, S. A. DE C.V.</v>
          </cell>
          <cell r="B111" t="str">
            <v>Hilasal</v>
          </cell>
          <cell r="C111">
            <v>56555.377364205997</v>
          </cell>
          <cell r="D111">
            <v>559.89797825099993</v>
          </cell>
          <cell r="E111">
            <v>9.8999954442061666E-3</v>
          </cell>
          <cell r="F111">
            <v>-5.65579539106011</v>
          </cell>
          <cell r="H111">
            <v>9.9017993707955533E-3</v>
          </cell>
          <cell r="I111">
            <v>0.01</v>
          </cell>
          <cell r="J111">
            <v>0.01</v>
          </cell>
        </row>
        <row r="112">
          <cell r="A112" t="str">
            <v>COMERCIALIZADORA ATL ETICA,SA DE CV</v>
          </cell>
          <cell r="B112" t="str">
            <v>Jose Martinez</v>
          </cell>
          <cell r="C112">
            <v>37667.003040124997</v>
          </cell>
          <cell r="D112">
            <v>372.90296798499998</v>
          </cell>
          <cell r="E112">
            <v>9.8999903864866266E-3</v>
          </cell>
          <cell r="F112">
            <v>-3.7670624162499848</v>
          </cell>
          <cell r="H112">
            <v>9.9025664346765133E-3</v>
          </cell>
          <cell r="I112">
            <v>0.01</v>
          </cell>
          <cell r="J112">
            <v>0.01</v>
          </cell>
        </row>
        <row r="113">
          <cell r="A113" t="str">
            <v>INMOBILIARIA PUERTO BONITO SA DE CV</v>
          </cell>
          <cell r="B113" t="str">
            <v>Chapur</v>
          </cell>
          <cell r="C113">
            <v>24980.749797577995</v>
          </cell>
          <cell r="D113">
            <v>124.903712644</v>
          </cell>
          <cell r="E113">
            <v>4.9999985451241345E-3</v>
          </cell>
          <cell r="F113">
            <v>-124.90378533177997</v>
          </cell>
          <cell r="H113">
            <v>5.0038530073312432E-3</v>
          </cell>
          <cell r="I113">
            <v>0.01</v>
          </cell>
          <cell r="J113">
            <v>0.01</v>
          </cell>
        </row>
        <row r="114">
          <cell r="A114" t="str">
            <v>GRUPO PECUARIO SAN A NTONIO SA DE CV</v>
          </cell>
          <cell r="B114" t="str">
            <v>Porres</v>
          </cell>
          <cell r="C114">
            <v>61081.073306191989</v>
          </cell>
          <cell r="D114">
            <v>414.90596962899997</v>
          </cell>
          <cell r="E114">
            <v>6.7927092169636051E-3</v>
          </cell>
          <cell r="F114">
            <v>-195.90476343291994</v>
          </cell>
          <cell r="H114">
            <v>6.7942486524369908E-3</v>
          </cell>
          <cell r="I114">
            <v>0.01</v>
          </cell>
          <cell r="J114">
            <v>0.01</v>
          </cell>
        </row>
        <row r="115">
          <cell r="A115" t="str">
            <v>GRUPO COMERCIAL GOMO ,SA DE CV</v>
          </cell>
          <cell r="B115" t="str">
            <v>Gomo</v>
          </cell>
          <cell r="C115">
            <v>60294</v>
          </cell>
          <cell r="D115">
            <v>596.91059999999993</v>
          </cell>
          <cell r="E115">
            <v>9.8999999999999991E-3</v>
          </cell>
          <cell r="F115">
            <v>-6.0294000000001233</v>
          </cell>
          <cell r="H115">
            <v>9.9014827346004582E-3</v>
          </cell>
          <cell r="I115">
            <v>0.01</v>
          </cell>
          <cell r="J115">
            <v>0.01</v>
          </cell>
        </row>
        <row r="116">
          <cell r="A116" t="str">
            <v>EMPRESAS FRISCO,SA D E CV</v>
          </cell>
          <cell r="B116" t="str">
            <v>CARSO</v>
          </cell>
          <cell r="C116">
            <v>58783.043812679993</v>
          </cell>
          <cell r="D116">
            <v>293.91513095699997</v>
          </cell>
          <cell r="E116">
            <v>4.9999985011596158E-3</v>
          </cell>
          <cell r="F116">
            <v>-293.91530716979992</v>
          </cell>
          <cell r="H116">
            <v>5.0014422685710222E-3</v>
          </cell>
          <cell r="I116">
            <v>0.01</v>
          </cell>
          <cell r="J116">
            <v>0.01</v>
          </cell>
        </row>
        <row r="117">
          <cell r="A117" t="str">
            <v>PROMOTORA DE MERCADO S DEL NORTE,SA DE CV</v>
          </cell>
          <cell r="B117" t="str">
            <v>Promerk</v>
          </cell>
          <cell r="C117">
            <v>54506.839887225004</v>
          </cell>
          <cell r="D117">
            <v>10895.916283812003</v>
          </cell>
          <cell r="E117">
            <v>0.19989998147674168</v>
          </cell>
          <cell r="F117">
            <v>10350.847884939752</v>
          </cell>
          <cell r="H117">
            <v>0.19990151736082834</v>
          </cell>
          <cell r="I117">
            <v>0.01</v>
          </cell>
          <cell r="J117">
            <v>0.19990151736082834</v>
          </cell>
        </row>
        <row r="118">
          <cell r="A118" t="str">
            <v>CORPORACION CONTROL SA DE CV</v>
          </cell>
          <cell r="B118" t="str">
            <v>Emilio Marcos Giacoman</v>
          </cell>
          <cell r="C118">
            <v>113426.20450304498</v>
          </cell>
          <cell r="D118">
            <v>1122.916344832</v>
          </cell>
          <cell r="E118">
            <v>9.8999728480014051E-3</v>
          </cell>
          <cell r="F118">
            <v>-11.345700198449777</v>
          </cell>
          <cell r="H118">
            <v>9.9007103774670733E-3</v>
          </cell>
          <cell r="I118">
            <v>0.01</v>
          </cell>
          <cell r="J118">
            <v>0.01</v>
          </cell>
        </row>
        <row r="119">
          <cell r="A119" t="str">
            <v>ACUICOLA SELECTA,SA DE CV</v>
          </cell>
          <cell r="B119" t="str">
            <v>Julio R Luebbert Duarte</v>
          </cell>
          <cell r="C119">
            <v>73910.856084318002</v>
          </cell>
          <cell r="D119">
            <v>424.93467338699998</v>
          </cell>
          <cell r="E119">
            <v>5.749286314614346E-3</v>
          </cell>
          <cell r="F119">
            <v>-314.17388745618007</v>
          </cell>
          <cell r="H119">
            <v>5.7501701714178111E-3</v>
          </cell>
          <cell r="I119">
            <v>0.01</v>
          </cell>
          <cell r="J119">
            <v>0.01</v>
          </cell>
        </row>
        <row r="120">
          <cell r="A120" t="str">
            <v>GALVAK,SA DE CV</v>
          </cell>
          <cell r="B120" t="str">
            <v>ALFA</v>
          </cell>
          <cell r="C120">
            <v>143046.23493537001</v>
          </cell>
          <cell r="D120">
            <v>28594.942362369002</v>
          </cell>
          <cell r="E120">
            <v>0.19989999999153096</v>
          </cell>
          <cell r="F120">
            <v>14290.318868832001</v>
          </cell>
          <cell r="H120">
            <v>0.19990040292161174</v>
          </cell>
          <cell r="I120">
            <v>0.1</v>
          </cell>
          <cell r="J120">
            <v>0.19990040292161174</v>
          </cell>
        </row>
        <row r="121">
          <cell r="A121" t="str">
            <v>PLAZA INSUR, S.A. DE  C.V.</v>
          </cell>
          <cell r="B121" t="str">
            <v>Danhnos</v>
          </cell>
          <cell r="C121">
            <v>56157.441700000003</v>
          </cell>
          <cell r="D121">
            <v>555.95866452999996</v>
          </cell>
          <cell r="E121">
            <v>9.8999998522012432E-3</v>
          </cell>
          <cell r="F121">
            <v>-5.6157524700000749</v>
          </cell>
          <cell r="H121">
            <v>9.9007359161804552E-3</v>
          </cell>
          <cell r="I121">
            <v>0.01</v>
          </cell>
          <cell r="J121">
            <v>0.01</v>
          </cell>
        </row>
        <row r="122">
          <cell r="A122" t="str">
            <v>DISTRIBUIDORA DE TEX TILES AVANTE SA DE C V</v>
          </cell>
          <cell r="B122" t="str">
            <v>Kalach Romano</v>
          </cell>
          <cell r="C122">
            <v>56794.0515593745</v>
          </cell>
          <cell r="D122">
            <v>283.97009638399999</v>
          </cell>
          <cell r="E122">
            <v>4.9999971579264366E-3</v>
          </cell>
          <cell r="F122">
            <v>-283.97041920974499</v>
          </cell>
          <cell r="H122">
            <v>5.0005236851802413E-3</v>
          </cell>
          <cell r="I122">
            <v>0.01</v>
          </cell>
          <cell r="J122">
            <v>0.01</v>
          </cell>
        </row>
        <row r="123">
          <cell r="A123" t="str">
            <v>GRUPO CONDUMEX,SA DE  CV</v>
          </cell>
          <cell r="B123" t="str">
            <v>CARSO</v>
          </cell>
          <cell r="C123">
            <v>154194.72308273701</v>
          </cell>
          <cell r="D123">
            <v>770.97351133799998</v>
          </cell>
          <cell r="E123">
            <v>4.9999993250373102E-3</v>
          </cell>
          <cell r="F123">
            <v>-770.97371948937007</v>
          </cell>
          <cell r="H123">
            <v>5.0001711121223057E-3</v>
          </cell>
          <cell r="I123">
            <v>0.01</v>
          </cell>
          <cell r="J123">
            <v>0.01</v>
          </cell>
        </row>
        <row r="124">
          <cell r="A124" t="str">
            <v>GMAC FINANCIERA SA D E CV SOC.FINANCIERA DE OBJETO LIMITADO</v>
          </cell>
          <cell r="B124" t="str">
            <v>GMAC</v>
          </cell>
          <cell r="C124">
            <v>195596.78889</v>
          </cell>
          <cell r="D124">
            <v>977.98393999999996</v>
          </cell>
          <cell r="E124">
            <v>4.9999999772491147E-3</v>
          </cell>
          <cell r="F124">
            <v>-977.98394889999997</v>
          </cell>
          <cell r="H124">
            <v>5.0000820849365225E-3</v>
          </cell>
          <cell r="I124">
            <v>0.01</v>
          </cell>
          <cell r="J124">
            <v>0.01</v>
          </cell>
        </row>
        <row r="125">
          <cell r="A125" t="str">
            <v>LABORATORIOS EUROMEX ,SA DE CV</v>
          </cell>
          <cell r="C125">
            <v>20299.904319158999</v>
          </cell>
          <cell r="D125">
            <v>202.99879759500001</v>
          </cell>
          <cell r="E125">
            <v>9.9999879015887898E-3</v>
          </cell>
          <cell r="F125">
            <v>-2.4559658999123712E-4</v>
          </cell>
          <cell r="H125">
            <v>1.0000047133641369E-2</v>
          </cell>
          <cell r="I125">
            <v>0.01</v>
          </cell>
          <cell r="J125">
            <v>1.0000047133641369E-2</v>
          </cell>
        </row>
        <row r="126">
          <cell r="A126" t="str">
            <v>GRUPO ALTEX,SA DE CV/COCAPE</v>
          </cell>
          <cell r="B126" t="str">
            <v>ALTEX</v>
          </cell>
          <cell r="C126">
            <v>659517</v>
          </cell>
          <cell r="D126">
            <v>9563</v>
          </cell>
          <cell r="E126">
            <v>1.4500005306913999E-2</v>
          </cell>
          <cell r="F126">
            <v>2967.83</v>
          </cell>
          <cell r="H126">
            <v>9.8996690001925645E-3</v>
          </cell>
          <cell r="I126">
            <v>0.01</v>
          </cell>
          <cell r="J126">
            <v>0.01</v>
          </cell>
        </row>
        <row r="127">
          <cell r="A127" t="str">
            <v>AUTOPISTAS CONCESION ADAS DEL ALTIPLANO S A DE CV</v>
          </cell>
          <cell r="B127" t="str">
            <v>AUCAL</v>
          </cell>
          <cell r="C127">
            <v>139779.76269759866</v>
          </cell>
          <cell r="D127">
            <v>1315.0361135604708</v>
          </cell>
          <cell r="E127">
            <v>9.4079149097243547E-3</v>
          </cell>
          <cell r="F127">
            <v>-82.761513415515992</v>
          </cell>
          <cell r="H127">
            <v>9.9012902389465588E-3</v>
          </cell>
          <cell r="I127">
            <v>0.01</v>
          </cell>
          <cell r="J127">
            <v>0.01</v>
          </cell>
        </row>
        <row r="128">
          <cell r="A128" t="str">
            <v>GRUPO CARSO,SA DE CV</v>
          </cell>
          <cell r="B128" t="str">
            <v>CARSO</v>
          </cell>
          <cell r="C128">
            <v>565000</v>
          </cell>
          <cell r="D128">
            <v>2825</v>
          </cell>
          <cell r="E128">
            <v>5.0000000000000001E-3</v>
          </cell>
          <cell r="F128">
            <v>-2825</v>
          </cell>
          <cell r="H128">
            <v>5.0000000000000001E-3</v>
          </cell>
          <cell r="I128">
            <v>0.01</v>
          </cell>
          <cell r="J128">
            <v>0.01</v>
          </cell>
        </row>
        <row r="129">
          <cell r="A129" t="str">
            <v>CEMEX,SA DE CV</v>
          </cell>
          <cell r="B129" t="str">
            <v>CEMEX</v>
          </cell>
          <cell r="C129">
            <v>865575.07558332197</v>
          </cell>
          <cell r="D129">
            <v>4327.8752710875997</v>
          </cell>
          <cell r="E129">
            <v>4.9999998765803072E-3</v>
          </cell>
          <cell r="F129">
            <v>-4327.8754847456203</v>
          </cell>
          <cell r="H129">
            <v>5.2392913427455222E-3</v>
          </cell>
          <cell r="I129">
            <v>0.01</v>
          </cell>
          <cell r="J129">
            <v>0.01</v>
          </cell>
        </row>
        <row r="130">
          <cell r="A130" t="str">
            <v>GRUPO COMERCIAL CHED RAUI,SA DE CV</v>
          </cell>
          <cell r="B130" t="str">
            <v>CHEDRAUI</v>
          </cell>
          <cell r="C130">
            <v>145667</v>
          </cell>
          <cell r="D130">
            <v>1442</v>
          </cell>
          <cell r="E130">
            <v>9.8992908483046954E-3</v>
          </cell>
          <cell r="F130">
            <v>-14.670000000000073</v>
          </cell>
          <cell r="H130">
            <v>9.8992908483046954E-3</v>
          </cell>
          <cell r="I130">
            <v>0.01</v>
          </cell>
          <cell r="J130">
            <v>0.01</v>
          </cell>
        </row>
        <row r="131">
          <cell r="A131" t="str">
            <v>TAXI AEREO DE VERACR UZ SA DE CV</v>
          </cell>
          <cell r="B131" t="str">
            <v>CHEDRAUI</v>
          </cell>
          <cell r="C131">
            <v>23137</v>
          </cell>
          <cell r="D131">
            <v>229</v>
          </cell>
          <cell r="E131">
            <v>9.8975666681073611E-3</v>
          </cell>
          <cell r="F131">
            <v>-2.37</v>
          </cell>
          <cell r="H131">
            <v>9.8975666681073611E-3</v>
          </cell>
          <cell r="I131">
            <v>0.01</v>
          </cell>
          <cell r="J131">
            <v>0.01</v>
          </cell>
        </row>
        <row r="132">
          <cell r="A132" t="str">
            <v>DESC SA DE CV</v>
          </cell>
          <cell r="B132" t="str">
            <v>DESC</v>
          </cell>
          <cell r="C132">
            <v>631135.35691854486</v>
          </cell>
          <cell r="D132">
            <v>48118.643989316995</v>
          </cell>
          <cell r="E132">
            <v>7.6241401249094093E-2</v>
          </cell>
          <cell r="F132">
            <v>-109665.19524031921</v>
          </cell>
          <cell r="H132">
            <v>0.1999000667875479</v>
          </cell>
          <cell r="I132">
            <v>0.25</v>
          </cell>
          <cell r="J132">
            <v>0.25</v>
          </cell>
        </row>
        <row r="133">
          <cell r="A133" t="str">
            <v>HAYES WHEELS ACERO,S A DE CV</v>
          </cell>
          <cell r="B133" t="str">
            <v>DESC</v>
          </cell>
          <cell r="C133">
            <v>110329</v>
          </cell>
          <cell r="D133">
            <v>1092</v>
          </cell>
          <cell r="E133">
            <v>9.8976696969971627E-3</v>
          </cell>
          <cell r="F133">
            <v>-26490.25</v>
          </cell>
          <cell r="H133">
            <v>0.19990211095904067</v>
          </cell>
          <cell r="I133">
            <v>0.25</v>
          </cell>
          <cell r="J133">
            <v>0.25</v>
          </cell>
        </row>
        <row r="134">
          <cell r="A134" t="str">
            <v>HAYES WHEELS ALUMINI O,SA DE CV</v>
          </cell>
          <cell r="B134" t="str">
            <v>DESC</v>
          </cell>
          <cell r="C134">
            <v>110329</v>
          </cell>
          <cell r="D134">
            <v>1092</v>
          </cell>
          <cell r="E134">
            <v>9.8976696969971627E-3</v>
          </cell>
          <cell r="F134">
            <v>-26490.25</v>
          </cell>
          <cell r="H134">
            <v>0.19990211095904067</v>
          </cell>
          <cell r="I134">
            <v>0.25</v>
          </cell>
          <cell r="J134">
            <v>0.25</v>
          </cell>
        </row>
        <row r="135">
          <cell r="A135" t="str">
            <v>GAS NATURAL MEXICO S A DE CV</v>
          </cell>
          <cell r="B135" t="str">
            <v>GAS NATURAL</v>
          </cell>
          <cell r="C135">
            <v>1331000</v>
          </cell>
          <cell r="D135">
            <v>6655</v>
          </cell>
          <cell r="E135">
            <v>5.0000000000000001E-3</v>
          </cell>
          <cell r="F135">
            <v>-6655</v>
          </cell>
          <cell r="H135">
            <v>5.0000000000000001E-3</v>
          </cell>
          <cell r="I135">
            <v>0.01</v>
          </cell>
          <cell r="J135">
            <v>0.01</v>
          </cell>
        </row>
        <row r="136">
          <cell r="A136" t="str">
            <v>TELEFONOS DE MEXICO SA DE CV</v>
          </cell>
          <cell r="B136" t="str">
            <v>GRUPO CARSO (GLOBAL)</v>
          </cell>
          <cell r="C136">
            <v>3389694.9553390397</v>
          </cell>
          <cell r="D136">
            <v>16948.474510726002</v>
          </cell>
          <cell r="E136">
            <v>4.9999999215359497E-3</v>
          </cell>
          <cell r="F136">
            <v>-16948.475042664395</v>
          </cell>
          <cell r="H136">
            <v>5.0001549470709674E-3</v>
          </cell>
          <cell r="I136">
            <v>0.01</v>
          </cell>
          <cell r="J136">
            <v>0.01</v>
          </cell>
        </row>
        <row r="137">
          <cell r="A137" t="str">
            <v>HERDEZ,SA DE CV</v>
          </cell>
          <cell r="B137" t="str">
            <v>HERDEZ</v>
          </cell>
          <cell r="C137">
            <v>175000</v>
          </cell>
          <cell r="D137">
            <v>1733</v>
          </cell>
          <cell r="E137">
            <v>9.9028571428571421E-3</v>
          </cell>
          <cell r="F137">
            <v>-17</v>
          </cell>
          <cell r="H137">
            <v>9.9028571428571421E-3</v>
          </cell>
          <cell r="I137">
            <v>0.01</v>
          </cell>
          <cell r="J137">
            <v>0.01</v>
          </cell>
        </row>
        <row r="138">
          <cell r="A138" t="str">
            <v>MC CORMICK DE MEXICO ,SA DE CV</v>
          </cell>
          <cell r="B138" t="str">
            <v>HERDEZ</v>
          </cell>
          <cell r="C138">
            <v>75000</v>
          </cell>
          <cell r="D138">
            <v>375</v>
          </cell>
          <cell r="E138">
            <v>5.0000000000000001E-3</v>
          </cell>
          <cell r="F138">
            <v>-375</v>
          </cell>
          <cell r="H138">
            <v>5.0000000000000001E-3</v>
          </cell>
          <cell r="I138">
            <v>0.01</v>
          </cell>
          <cell r="J138">
            <v>0.01</v>
          </cell>
        </row>
        <row r="139">
          <cell r="A139" t="str">
            <v>STAFFORD DE MEXICO,S A DE CV</v>
          </cell>
          <cell r="B139" t="str">
            <v>HERDEZ</v>
          </cell>
          <cell r="C139">
            <v>7007.49323</v>
          </cell>
          <cell r="D139">
            <v>1026.8554100000001</v>
          </cell>
          <cell r="E139">
            <v>0.1465367680419436</v>
          </cell>
          <cell r="F139">
            <v>326.10608700000012</v>
          </cell>
          <cell r="H139">
            <v>9.8466024490187053E-3</v>
          </cell>
          <cell r="I139">
            <v>0.1</v>
          </cell>
          <cell r="J139">
            <v>0.1</v>
          </cell>
        </row>
        <row r="140">
          <cell r="A140" t="str">
            <v>CONSTRUCTORAS ICA SA  DE CV</v>
          </cell>
          <cell r="B140" t="str">
            <v>ICA</v>
          </cell>
          <cell r="C140">
            <v>105980.5484</v>
          </cell>
          <cell r="D140">
            <v>26495.1371</v>
          </cell>
          <cell r="E140">
            <v>0.25</v>
          </cell>
          <cell r="F140">
            <v>15928.87642452</v>
          </cell>
          <cell r="H140">
            <v>0.16375646533265156</v>
          </cell>
          <cell r="I140">
            <v>9.9699999999999997E-2</v>
          </cell>
          <cell r="J140">
            <v>0.16375646533265156</v>
          </cell>
        </row>
        <row r="141">
          <cell r="A141" t="str">
            <v>EL PUERTO DE LIVERPO OL,SA DE CV</v>
          </cell>
          <cell r="B141" t="str">
            <v>LIVERPOOL</v>
          </cell>
          <cell r="C141">
            <v>538000</v>
          </cell>
          <cell r="D141">
            <v>2690</v>
          </cell>
          <cell r="E141">
            <v>5.0000000000000001E-3</v>
          </cell>
          <cell r="F141">
            <v>-2690</v>
          </cell>
          <cell r="H141">
            <v>5.0000000000000001E-3</v>
          </cell>
          <cell r="I141">
            <v>0.01</v>
          </cell>
          <cell r="J141">
            <v>0.01</v>
          </cell>
        </row>
        <row r="142">
          <cell r="A142" t="str">
            <v>AGUAS SERVS E INVERS IONES DE MEXICO SRL DE CV</v>
          </cell>
          <cell r="B142" t="str">
            <v>PEÑOLES</v>
          </cell>
          <cell r="C142">
            <v>390289.13443999999</v>
          </cell>
          <cell r="D142">
            <v>1951.4456599999999</v>
          </cell>
          <cell r="E142">
            <v>4.9999999687411227E-3</v>
          </cell>
          <cell r="F142">
            <v>0.44566000000008898</v>
          </cell>
          <cell r="H142">
            <v>7.4457619840471011E-3</v>
          </cell>
          <cell r="I142">
            <v>4.9988580973420139E-3</v>
          </cell>
          <cell r="J142">
            <v>7.4457619840471011E-3</v>
          </cell>
        </row>
        <row r="143">
          <cell r="A143" t="str">
            <v>ESTRATEGIAS EN PENSI ONES SA DE CV</v>
          </cell>
          <cell r="B143" t="str">
            <v>PEÑOLES</v>
          </cell>
          <cell r="C143">
            <v>1013800</v>
          </cell>
          <cell r="D143">
            <v>5069</v>
          </cell>
          <cell r="E143">
            <v>5.0000000000000001E-3</v>
          </cell>
          <cell r="F143">
            <v>-5069</v>
          </cell>
          <cell r="H143">
            <v>5.0000000000000001E-3</v>
          </cell>
          <cell r="I143">
            <v>0.01</v>
          </cell>
          <cell r="J143">
            <v>0.01</v>
          </cell>
        </row>
        <row r="144">
          <cell r="A144" t="str">
            <v>ELEKTRA DEL MILENIO SA DE CV</v>
          </cell>
          <cell r="B144" t="str">
            <v>SALINAS PLIEGO</v>
          </cell>
          <cell r="C144">
            <v>150816</v>
          </cell>
          <cell r="D144">
            <v>1493</v>
          </cell>
          <cell r="E144">
            <v>9.8994801612561009E-3</v>
          </cell>
          <cell r="F144">
            <v>-15.160000000000082</v>
          </cell>
          <cell r="H144">
            <v>9.8994801612561009E-3</v>
          </cell>
          <cell r="I144">
            <v>0.01</v>
          </cell>
          <cell r="J144">
            <v>0.01</v>
          </cell>
        </row>
        <row r="145">
          <cell r="A145" t="str">
            <v>TV AZTECA SA DE CV</v>
          </cell>
          <cell r="B145" t="str">
            <v>SALINAS PLIEGO</v>
          </cell>
          <cell r="C145">
            <v>311627.51848124998</v>
          </cell>
          <cell r="D145">
            <v>3085.1123365979997</v>
          </cell>
          <cell r="E145">
            <v>9.8999996907642319E-3</v>
          </cell>
          <cell r="F145">
            <v>-31.162848214500173</v>
          </cell>
          <cell r="H145">
            <v>7.7303827715232559E-3</v>
          </cell>
          <cell r="I145">
            <v>0.01</v>
          </cell>
          <cell r="J145">
            <v>0.01</v>
          </cell>
        </row>
        <row r="146">
          <cell r="A146" t="str">
            <v>TOYOTA MOTOR SALES D E MEXICO, S. DE R.L.  DE C.V.</v>
          </cell>
          <cell r="B146" t="str">
            <v>TOYOTA</v>
          </cell>
          <cell r="C146">
            <v>70000</v>
          </cell>
          <cell r="D146">
            <v>350</v>
          </cell>
          <cell r="E146">
            <v>5.0000000000000001E-3</v>
          </cell>
          <cell r="F146">
            <v>-350</v>
          </cell>
          <cell r="H146">
            <v>9.9000000000000008E-3</v>
          </cell>
          <cell r="I146">
            <v>0.01</v>
          </cell>
          <cell r="J146">
            <v>0.01</v>
          </cell>
        </row>
        <row r="147">
          <cell r="A147" t="str">
            <v>TOYOTA SERVICES DE M EXICO SA DE CV</v>
          </cell>
          <cell r="B147" t="str">
            <v>TOYOTA</v>
          </cell>
          <cell r="C147">
            <v>207761.38229000001</v>
          </cell>
          <cell r="D147">
            <v>1038.8068900000001</v>
          </cell>
          <cell r="E147">
            <v>4.9999998967565594E-3</v>
          </cell>
          <cell r="F147">
            <v>-1038.8069329000002</v>
          </cell>
          <cell r="H147">
            <v>9.9007812584187248E-3</v>
          </cell>
          <cell r="I147">
            <v>0.01</v>
          </cell>
          <cell r="J147">
            <v>0.01</v>
          </cell>
        </row>
        <row r="148">
          <cell r="A148" t="str">
            <v>AGROINDUSTRIAS INTEG RADAS DEL CENTRO,SA</v>
          </cell>
          <cell r="B148" t="str">
            <v>VILLACERO</v>
          </cell>
          <cell r="C148">
            <v>29383.07748673845</v>
          </cell>
          <cell r="D148">
            <v>5873.6771895990159</v>
          </cell>
          <cell r="E148">
            <v>0.19989999999999999</v>
          </cell>
          <cell r="F148">
            <v>2935.3694409251707</v>
          </cell>
          <cell r="H148">
            <v>7.749358456505058E-2</v>
          </cell>
          <cell r="I148">
            <v>0.1</v>
          </cell>
          <cell r="J148">
            <v>0.1</v>
          </cell>
        </row>
        <row r="149">
          <cell r="A149" t="str">
            <v>AGROINDUSTRIAS INTEG RADAS DEL NORTE SA D E CV</v>
          </cell>
          <cell r="B149" t="str">
            <v>VILLACERO</v>
          </cell>
          <cell r="C149">
            <v>72155.800525172686</v>
          </cell>
          <cell r="D149">
            <v>14423.944524982016</v>
          </cell>
          <cell r="E149">
            <v>0.19989999999999994</v>
          </cell>
          <cell r="F149">
            <v>13702.386519730289</v>
          </cell>
          <cell r="H149">
            <v>4.7175694472580361E-2</v>
          </cell>
          <cell r="I149">
            <v>0.01</v>
          </cell>
          <cell r="J149">
            <v>4.7175694472580361E-2</v>
          </cell>
        </row>
        <row r="150">
          <cell r="A150" t="str">
            <v>LAMINA Y PLACA DE MO NTERREY,SA DE CV</v>
          </cell>
          <cell r="B150" t="str">
            <v>VILLACERO</v>
          </cell>
          <cell r="C150">
            <v>217533.27706133085</v>
          </cell>
          <cell r="D150">
            <v>41157.296008357676</v>
          </cell>
          <cell r="E150">
            <v>0.1891999999464628</v>
          </cell>
          <cell r="F150">
            <v>19403.968302224588</v>
          </cell>
          <cell r="H150">
            <v>0.15628413481958883</v>
          </cell>
          <cell r="I150">
            <v>0.1</v>
          </cell>
          <cell r="J150">
            <v>0.15628413481958883</v>
          </cell>
        </row>
        <row r="151">
          <cell r="A151" t="str">
            <v>ZINCACERO SA DE CV</v>
          </cell>
          <cell r="B151" t="str">
            <v>VILLACERO</v>
          </cell>
          <cell r="C151">
            <v>9402.5847430209596</v>
          </cell>
          <cell r="D151">
            <v>1447.7817637947596</v>
          </cell>
          <cell r="E151">
            <v>0.15397699710915888</v>
          </cell>
          <cell r="F151">
            <v>1353.7559163645501</v>
          </cell>
          <cell r="H151">
            <v>9.8908972949197788E-3</v>
          </cell>
          <cell r="I151">
            <v>0.01</v>
          </cell>
          <cell r="J151">
            <v>0.01</v>
          </cell>
        </row>
        <row r="152">
          <cell r="A152" t="str">
            <v>VITRO AUTOMOTRIZ,SA DE CV</v>
          </cell>
          <cell r="B152" t="str">
            <v>VITRO</v>
          </cell>
          <cell r="C152">
            <v>44086.861380518996</v>
          </cell>
          <cell r="D152">
            <v>436.45983232499998</v>
          </cell>
          <cell r="E152">
            <v>9.8999978374024571E-3</v>
          </cell>
          <cell r="F152">
            <v>-4.4087814801899867</v>
          </cell>
          <cell r="H152">
            <v>9.8895676931236194E-3</v>
          </cell>
          <cell r="I152">
            <v>0.01</v>
          </cell>
          <cell r="J152">
            <v>0.01</v>
          </cell>
        </row>
        <row r="153">
          <cell r="A153" t="str">
            <v>VITRO FIBRAS,SA</v>
          </cell>
          <cell r="B153" t="str">
            <v>VITRO</v>
          </cell>
          <cell r="C153">
            <v>55108.576753181995</v>
          </cell>
          <cell r="D153">
            <v>545.57487300599996</v>
          </cell>
          <cell r="E153">
            <v>9.8999993313109505E-3</v>
          </cell>
          <cell r="F153">
            <v>-5.5108945258200492</v>
          </cell>
          <cell r="H153">
            <v>0.19989628927159567</v>
          </cell>
          <cell r="I153">
            <v>0.01</v>
          </cell>
          <cell r="J153">
            <v>0.19989628927159567</v>
          </cell>
        </row>
        <row r="154">
          <cell r="A154" t="str">
            <v>VITRO FLOTADO CUBIER TAS SA DE CV</v>
          </cell>
          <cell r="B154" t="str">
            <v>VITRO</v>
          </cell>
          <cell r="C154">
            <v>49597.719121917005</v>
          </cell>
          <cell r="D154">
            <v>491.01740773199998</v>
          </cell>
          <cell r="E154">
            <v>9.8999997666227683E-3</v>
          </cell>
          <cell r="F154">
            <v>-4.959783487170057</v>
          </cell>
          <cell r="H154">
            <v>0.19990838642454037</v>
          </cell>
          <cell r="I154">
            <v>0.01</v>
          </cell>
          <cell r="J154">
            <v>0.19990838642454037</v>
          </cell>
        </row>
        <row r="155">
          <cell r="A155" t="str">
            <v>VITRO VIDRIO Y CRIST AL SA DE CV</v>
          </cell>
          <cell r="B155" t="str">
            <v>VITRO</v>
          </cell>
          <cell r="C155">
            <v>115728.011137629</v>
          </cell>
          <cell r="D155">
            <v>1145.7072112860001</v>
          </cell>
          <cell r="E155">
            <v>9.8999991447487421E-3</v>
          </cell>
          <cell r="F155">
            <v>-11.572900090289977</v>
          </cell>
          <cell r="H155">
            <v>0.1998997457278342</v>
          </cell>
          <cell r="I155">
            <v>0.01</v>
          </cell>
          <cell r="J155">
            <v>0.1998997457278342</v>
          </cell>
        </row>
        <row r="156">
          <cell r="A156" t="str">
            <v>VIAKABLE SA DE CV</v>
          </cell>
          <cell r="B156" t="str">
            <v>XIGNUX</v>
          </cell>
          <cell r="C156">
            <v>60117.578457785996</v>
          </cell>
          <cell r="D156">
            <v>7936.5299051301035</v>
          </cell>
          <cell r="E156">
            <v>0.13201679290364399</v>
          </cell>
          <cell r="F156">
            <v>7335.3541205522433</v>
          </cell>
          <cell r="H156">
            <v>0.19989161753143841</v>
          </cell>
          <cell r="I156">
            <v>0.01</v>
          </cell>
          <cell r="J156">
            <v>0.19989161753143841</v>
          </cell>
        </row>
        <row r="157">
          <cell r="A157" t="str">
            <v>XIGNUX SA DE CV</v>
          </cell>
          <cell r="B157" t="str">
            <v>XIGNUX</v>
          </cell>
          <cell r="C157">
            <v>180925.81298952296</v>
          </cell>
          <cell r="D157">
            <v>1791.1654465139998</v>
          </cell>
          <cell r="E157">
            <v>9.8999994357782568E-3</v>
          </cell>
          <cell r="F157">
            <v>-18.092683381230017</v>
          </cell>
          <cell r="H157">
            <v>0.19989961300930761</v>
          </cell>
          <cell r="I157">
            <v>0.01</v>
          </cell>
          <cell r="J157">
            <v>0.19989961300930761</v>
          </cell>
        </row>
        <row r="158">
          <cell r="A158" t="str">
            <v>XIGNUX YAZAKI SA DE CV</v>
          </cell>
          <cell r="B158" t="str">
            <v>XIGNUX</v>
          </cell>
          <cell r="C158">
            <v>22061.496632247003</v>
          </cell>
          <cell r="D158">
            <v>218.408717088</v>
          </cell>
          <cell r="E158">
            <v>9.8999954866504768E-3</v>
          </cell>
          <cell r="F158">
            <v>-2.2062492344700217</v>
          </cell>
          <cell r="H158">
            <v>0.19989577649750018</v>
          </cell>
          <cell r="I158">
            <v>0.01</v>
          </cell>
          <cell r="J158">
            <v>0.19989577649750018</v>
          </cell>
        </row>
        <row r="159">
          <cell r="A159" t="str">
            <v>BANCO NACIONAL DE OB RAS Y SERVICIOS PUBL ICOS</v>
          </cell>
          <cell r="C159">
            <v>2765513.6150799999</v>
          </cell>
          <cell r="D159">
            <v>0</v>
          </cell>
          <cell r="E159">
            <v>0</v>
          </cell>
          <cell r="F159">
            <v>-27655.136150800001</v>
          </cell>
          <cell r="H159">
            <v>0</v>
          </cell>
          <cell r="I159">
            <v>0.01</v>
          </cell>
          <cell r="J159">
            <v>0.01</v>
          </cell>
        </row>
        <row r="160">
          <cell r="A160" t="str">
            <v>GRUPO MINSA,SA DE CV</v>
          </cell>
          <cell r="C160">
            <v>205639.06988</v>
          </cell>
          <cell r="D160">
            <v>41127.813957672755</v>
          </cell>
          <cell r="E160">
            <v>0.19999999991087664</v>
          </cell>
          <cell r="F160">
            <v>-61691.720982327242</v>
          </cell>
          <cell r="H160">
            <v>0.21029564092677272</v>
          </cell>
          <cell r="I160">
            <v>0.5</v>
          </cell>
          <cell r="J160">
            <v>0.5</v>
          </cell>
        </row>
        <row r="161">
          <cell r="A161" t="str">
            <v>INTERNACIONAL DE CER AMICA,SA DE CV</v>
          </cell>
          <cell r="C161">
            <v>252840.43421919885</v>
          </cell>
          <cell r="D161">
            <v>2503.1198946149975</v>
          </cell>
          <cell r="E161">
            <v>9.8999984015409864E-3</v>
          </cell>
          <cell r="F161">
            <v>-25.28444757699117</v>
          </cell>
          <cell r="H161">
            <v>8.1395209051722574E-3</v>
          </cell>
          <cell r="I161">
            <v>0.01</v>
          </cell>
          <cell r="J161">
            <v>0.01</v>
          </cell>
        </row>
        <row r="162">
          <cell r="A162" t="str">
            <v>RAFAEL HARARI Y COPR OPIETARIOS</v>
          </cell>
          <cell r="B162" t="str">
            <v>Achar</v>
          </cell>
          <cell r="C162">
            <v>6040</v>
          </cell>
          <cell r="D162">
            <v>447</v>
          </cell>
          <cell r="E162">
            <v>7.4006622516556292E-2</v>
          </cell>
          <cell r="F162">
            <v>386.6</v>
          </cell>
          <cell r="H162">
            <v>0.19983443708609272</v>
          </cell>
          <cell r="I162">
            <v>0.01</v>
          </cell>
          <cell r="J162">
            <v>0.19983443708609272</v>
          </cell>
        </row>
        <row r="163">
          <cell r="A163" t="str">
            <v>ALFREDO ACHAR TUSSIE Y COOPS</v>
          </cell>
          <cell r="B163" t="str">
            <v>Achar</v>
          </cell>
          <cell r="C163">
            <v>36831</v>
          </cell>
          <cell r="D163">
            <v>184</v>
          </cell>
          <cell r="E163">
            <v>4.9957915886074235E-3</v>
          </cell>
          <cell r="F163">
            <v>-184.31</v>
          </cell>
          <cell r="H163">
            <v>9.9101300534875508E-3</v>
          </cell>
          <cell r="I163">
            <v>0.01</v>
          </cell>
          <cell r="J163">
            <v>0.01</v>
          </cell>
        </row>
        <row r="164">
          <cell r="A164" t="str">
            <v>INMOBILIARIA LAMI, S A DE CV</v>
          </cell>
          <cell r="B164" t="str">
            <v>Achar</v>
          </cell>
          <cell r="C164">
            <v>43065</v>
          </cell>
          <cell r="D164">
            <v>426</v>
          </cell>
          <cell r="E164">
            <v>9.8920236851271336E-3</v>
          </cell>
          <cell r="F164">
            <v>-4.6500000000000341</v>
          </cell>
          <cell r="H164">
            <v>9.8920236851271336E-3</v>
          </cell>
          <cell r="I164">
            <v>0.01</v>
          </cell>
          <cell r="J164">
            <v>0.01</v>
          </cell>
        </row>
        <row r="165">
          <cell r="A165" t="str">
            <v>ARANCIA CORN PRODUCT S SA DE CV</v>
          </cell>
          <cell r="B165" t="str">
            <v>Arancia</v>
          </cell>
          <cell r="C165">
            <v>70000</v>
          </cell>
          <cell r="D165">
            <v>693</v>
          </cell>
          <cell r="E165">
            <v>9.9000000000000008E-3</v>
          </cell>
          <cell r="F165">
            <v>-7</v>
          </cell>
          <cell r="H165">
            <v>9.9000000000000008E-3</v>
          </cell>
          <cell r="I165">
            <v>0.01</v>
          </cell>
          <cell r="J165">
            <v>0.01</v>
          </cell>
        </row>
        <row r="166">
          <cell r="A166" t="str">
            <v>CIA CERILLERA LA CEN TRAL,SA</v>
          </cell>
          <cell r="B166" t="str">
            <v>Barroso</v>
          </cell>
          <cell r="C166">
            <v>75887.359420000008</v>
          </cell>
          <cell r="D166">
            <v>468.45721000000003</v>
          </cell>
          <cell r="E166">
            <v>6.1730598294679733E-3</v>
          </cell>
          <cell r="F166">
            <v>-290.41638420000004</v>
          </cell>
          <cell r="H166">
            <v>5.5740508463194586E-3</v>
          </cell>
          <cell r="I166">
            <v>0.01</v>
          </cell>
          <cell r="J166">
            <v>0.01</v>
          </cell>
        </row>
        <row r="167">
          <cell r="A167" t="str">
            <v>PRODUCTOS Y SERVICIO S PARA LA INDUSTRIA SA DE CV</v>
          </cell>
          <cell r="B167" t="str">
            <v>Barroso</v>
          </cell>
          <cell r="C167">
            <v>32027.270829999998</v>
          </cell>
          <cell r="D167">
            <v>267.93635</v>
          </cell>
          <cell r="E167">
            <v>8.3658814209365464E-3</v>
          </cell>
          <cell r="F167">
            <v>-52.336358299999972</v>
          </cell>
          <cell r="H167">
            <v>9.8978149490984903E-3</v>
          </cell>
          <cell r="I167">
            <v>0.01</v>
          </cell>
          <cell r="J167">
            <v>0.01</v>
          </cell>
        </row>
        <row r="168">
          <cell r="A168" t="str">
            <v>GRUPO INDUSTRIAL BAC A,SA DE CV</v>
          </cell>
          <cell r="B168" t="str">
            <v>Barroso</v>
          </cell>
          <cell r="C168">
            <v>6843</v>
          </cell>
          <cell r="D168">
            <v>34</v>
          </cell>
          <cell r="E168">
            <v>4.9685810317112375E-3</v>
          </cell>
          <cell r="F168">
            <v>-34.43</v>
          </cell>
          <cell r="H168">
            <v>9.937162063422475E-3</v>
          </cell>
          <cell r="I168">
            <v>0.01</v>
          </cell>
          <cell r="J168">
            <v>0.01</v>
          </cell>
        </row>
        <row r="169">
          <cell r="A169" t="str">
            <v>MOLINO HARINERO SAN BLAS SA DE CV</v>
          </cell>
          <cell r="B169" t="str">
            <v>Cernicciaro</v>
          </cell>
          <cell r="C169">
            <v>123621.55312783699</v>
          </cell>
          <cell r="D169">
            <v>1138.680733941</v>
          </cell>
          <cell r="E169">
            <v>9.211021097295961E-3</v>
          </cell>
          <cell r="F169">
            <v>1138.680733941</v>
          </cell>
          <cell r="H169">
            <v>4.9991282617273579E-3</v>
          </cell>
          <cell r="I169">
            <v>0</v>
          </cell>
          <cell r="J169">
            <v>4.9991282617273579E-3</v>
          </cell>
        </row>
        <row r="170">
          <cell r="A170" t="str">
            <v>DESARROLLO COMERCIAL  DEL SUDESTE SA DE C V</v>
          </cell>
          <cell r="B170" t="str">
            <v>Chapur</v>
          </cell>
          <cell r="C170">
            <v>35080</v>
          </cell>
          <cell r="D170">
            <v>348</v>
          </cell>
          <cell r="E170">
            <v>9.9201824401368294E-3</v>
          </cell>
          <cell r="F170">
            <v>-2.8000000000000114</v>
          </cell>
          <cell r="H170">
            <v>9.9201824401368294E-3</v>
          </cell>
          <cell r="I170">
            <v>0.01</v>
          </cell>
          <cell r="J170">
            <v>0.01</v>
          </cell>
        </row>
        <row r="171">
          <cell r="A171" t="str">
            <v>FYPASA CONSTRUCCIONE S,SA DE CV</v>
          </cell>
          <cell r="B171" t="str">
            <v>Chozas Rizo</v>
          </cell>
          <cell r="C171">
            <v>15885.366320000001</v>
          </cell>
          <cell r="D171">
            <v>931.34948999999995</v>
          </cell>
          <cell r="E171">
            <v>5.8629399614625939E-2</v>
          </cell>
          <cell r="F171">
            <v>772.49582679999992</v>
          </cell>
          <cell r="H171">
            <v>8.6431749343505213E-2</v>
          </cell>
          <cell r="I171">
            <v>0.01</v>
          </cell>
          <cell r="J171">
            <v>8.6431749343505213E-2</v>
          </cell>
        </row>
        <row r="172">
          <cell r="A172" t="str">
            <v>CADENA MEXICANA DE E XHIBICION SA DE CV</v>
          </cell>
          <cell r="B172" t="str">
            <v>Cinemex</v>
          </cell>
          <cell r="C172">
            <v>210160.41666999998</v>
          </cell>
          <cell r="D172">
            <v>1408.2408100000002</v>
          </cell>
          <cell r="E172">
            <v>6.7007899599440795E-3</v>
          </cell>
          <cell r="F172">
            <v>-693.36335669999971</v>
          </cell>
          <cell r="H172">
            <v>9.892443272343272E-3</v>
          </cell>
          <cell r="I172">
            <v>0.01</v>
          </cell>
          <cell r="J172">
            <v>0.01</v>
          </cell>
        </row>
        <row r="173">
          <cell r="A173" t="str">
            <v>CONAUTO,SA DE CV</v>
          </cell>
          <cell r="B173" t="str">
            <v>Conauto</v>
          </cell>
          <cell r="C173">
            <v>89324.699090000009</v>
          </cell>
          <cell r="D173">
            <v>779.67754000000002</v>
          </cell>
          <cell r="E173">
            <v>8.7285772909733283E-3</v>
          </cell>
          <cell r="F173">
            <v>-113.56945090000011</v>
          </cell>
          <cell r="H173">
            <v>9.8964789023170043E-3</v>
          </cell>
          <cell r="I173">
            <v>0.01</v>
          </cell>
          <cell r="J173">
            <v>0.01</v>
          </cell>
        </row>
        <row r="174">
          <cell r="A174" t="str">
            <v>GEO BAJA CALIFORNIA, SA DE CV</v>
          </cell>
          <cell r="B174" t="str">
            <v>Corporación Geo</v>
          </cell>
          <cell r="C174">
            <v>103526.95722000001</v>
          </cell>
          <cell r="D174">
            <v>623.40208999999993</v>
          </cell>
          <cell r="E174">
            <v>6.0216402253109695E-3</v>
          </cell>
          <cell r="F174">
            <v>-411.86748220000015</v>
          </cell>
          <cell r="H174">
            <v>5.0035277178988643E-3</v>
          </cell>
          <cell r="I174">
            <v>0.01</v>
          </cell>
          <cell r="J174">
            <v>0.01</v>
          </cell>
        </row>
        <row r="175">
          <cell r="A175" t="str">
            <v>GEO EDIFICACIONES,SA  DE CV</v>
          </cell>
          <cell r="B175" t="str">
            <v>Corporación Geo</v>
          </cell>
          <cell r="C175">
            <v>78572.484830000016</v>
          </cell>
          <cell r="D175">
            <v>677.79718000000003</v>
          </cell>
          <cell r="E175">
            <v>8.626393596517748E-3</v>
          </cell>
          <cell r="F175">
            <v>-107.92766830000016</v>
          </cell>
          <cell r="H175">
            <v>5.0017509418252152E-3</v>
          </cell>
          <cell r="I175">
            <v>0.01</v>
          </cell>
          <cell r="J175">
            <v>0.01</v>
          </cell>
        </row>
        <row r="176">
          <cell r="A176" t="str">
            <v>GEO HIDALGO,SA DE CV</v>
          </cell>
          <cell r="B176" t="str">
            <v>Corporación Geo</v>
          </cell>
          <cell r="C176">
            <v>31763.746860000003</v>
          </cell>
          <cell r="D176">
            <v>314.46107000000001</v>
          </cell>
          <cell r="E176">
            <v>9.8999992471291206E-3</v>
          </cell>
          <cell r="F176">
            <v>-3.1763986000000273</v>
          </cell>
          <cell r="H176">
            <v>5.4464607328129295E-3</v>
          </cell>
          <cell r="I176">
            <v>0.01</v>
          </cell>
          <cell r="J176">
            <v>0.01</v>
          </cell>
        </row>
        <row r="177">
          <cell r="A177" t="str">
            <v>GEO HOGARES IDEALES, SA DE CV</v>
          </cell>
          <cell r="B177" t="str">
            <v>Corporación Geo</v>
          </cell>
          <cell r="C177">
            <v>127986.85597000002</v>
          </cell>
          <cell r="D177">
            <v>679.01139000000001</v>
          </cell>
          <cell r="E177">
            <v>5.3053212757969426E-3</v>
          </cell>
          <cell r="F177">
            <v>-600.8571697000001</v>
          </cell>
          <cell r="H177">
            <v>5.320858886944029E-3</v>
          </cell>
          <cell r="I177">
            <v>0.01</v>
          </cell>
          <cell r="J177">
            <v>0.01</v>
          </cell>
        </row>
        <row r="178">
          <cell r="A178" t="str">
            <v>GEO LAGUNA,SA DE CV</v>
          </cell>
          <cell r="B178" t="str">
            <v>Corporación Geo</v>
          </cell>
          <cell r="C178">
            <v>34529.923880000002</v>
          </cell>
          <cell r="D178">
            <v>260.95001000000002</v>
          </cell>
          <cell r="E178">
            <v>7.557213589779857E-3</v>
          </cell>
          <cell r="F178">
            <v>-84.349228799999992</v>
          </cell>
          <cell r="H178">
            <v>6.1396022979011552E-3</v>
          </cell>
          <cell r="I178">
            <v>0.01</v>
          </cell>
          <cell r="J178">
            <v>0.01</v>
          </cell>
        </row>
        <row r="179">
          <cell r="A179" t="str">
            <v>GEO MONTERREY,SA DE CV</v>
          </cell>
          <cell r="B179" t="str">
            <v>Corporación Geo</v>
          </cell>
          <cell r="C179">
            <v>53193.783309999999</v>
          </cell>
          <cell r="D179">
            <v>411.90907999999996</v>
          </cell>
          <cell r="E179">
            <v>7.7435567536059124E-3</v>
          </cell>
          <cell r="F179">
            <v>-120.02875310000007</v>
          </cell>
          <cell r="H179">
            <v>5.3765681288970154E-3</v>
          </cell>
          <cell r="I179">
            <v>0.01</v>
          </cell>
          <cell r="J179">
            <v>0.01</v>
          </cell>
        </row>
        <row r="180">
          <cell r="A180" t="str">
            <v>GEO MORELOS,SA DE CV</v>
          </cell>
          <cell r="B180" t="str">
            <v>Corporación Geo</v>
          </cell>
          <cell r="C180">
            <v>14068.95</v>
          </cell>
          <cell r="D180">
            <v>139.2826</v>
          </cell>
          <cell r="E180">
            <v>9.8999996446074504E-3</v>
          </cell>
          <cell r="F180">
            <v>-1.4069000000000074</v>
          </cell>
          <cell r="H180">
            <v>4.9754956837574941E-3</v>
          </cell>
          <cell r="I180">
            <v>0.01</v>
          </cell>
          <cell r="J180">
            <v>0.01</v>
          </cell>
        </row>
        <row r="181">
          <cell r="A181" t="str">
            <v>GEO REYNOSA,SA DE CV</v>
          </cell>
          <cell r="B181" t="str">
            <v>Corporación Geo</v>
          </cell>
          <cell r="C181">
            <v>27073.140240000001</v>
          </cell>
          <cell r="D181">
            <v>215.84329000000002</v>
          </cell>
          <cell r="E181">
            <v>7.9725989702921895E-3</v>
          </cell>
          <cell r="F181">
            <v>-54.888112400000011</v>
          </cell>
          <cell r="H181">
            <v>7.2396477934397168E-3</v>
          </cell>
          <cell r="I181">
            <v>0.01</v>
          </cell>
          <cell r="J181">
            <v>0.01</v>
          </cell>
        </row>
        <row r="182">
          <cell r="A182" t="str">
            <v>ODISEA INTIMA TEXTIL ,SA DE CV</v>
          </cell>
          <cell r="B182" t="str">
            <v>Danhnos</v>
          </cell>
          <cell r="C182">
            <v>4508</v>
          </cell>
          <cell r="D182">
            <v>353</v>
          </cell>
          <cell r="E182">
            <v>7.8305235137533277E-2</v>
          </cell>
          <cell r="F182">
            <v>307.92</v>
          </cell>
          <cell r="H182">
            <v>0.19986690328305234</v>
          </cell>
          <cell r="I182">
            <v>0.01</v>
          </cell>
          <cell r="J182">
            <v>0.19986690328305234</v>
          </cell>
        </row>
        <row r="183">
          <cell r="A183" t="str">
            <v>URBITEC, SA DE CV</v>
          </cell>
          <cell r="B183" t="str">
            <v>Danhnos</v>
          </cell>
          <cell r="C183">
            <v>8000</v>
          </cell>
          <cell r="D183">
            <v>79</v>
          </cell>
          <cell r="E183">
            <v>9.8750000000000001E-3</v>
          </cell>
          <cell r="F183">
            <v>-1</v>
          </cell>
          <cell r="H183">
            <v>9.8750000000000001E-3</v>
          </cell>
          <cell r="I183">
            <v>0.01</v>
          </cell>
          <cell r="J183">
            <v>0.01</v>
          </cell>
        </row>
        <row r="184">
          <cell r="A184" t="str">
            <v>VEL FORM DE MEXICO</v>
          </cell>
          <cell r="B184" t="str">
            <v>Danhnos</v>
          </cell>
          <cell r="C184">
            <v>7517.6875</v>
          </cell>
          <cell r="D184">
            <v>683.47807</v>
          </cell>
          <cell r="E184">
            <v>9.0915999102117506E-2</v>
          </cell>
          <cell r="F184">
            <v>608.30119500000001</v>
          </cell>
          <cell r="H184">
            <v>0.19992850194956893</v>
          </cell>
          <cell r="I184">
            <v>0.01</v>
          </cell>
          <cell r="J184">
            <v>0.19992850194956893</v>
          </cell>
        </row>
        <row r="185">
          <cell r="A185" t="str">
            <v>CONSTRUCCIONES ARYVE ,SA DE CV</v>
          </cell>
          <cell r="B185" t="str">
            <v>Eduardo Jose Vela Ruiz</v>
          </cell>
          <cell r="C185">
            <v>29554</v>
          </cell>
          <cell r="D185">
            <v>1653</v>
          </cell>
          <cell r="E185">
            <v>5.5931515192528931E-2</v>
          </cell>
          <cell r="F185">
            <v>1357.46</v>
          </cell>
          <cell r="H185">
            <v>5.5931515192528931E-2</v>
          </cell>
          <cell r="I185">
            <v>0.01</v>
          </cell>
          <cell r="J185">
            <v>5.5931515192528931E-2</v>
          </cell>
        </row>
        <row r="186">
          <cell r="A186" t="str">
            <v>MOISES ELMANN ARAZI COOPS ZAPATA</v>
          </cell>
          <cell r="B186" t="str">
            <v>El Mann</v>
          </cell>
          <cell r="C186">
            <v>180757.86318000001</v>
          </cell>
          <cell r="D186">
            <v>868.78930000000003</v>
          </cell>
          <cell r="E186">
            <v>4.8063707144781484E-3</v>
          </cell>
          <cell r="F186">
            <v>-938.78933180000024</v>
          </cell>
          <cell r="H186">
            <v>8.077103669598712E-3</v>
          </cell>
          <cell r="I186">
            <v>0.01</v>
          </cell>
          <cell r="J186">
            <v>0.01</v>
          </cell>
        </row>
        <row r="187">
          <cell r="A187" t="str">
            <v>PLANEACION URBANA RA CIONAL,SA DE CV</v>
          </cell>
          <cell r="B187" t="str">
            <v>Expocasa</v>
          </cell>
          <cell r="C187">
            <v>63117.477530000004</v>
          </cell>
          <cell r="D187">
            <v>522.21426999999994</v>
          </cell>
          <cell r="E187">
            <v>8.2736872643839315E-3</v>
          </cell>
          <cell r="F187">
            <v>-108.96050530000014</v>
          </cell>
          <cell r="H187">
            <v>5.006537212292805E-3</v>
          </cell>
          <cell r="I187">
            <v>0.01</v>
          </cell>
          <cell r="J187">
            <v>0.01</v>
          </cell>
        </row>
        <row r="188">
          <cell r="A188" t="str">
            <v>AUMA SA DE CV</v>
          </cell>
          <cell r="B188" t="str">
            <v>Federico Baur</v>
          </cell>
          <cell r="C188">
            <v>98283.020590196975</v>
          </cell>
          <cell r="D188">
            <v>783.43109549999986</v>
          </cell>
          <cell r="E188">
            <v>7.9711743777860795E-3</v>
          </cell>
          <cell r="F188">
            <v>-199.39911040196989</v>
          </cell>
          <cell r="H188">
            <v>9.8999806289739711E-3</v>
          </cell>
          <cell r="I188">
            <v>0.01</v>
          </cell>
          <cell r="J188">
            <v>0.01</v>
          </cell>
        </row>
        <row r="189">
          <cell r="A189" t="str">
            <v>FUJIFILM DE MEXICO,S A DE CV</v>
          </cell>
          <cell r="B189" t="str">
            <v>Fujifilm</v>
          </cell>
          <cell r="C189">
            <v>106999.53531161399</v>
          </cell>
          <cell r="D189">
            <v>534.99439569599986</v>
          </cell>
          <cell r="E189">
            <v>4.9999693376044999E-3</v>
          </cell>
          <cell r="F189">
            <v>-535.00095742014014</v>
          </cell>
          <cell r="H189">
            <v>9.8972392442255169E-3</v>
          </cell>
          <cell r="I189">
            <v>0.01</v>
          </cell>
          <cell r="J189">
            <v>0.01</v>
          </cell>
        </row>
        <row r="190">
          <cell r="A190" t="str">
            <v>FABRICA DE PAPEL SAN  FRANCISCO,SA DE CV</v>
          </cell>
          <cell r="B190" t="str">
            <v>García Franco</v>
          </cell>
          <cell r="C190">
            <v>102457.171863729</v>
          </cell>
          <cell r="D190">
            <v>512.28563189399995</v>
          </cell>
          <cell r="E190">
            <v>4.9999977802955035E-3</v>
          </cell>
          <cell r="F190">
            <v>-512.28608674329018</v>
          </cell>
          <cell r="H190">
            <v>8.4718325150967971E-3</v>
          </cell>
          <cell r="I190">
            <v>0.01</v>
          </cell>
          <cell r="J190">
            <v>0.01</v>
          </cell>
        </row>
        <row r="191">
          <cell r="A191" t="str">
            <v>COMISIONISTAS DE CHI HUAHUA,SA</v>
          </cell>
          <cell r="B191" t="str">
            <v>Grupo Fuentes</v>
          </cell>
          <cell r="C191">
            <v>87878.187000000005</v>
          </cell>
          <cell r="D191">
            <v>1493.0051900000001</v>
          </cell>
          <cell r="E191">
            <v>1.6989485570520477E-2</v>
          </cell>
          <cell r="F191">
            <v>614.22332000000006</v>
          </cell>
          <cell r="H191">
            <v>2.6684665217319513E-2</v>
          </cell>
          <cell r="I191">
            <v>0.01</v>
          </cell>
          <cell r="J191">
            <v>2.6684665217319513E-2</v>
          </cell>
        </row>
        <row r="192">
          <cell r="A192" t="str">
            <v>REFACCIONARIA VALATI ,S A C V</v>
          </cell>
          <cell r="B192" t="str">
            <v>Grupo Fuentes</v>
          </cell>
          <cell r="C192">
            <v>12749.791519999999</v>
          </cell>
          <cell r="D192">
            <v>63.748949999999994</v>
          </cell>
          <cell r="E192">
            <v>4.9999994039118213E-3</v>
          </cell>
          <cell r="F192">
            <v>-63.748965200000001</v>
          </cell>
          <cell r="H192">
            <v>9.882514533853335E-3</v>
          </cell>
          <cell r="I192">
            <v>0.01</v>
          </cell>
          <cell r="J192">
            <v>0.01</v>
          </cell>
        </row>
        <row r="193">
          <cell r="A193" t="str">
            <v>PARQUE INDUSTRIAS DE  AMERICA,SA DE CV</v>
          </cell>
          <cell r="B193" t="str">
            <v>Industrias de América</v>
          </cell>
          <cell r="C193">
            <v>126533.06285058901</v>
          </cell>
          <cell r="D193">
            <v>687.02066730000001</v>
          </cell>
          <cell r="E193">
            <v>5.429574309058164E-3</v>
          </cell>
          <cell r="F193">
            <v>-578.30996120588998</v>
          </cell>
          <cell r="H193">
            <v>7.0969593224844618E-3</v>
          </cell>
          <cell r="I193">
            <v>0.01</v>
          </cell>
          <cell r="J193">
            <v>0.01</v>
          </cell>
        </row>
        <row r="194">
          <cell r="A194" t="str">
            <v>CARMEN MOTORS,SA DE CV</v>
          </cell>
          <cell r="B194" t="str">
            <v>Jose Martinez</v>
          </cell>
          <cell r="C194">
            <v>20626.402389999996</v>
          </cell>
          <cell r="D194">
            <v>206.26401999999999</v>
          </cell>
          <cell r="E194">
            <v>9.9999998109219484E-3</v>
          </cell>
          <cell r="F194">
            <v>-3.899999967416079E-6</v>
          </cell>
          <cell r="H194">
            <v>9.8902366075677064E-3</v>
          </cell>
          <cell r="I194">
            <v>0.01</v>
          </cell>
          <cell r="J194">
            <v>0.01</v>
          </cell>
        </row>
        <row r="195">
          <cell r="A195" t="str">
            <v>GRUPO AUTEX DE AGUAS CALIENTES,SA DE CV</v>
          </cell>
          <cell r="B195" t="str">
            <v>Jose Martinez</v>
          </cell>
          <cell r="C195">
            <v>8810.64</v>
          </cell>
          <cell r="D195">
            <v>88.106399999999994</v>
          </cell>
          <cell r="E195">
            <v>0.01</v>
          </cell>
          <cell r="F195">
            <v>0</v>
          </cell>
          <cell r="H195">
            <v>9.8744245593963675E-3</v>
          </cell>
          <cell r="I195">
            <v>0.01</v>
          </cell>
          <cell r="J195">
            <v>0.01</v>
          </cell>
        </row>
        <row r="196">
          <cell r="A196" t="str">
            <v>GRUPO AUTEX, SA DE C V</v>
          </cell>
          <cell r="B196" t="str">
            <v>Jose Martinez</v>
          </cell>
          <cell r="C196">
            <v>36218.222090000003</v>
          </cell>
          <cell r="D196">
            <v>362.18221999999997</v>
          </cell>
          <cell r="E196">
            <v>9.9999999751506276E-3</v>
          </cell>
          <cell r="F196">
            <v>-9.0000008867718861E-7</v>
          </cell>
          <cell r="H196">
            <v>9.9121375728468287E-3</v>
          </cell>
          <cell r="I196">
            <v>0.01</v>
          </cell>
          <cell r="J196">
            <v>0.01</v>
          </cell>
        </row>
        <row r="197">
          <cell r="A197" t="str">
            <v>QUALITA MOTORS,SA DE  CV</v>
          </cell>
          <cell r="B197" t="str">
            <v>Jose Martinez</v>
          </cell>
          <cell r="C197">
            <v>6057.3149999999996</v>
          </cell>
          <cell r="D197">
            <v>60.573149999999998</v>
          </cell>
          <cell r="E197">
            <v>0.01</v>
          </cell>
          <cell r="F197">
            <v>0</v>
          </cell>
          <cell r="H197">
            <v>9.9053788683599927E-3</v>
          </cell>
          <cell r="I197">
            <v>0.01</v>
          </cell>
          <cell r="J197">
            <v>0.01</v>
          </cell>
        </row>
        <row r="198">
          <cell r="A198" t="str">
            <v>LOMA LASETEX,S.A. DE  C.V.</v>
          </cell>
          <cell r="B198" t="str">
            <v>Jose Martinez</v>
          </cell>
          <cell r="C198">
            <v>19197</v>
          </cell>
          <cell r="D198">
            <v>177</v>
          </cell>
          <cell r="E198">
            <v>9.2201906547898105E-3</v>
          </cell>
          <cell r="F198">
            <v>-14.97</v>
          </cell>
          <cell r="H198">
            <v>9.8973797989269155E-3</v>
          </cell>
          <cell r="I198">
            <v>0.01</v>
          </cell>
          <cell r="J198">
            <v>0.01</v>
          </cell>
        </row>
        <row r="199">
          <cell r="A199" t="str">
            <v>COLOMOS AUTOMOTRIZ, SA DE CV</v>
          </cell>
          <cell r="B199" t="str">
            <v>Jose Martinez</v>
          </cell>
          <cell r="C199">
            <v>28765</v>
          </cell>
          <cell r="D199">
            <v>2742</v>
          </cell>
          <cell r="E199">
            <v>9.5324178689379452E-2</v>
          </cell>
          <cell r="F199">
            <v>2134</v>
          </cell>
          <cell r="H199">
            <v>7.9367286633061015E-2</v>
          </cell>
          <cell r="I199">
            <v>2.1136798192247522E-2</v>
          </cell>
          <cell r="J199">
            <v>7.9367286633061015E-2</v>
          </cell>
        </row>
        <row r="200">
          <cell r="A200" t="str">
            <v>BERLINA AUTOMOTRIZ, S.A. DE C.V.</v>
          </cell>
          <cell r="B200" t="str">
            <v>Jose Martinez</v>
          </cell>
          <cell r="C200">
            <v>4405</v>
          </cell>
          <cell r="D200">
            <v>44</v>
          </cell>
          <cell r="E200">
            <v>9.9886492622020435E-3</v>
          </cell>
          <cell r="F200">
            <v>-5.0000000000004263E-2</v>
          </cell>
          <cell r="H200">
            <v>9.9886492622020435E-3</v>
          </cell>
          <cell r="I200">
            <v>0.01</v>
          </cell>
          <cell r="J200">
            <v>0.01</v>
          </cell>
        </row>
        <row r="201">
          <cell r="A201" t="str">
            <v>BARONE AUTOMOTRIZ SA  DE CV</v>
          </cell>
          <cell r="B201" t="str">
            <v>Jose Martinez</v>
          </cell>
          <cell r="C201">
            <v>1652</v>
          </cell>
          <cell r="D201">
            <v>33</v>
          </cell>
          <cell r="E201">
            <v>1.9975786924939468E-2</v>
          </cell>
          <cell r="F201">
            <v>16.48</v>
          </cell>
          <cell r="H201">
            <v>1.9975786924939468E-2</v>
          </cell>
          <cell r="I201">
            <v>0.01</v>
          </cell>
          <cell r="J201">
            <v>1.9975786924939468E-2</v>
          </cell>
        </row>
        <row r="202">
          <cell r="A202" t="str">
            <v>PESQUERA GUAY MAR,SA  DE CV</v>
          </cell>
          <cell r="B202" t="str">
            <v>Julio R Luebbert Duarte</v>
          </cell>
          <cell r="C202">
            <v>5448</v>
          </cell>
          <cell r="D202">
            <v>27</v>
          </cell>
          <cell r="E202">
            <v>4.955947136563877E-3</v>
          </cell>
          <cell r="F202">
            <v>-27.48</v>
          </cell>
          <cell r="H202">
            <v>4.955947136563877E-3</v>
          </cell>
          <cell r="I202">
            <v>0.01</v>
          </cell>
          <cell r="J202">
            <v>0.01</v>
          </cell>
        </row>
        <row r="203">
          <cell r="A203" t="str">
            <v>PESQUERA NUEVA SA DE  CV</v>
          </cell>
          <cell r="B203" t="str">
            <v>Julio R Luebbert Duarte</v>
          </cell>
          <cell r="C203">
            <v>5854</v>
          </cell>
          <cell r="D203">
            <v>29</v>
          </cell>
          <cell r="E203">
            <v>4.9538776904680558E-3</v>
          </cell>
          <cell r="F203">
            <v>-30</v>
          </cell>
          <cell r="H203">
            <v>4.9538776904680558E-3</v>
          </cell>
          <cell r="I203">
            <v>1.0078578749572941E-2</v>
          </cell>
          <cell r="J203">
            <v>1.0078578749572941E-2</v>
          </cell>
        </row>
        <row r="204">
          <cell r="A204" t="str">
            <v>PESQUERA SON MAR DEL  PACIFICO SA DE CV</v>
          </cell>
          <cell r="B204" t="str">
            <v>Julio R Luebbert Duarte</v>
          </cell>
          <cell r="C204">
            <v>5854</v>
          </cell>
          <cell r="D204">
            <v>29</v>
          </cell>
          <cell r="E204">
            <v>4.9538776904680558E-3</v>
          </cell>
          <cell r="F204">
            <v>-30</v>
          </cell>
          <cell r="H204">
            <v>4.9538776904680558E-3</v>
          </cell>
          <cell r="I204">
            <v>1.0078578749572941E-2</v>
          </cell>
          <cell r="J204">
            <v>1.0078578749572941E-2</v>
          </cell>
        </row>
        <row r="205">
          <cell r="A205" t="str">
            <v>PESQUERA SELECTA DE GUAYMAS SA DE CV</v>
          </cell>
          <cell r="B205" t="str">
            <v>Julio R Luebbert Duarte</v>
          </cell>
          <cell r="C205">
            <v>6224</v>
          </cell>
          <cell r="D205">
            <v>31</v>
          </cell>
          <cell r="E205">
            <v>4.9807197943444728E-3</v>
          </cell>
          <cell r="F205">
            <v>-31.24</v>
          </cell>
          <cell r="H205">
            <v>4.9807197943444728E-3</v>
          </cell>
          <cell r="I205">
            <v>0.01</v>
          </cell>
          <cell r="J205">
            <v>0.01</v>
          </cell>
        </row>
        <row r="206">
          <cell r="A206" t="str">
            <v>AGRICOLA EL ROSAL,SA  DE CV</v>
          </cell>
          <cell r="B206" t="str">
            <v>Kasto</v>
          </cell>
          <cell r="C206">
            <v>40380</v>
          </cell>
          <cell r="D206">
            <v>343</v>
          </cell>
          <cell r="E206">
            <v>8.4943041109460122E-3</v>
          </cell>
          <cell r="F206">
            <v>-60.8</v>
          </cell>
          <cell r="H206">
            <v>8.940069341258048E-3</v>
          </cell>
          <cell r="I206">
            <v>0.01</v>
          </cell>
          <cell r="J206">
            <v>0.01</v>
          </cell>
        </row>
        <row r="207">
          <cell r="A207" t="str">
            <v>AGROALIMENTOS LA CON CEPCION, S.A. DE C.V .</v>
          </cell>
          <cell r="B207" t="str">
            <v>Kasto</v>
          </cell>
          <cell r="C207">
            <v>10000</v>
          </cell>
          <cell r="D207">
            <v>99</v>
          </cell>
          <cell r="E207">
            <v>9.9000000000000008E-3</v>
          </cell>
          <cell r="F207">
            <v>-1</v>
          </cell>
          <cell r="H207">
            <v>9.9000000000000008E-3</v>
          </cell>
          <cell r="I207">
            <v>0.01</v>
          </cell>
          <cell r="J207">
            <v>0.01</v>
          </cell>
        </row>
        <row r="208">
          <cell r="A208" t="str">
            <v>AGROINDUSTRIAS LA BA RCA,SA DE CV</v>
          </cell>
          <cell r="B208" t="str">
            <v>Kasto</v>
          </cell>
          <cell r="C208">
            <v>12180</v>
          </cell>
          <cell r="D208">
            <v>121</v>
          </cell>
          <cell r="E208">
            <v>9.9343185550082105E-3</v>
          </cell>
          <cell r="F208">
            <v>-0.79999999999999716</v>
          </cell>
          <cell r="H208">
            <v>9.9343185550082105E-3</v>
          </cell>
          <cell r="I208">
            <v>0.01</v>
          </cell>
          <cell r="J208">
            <v>0.01</v>
          </cell>
        </row>
        <row r="209">
          <cell r="A209" t="str">
            <v>HARINERA DE ATOTONIL CO SA DE CV</v>
          </cell>
          <cell r="B209" t="str">
            <v>Kasto</v>
          </cell>
          <cell r="C209">
            <v>14950.000030000001</v>
          </cell>
          <cell r="D209">
            <v>111.5</v>
          </cell>
          <cell r="E209">
            <v>7.458193964966834E-3</v>
          </cell>
          <cell r="F209">
            <v>-38.000000300000011</v>
          </cell>
          <cell r="H209">
            <v>9.8996655319739148E-3</v>
          </cell>
          <cell r="I209">
            <v>0.01</v>
          </cell>
          <cell r="J209">
            <v>0.01</v>
          </cell>
        </row>
        <row r="210">
          <cell r="A210" t="str">
            <v>MOLINO CENTRAL,SA DE  CV</v>
          </cell>
          <cell r="B210" t="str">
            <v>Kasto</v>
          </cell>
          <cell r="C210">
            <v>13200.00006</v>
          </cell>
          <cell r="D210">
            <v>66</v>
          </cell>
          <cell r="E210">
            <v>4.9999999772727269E-3</v>
          </cell>
          <cell r="F210">
            <v>-66.000000599999993</v>
          </cell>
          <cell r="H210">
            <v>9.9242423791322306E-3</v>
          </cell>
          <cell r="I210">
            <v>0.01</v>
          </cell>
          <cell r="J210">
            <v>0.01</v>
          </cell>
        </row>
        <row r="211">
          <cell r="A211" t="str">
            <v>MOLINO DE TRIGO DE J IQUILPAN,SA DE CV</v>
          </cell>
          <cell r="B211" t="str">
            <v>Kasto</v>
          </cell>
          <cell r="C211">
            <v>13000.000029999999</v>
          </cell>
          <cell r="D211">
            <v>114</v>
          </cell>
          <cell r="E211">
            <v>8.7692307489940832E-3</v>
          </cell>
          <cell r="F211">
            <v>-16.000000299999982</v>
          </cell>
          <cell r="H211">
            <v>9.9230769001775153E-3</v>
          </cell>
          <cell r="I211">
            <v>0.01</v>
          </cell>
          <cell r="J211">
            <v>0.01</v>
          </cell>
        </row>
        <row r="212">
          <cell r="A212" t="str">
            <v>MOLINO DE TRIGO SAN RAFAEL,SA</v>
          </cell>
          <cell r="B212" t="str">
            <v>Kasto</v>
          </cell>
          <cell r="C212">
            <v>10640</v>
          </cell>
          <cell r="D212">
            <v>87.81304999999999</v>
          </cell>
          <cell r="E212">
            <v>8.2531062030075184E-3</v>
          </cell>
          <cell r="F212">
            <v>-18.586950000000016</v>
          </cell>
          <cell r="H212">
            <v>9.8684210526315784E-3</v>
          </cell>
          <cell r="I212">
            <v>0.01</v>
          </cell>
          <cell r="J212">
            <v>0.01</v>
          </cell>
        </row>
        <row r="213">
          <cell r="A213" t="str">
            <v>ULTRA LALA,SA DE CV</v>
          </cell>
          <cell r="B213" t="str">
            <v>Lala</v>
          </cell>
          <cell r="C213">
            <v>44589</v>
          </cell>
          <cell r="D213">
            <v>223</v>
          </cell>
          <cell r="E213">
            <v>5.0012334880800199E-3</v>
          </cell>
          <cell r="F213">
            <v>-222.89</v>
          </cell>
          <cell r="H213">
            <v>5.0012334880800199E-3</v>
          </cell>
          <cell r="I213">
            <v>0.01</v>
          </cell>
          <cell r="J213">
            <v>0.01</v>
          </cell>
        </row>
        <row r="214">
          <cell r="A214" t="str">
            <v>INMOBILIARIA INDUSTR IAL QUIROGA, SA DE C V</v>
          </cell>
          <cell r="B214" t="str">
            <v>Melgarejo Haddad</v>
          </cell>
          <cell r="C214">
            <v>9063</v>
          </cell>
          <cell r="D214">
            <v>90</v>
          </cell>
          <cell r="E214">
            <v>9.9304865938430985E-3</v>
          </cell>
          <cell r="F214">
            <v>-0.62999999999999545</v>
          </cell>
          <cell r="H214">
            <v>4.9652432969215492E-3</v>
          </cell>
          <cell r="I214">
            <v>0.01</v>
          </cell>
          <cell r="J214">
            <v>0.01</v>
          </cell>
        </row>
        <row r="215">
          <cell r="A215" t="str">
            <v>BCO INVEX SA FID INV EX CIENTO VEINTITRES  123 MELIA CASA G</v>
          </cell>
          <cell r="B215" t="str">
            <v>Melia Los Cabos</v>
          </cell>
          <cell r="C215">
            <v>186595.875251199</v>
          </cell>
          <cell r="D215">
            <v>932.97926447100008</v>
          </cell>
          <cell r="E215">
            <v>4.9999994009246197E-3</v>
          </cell>
          <cell r="F215">
            <v>-932.97948804098996</v>
          </cell>
          <cell r="H215">
            <v>5.696803311268101E-3</v>
          </cell>
          <cell r="I215">
            <v>0.01</v>
          </cell>
          <cell r="J215">
            <v>0.01</v>
          </cell>
        </row>
        <row r="216">
          <cell r="A216" t="str">
            <v>AUTOMOTRIZ LOMAS VER DES,SA DE CV</v>
          </cell>
          <cell r="B216" t="str">
            <v>Oscar Uribe de la Sierra</v>
          </cell>
          <cell r="C216">
            <v>1000</v>
          </cell>
          <cell r="D216">
            <v>13</v>
          </cell>
          <cell r="E216">
            <v>1.2999999999999999E-2</v>
          </cell>
          <cell r="F216">
            <v>3</v>
          </cell>
          <cell r="H216">
            <v>1.2999999999999999E-2</v>
          </cell>
          <cell r="I216">
            <v>0.01</v>
          </cell>
          <cell r="J216">
            <v>1.2999999999999999E-2</v>
          </cell>
        </row>
        <row r="217">
          <cell r="A217" t="str">
            <v>AUTOMOVILES DE QUERE TARO,SA DE CV</v>
          </cell>
          <cell r="B217" t="str">
            <v>Oscar Uribe de la Sierra</v>
          </cell>
          <cell r="C217">
            <v>1000</v>
          </cell>
          <cell r="D217">
            <v>12.5</v>
          </cell>
          <cell r="E217">
            <v>1.2500000000000001E-2</v>
          </cell>
          <cell r="F217">
            <v>2.5</v>
          </cell>
          <cell r="H217">
            <v>1.2999999999999999E-2</v>
          </cell>
          <cell r="I217">
            <v>0.01</v>
          </cell>
          <cell r="J217">
            <v>1.2999999999999999E-2</v>
          </cell>
        </row>
        <row r="218">
          <cell r="A218" t="str">
            <v>SIMIL CUERO PLYMOUTH ,SA DE CV</v>
          </cell>
          <cell r="B218" t="str">
            <v>Plymouth</v>
          </cell>
          <cell r="C218">
            <v>93052.000987593987</v>
          </cell>
          <cell r="D218">
            <v>6308.1677446219992</v>
          </cell>
          <cell r="E218">
            <v>6.779185485181588E-2</v>
          </cell>
          <cell r="F218">
            <v>5377.6477347460595</v>
          </cell>
          <cell r="H218">
            <v>6.9090400332789584E-2</v>
          </cell>
          <cell r="I218">
            <v>0.01</v>
          </cell>
          <cell r="J218">
            <v>6.9090400332789584E-2</v>
          </cell>
        </row>
        <row r="219">
          <cell r="A219" t="str">
            <v>PROYECTOS INMOBILIAR IOS IMPULSO SA CV</v>
          </cell>
          <cell r="B219" t="str">
            <v>Proyectos Impulso</v>
          </cell>
          <cell r="C219">
            <v>68671.284556499988</v>
          </cell>
          <cell r="D219">
            <v>679.84561248299997</v>
          </cell>
          <cell r="E219">
            <v>9.8999984764177543E-3</v>
          </cell>
          <cell r="F219">
            <v>-6.8672330819998706</v>
          </cell>
          <cell r="H219">
            <v>4.6351251772218632E-2</v>
          </cell>
          <cell r="I219">
            <v>0.01</v>
          </cell>
          <cell r="J219">
            <v>4.6351251772218632E-2</v>
          </cell>
        </row>
        <row r="220">
          <cell r="A220" t="str">
            <v>INDUSTRIAL QUIMICA D E MEXICO,SA DE CV</v>
          </cell>
          <cell r="B220" t="str">
            <v>Quimic</v>
          </cell>
          <cell r="C220">
            <v>59254</v>
          </cell>
          <cell r="D220">
            <v>37593.915409151996</v>
          </cell>
          <cell r="E220">
            <v>0.63445363028912805</v>
          </cell>
          <cell r="F220">
            <v>-21660.084590848004</v>
          </cell>
          <cell r="H220">
            <v>1</v>
          </cell>
          <cell r="I220">
            <v>1</v>
          </cell>
          <cell r="J220">
            <v>1</v>
          </cell>
        </row>
        <row r="221">
          <cell r="A221" t="str">
            <v>QUIMIC,SA DE CV</v>
          </cell>
          <cell r="B221" t="str">
            <v>Quimic</v>
          </cell>
          <cell r="C221">
            <v>18839</v>
          </cell>
          <cell r="D221">
            <v>13986.832740684</v>
          </cell>
          <cell r="E221">
            <v>0.74244029623037311</v>
          </cell>
          <cell r="F221">
            <v>-4852.1672593160001</v>
          </cell>
          <cell r="H221">
            <v>1</v>
          </cell>
          <cell r="I221">
            <v>1</v>
          </cell>
          <cell r="J221">
            <v>1</v>
          </cell>
        </row>
        <row r="222">
          <cell r="A222" t="str">
            <v>SERVICIOS BEA, S.A. DE C.V.</v>
          </cell>
          <cell r="B222" t="str">
            <v>Quimic</v>
          </cell>
          <cell r="C222">
            <v>6015.6903427829993</v>
          </cell>
          <cell r="D222">
            <v>1202.536389951</v>
          </cell>
          <cell r="E222">
            <v>0.19989998178574439</v>
          </cell>
          <cell r="F222">
            <v>-301.38619574474978</v>
          </cell>
          <cell r="H222">
            <v>0.19989998178574439</v>
          </cell>
          <cell r="I222">
            <v>0.25</v>
          </cell>
          <cell r="J222">
            <v>0.25</v>
          </cell>
        </row>
        <row r="223">
          <cell r="A223" t="str">
            <v>DESARROLLOS INMOBILI ARIOS SADASI SA DE C V</v>
          </cell>
          <cell r="B223" t="str">
            <v>Sadasi</v>
          </cell>
          <cell r="C223">
            <v>19000</v>
          </cell>
          <cell r="D223">
            <v>95</v>
          </cell>
          <cell r="E223">
            <v>5.0000000000000001E-3</v>
          </cell>
          <cell r="F223">
            <v>-95</v>
          </cell>
          <cell r="H223">
            <v>5.0000000000000001E-3</v>
          </cell>
          <cell r="I223">
            <v>0.01</v>
          </cell>
          <cell r="J223">
            <v>0.01</v>
          </cell>
        </row>
        <row r="224">
          <cell r="A224" t="str">
            <v>NAVIERA TAMAULIPAS,S A DE CV</v>
          </cell>
          <cell r="B224" t="str">
            <v>Sánchez Schutz</v>
          </cell>
          <cell r="C224">
            <v>93931.513115859008</v>
          </cell>
          <cell r="D224">
            <v>469.65744278099999</v>
          </cell>
          <cell r="E224">
            <v>4.9999986926826685E-3</v>
          </cell>
          <cell r="F224">
            <v>-469.65768837759015</v>
          </cell>
          <cell r="H224">
            <v>7.0263959144992024E-3</v>
          </cell>
          <cell r="I224">
            <v>0.01</v>
          </cell>
          <cell r="J224">
            <v>0.01</v>
          </cell>
        </row>
        <row r="225">
          <cell r="A225" t="str">
            <v>FISARE,SA DE CV</v>
          </cell>
          <cell r="B225" t="str">
            <v>Sare</v>
          </cell>
          <cell r="C225">
            <v>92442.503519999998</v>
          </cell>
          <cell r="D225">
            <v>695.09465</v>
          </cell>
          <cell r="E225">
            <v>7.5192105744909411E-3</v>
          </cell>
          <cell r="F225">
            <v>603.09465</v>
          </cell>
          <cell r="H225">
            <v>5.809016194415588E-3</v>
          </cell>
          <cell r="I225">
            <v>9.9521320276766139E-4</v>
          </cell>
          <cell r="J225">
            <v>5.809016194415588E-3</v>
          </cell>
        </row>
        <row r="226">
          <cell r="A226" t="str">
            <v>INMOBILIARIA ESTORIL ,SA DE CV</v>
          </cell>
          <cell r="B226" t="str">
            <v>Sare</v>
          </cell>
          <cell r="C226">
            <v>29412</v>
          </cell>
          <cell r="D226">
            <v>202</v>
          </cell>
          <cell r="E226">
            <v>6.8679450564395486E-3</v>
          </cell>
          <cell r="F226">
            <v>-92.12</v>
          </cell>
          <cell r="H226">
            <v>6.8679450564395486E-3</v>
          </cell>
          <cell r="I226">
            <v>0.01</v>
          </cell>
          <cell r="J226">
            <v>0.01</v>
          </cell>
        </row>
        <row r="227">
          <cell r="A227" t="str">
            <v>SERVICIO PAN AMERICA NO DE PROTECCION SA DE CV</v>
          </cell>
          <cell r="B227" t="str">
            <v>Serpaprosa</v>
          </cell>
          <cell r="C227">
            <v>120000</v>
          </cell>
          <cell r="D227">
            <v>1188</v>
          </cell>
          <cell r="E227">
            <v>9.9000000000000008E-3</v>
          </cell>
          <cell r="F227">
            <v>-12</v>
          </cell>
          <cell r="H227">
            <v>9.9000000000000008E-3</v>
          </cell>
          <cell r="I227">
            <v>0.01</v>
          </cell>
          <cell r="J227">
            <v>0.01</v>
          </cell>
        </row>
        <row r="228">
          <cell r="A228" t="str">
            <v>FERCHISA SA DE CV</v>
          </cell>
          <cell r="B228" t="str">
            <v>Sistemas Axis</v>
          </cell>
          <cell r="C228">
            <v>70720</v>
          </cell>
          <cell r="D228">
            <v>4233.117105201999</v>
          </cell>
          <cell r="E228">
            <v>5.9857425130118762E-2</v>
          </cell>
          <cell r="F228">
            <v>3525.9171052019992</v>
          </cell>
          <cell r="H228">
            <v>6.0180995475113123E-2</v>
          </cell>
          <cell r="I228">
            <v>0.01</v>
          </cell>
          <cell r="J228">
            <v>6.0180995475113123E-2</v>
          </cell>
        </row>
        <row r="229">
          <cell r="A229" t="str">
            <v>SISTEMA UNICO DE AUT OFINANCIAMIENTO SA D E CV</v>
          </cell>
          <cell r="B229" t="str">
            <v>Suauto</v>
          </cell>
          <cell r="C229">
            <v>66988.632689999999</v>
          </cell>
          <cell r="D229">
            <v>368.03017</v>
          </cell>
          <cell r="E229">
            <v>5.4939197177395023E-3</v>
          </cell>
          <cell r="F229">
            <v>-301.85615689999997</v>
          </cell>
          <cell r="H229">
            <v>9.8822736547483341E-3</v>
          </cell>
          <cell r="I229">
            <v>0.01</v>
          </cell>
          <cell r="J229">
            <v>0.01</v>
          </cell>
        </row>
        <row r="230">
          <cell r="A230" t="str">
            <v>INDUSTRIAS SOLA BASI C,SA DE CV</v>
          </cell>
          <cell r="B230" t="str">
            <v>Tampico</v>
          </cell>
          <cell r="C230">
            <v>62747.151190739998</v>
          </cell>
          <cell r="D230">
            <v>460.02829432499993</v>
          </cell>
          <cell r="E230">
            <v>7.3314610399856572E-3</v>
          </cell>
          <cell r="F230">
            <v>-167.44321758240005</v>
          </cell>
          <cell r="H230">
            <v>9.8968636538138959E-3</v>
          </cell>
          <cell r="I230">
            <v>0.01</v>
          </cell>
          <cell r="J230">
            <v>0.01</v>
          </cell>
        </row>
        <row r="231">
          <cell r="A231" t="str">
            <v>COMERCIALIZADORA AVE MEX SA DE CV</v>
          </cell>
          <cell r="B231" t="str">
            <v>Tyson</v>
          </cell>
          <cell r="C231">
            <v>56000</v>
          </cell>
          <cell r="D231">
            <v>280</v>
          </cell>
          <cell r="E231">
            <v>5.0000000000000001E-3</v>
          </cell>
          <cell r="F231">
            <v>-280</v>
          </cell>
          <cell r="H231">
            <v>5.0000000000000001E-3</v>
          </cell>
          <cell r="I231">
            <v>0.01</v>
          </cell>
          <cell r="J231">
            <v>0.01</v>
          </cell>
        </row>
        <row r="232">
          <cell r="A232" t="str">
            <v>PROVEMEX AVICOLA SA DE CV</v>
          </cell>
          <cell r="B232" t="str">
            <v>Tyson</v>
          </cell>
          <cell r="C232">
            <v>50000</v>
          </cell>
          <cell r="D232">
            <v>250</v>
          </cell>
          <cell r="E232">
            <v>5.0000000000000001E-3</v>
          </cell>
          <cell r="F232">
            <v>-250</v>
          </cell>
          <cell r="H232">
            <v>5.0000000000000001E-3</v>
          </cell>
          <cell r="I232">
            <v>0.01</v>
          </cell>
          <cell r="J232">
            <v>0.01</v>
          </cell>
        </row>
        <row r="233">
          <cell r="A233" t="str">
            <v>OCEANOGRAFIA SA DE C V</v>
          </cell>
          <cell r="B233" t="str">
            <v>Yañez</v>
          </cell>
          <cell r="C233">
            <v>97344.721042689998</v>
          </cell>
          <cell r="D233">
            <v>508.23999428099995</v>
          </cell>
          <cell r="E233">
            <v>5.2210329315969181E-3</v>
          </cell>
          <cell r="F233">
            <v>-465.20721614590008</v>
          </cell>
          <cell r="H233">
            <v>9.5536767688938519E-3</v>
          </cell>
          <cell r="I233">
            <v>0.01</v>
          </cell>
          <cell r="J233">
            <v>0.01</v>
          </cell>
        </row>
        <row r="234">
          <cell r="A234" t="str">
            <v>NEW COM DE MEXICO,SA  DE CV</v>
          </cell>
          <cell r="B234" t="str">
            <v>Zaga Hop</v>
          </cell>
          <cell r="C234">
            <v>5036.2222199999997</v>
          </cell>
          <cell r="D234">
            <v>1006.74082</v>
          </cell>
          <cell r="E234">
            <v>0.19989999964695759</v>
          </cell>
          <cell r="F234">
            <v>956.37859779999997</v>
          </cell>
          <cell r="H234">
            <v>4.9640383025036572E-3</v>
          </cell>
          <cell r="I234">
            <v>0.01</v>
          </cell>
          <cell r="J234">
            <v>0.01</v>
          </cell>
        </row>
        <row r="235">
          <cell r="A235" t="str">
            <v>ZARAM,SA DE CV</v>
          </cell>
          <cell r="B235" t="str">
            <v>Zaga Hop</v>
          </cell>
          <cell r="C235">
            <v>5036.2222199999997</v>
          </cell>
          <cell r="D235">
            <v>1006.74082</v>
          </cell>
          <cell r="E235">
            <v>0.19989999964695759</v>
          </cell>
          <cell r="F235">
            <v>956.37859779999997</v>
          </cell>
          <cell r="H235">
            <v>4.9640383025036572E-3</v>
          </cell>
          <cell r="I235">
            <v>0.01</v>
          </cell>
          <cell r="J235">
            <v>0.01</v>
          </cell>
        </row>
        <row r="236">
          <cell r="A236" t="str">
            <v>AERO TOMZA SA DE CV</v>
          </cell>
          <cell r="B236" t="str">
            <v>Zaragoza Fuentes (Tomza)</v>
          </cell>
          <cell r="C236">
            <v>119164.54477139999</v>
          </cell>
          <cell r="D236">
            <v>595.82272385700003</v>
          </cell>
          <cell r="E236">
            <v>5.000000000000001E-3</v>
          </cell>
          <cell r="F236">
            <v>-595.8227238569998</v>
          </cell>
          <cell r="H236">
            <v>9.9022742231228249E-3</v>
          </cell>
          <cell r="I236">
            <v>0.01</v>
          </cell>
          <cell r="J236">
            <v>0.01</v>
          </cell>
        </row>
        <row r="237">
          <cell r="A237" t="str">
            <v>GAS TOMZA DE MEXICO SA DE CV</v>
          </cell>
          <cell r="B237" t="str">
            <v>Zaragoza Fuentes (Tomza)</v>
          </cell>
          <cell r="C237">
            <v>3556.9735799999999</v>
          </cell>
          <cell r="D237">
            <v>35.214030000000001</v>
          </cell>
          <cell r="E237">
            <v>9.8999976266340457E-3</v>
          </cell>
          <cell r="F237">
            <v>-0.35570579999999552</v>
          </cell>
          <cell r="H237">
            <v>9.8999976266340457E-3</v>
          </cell>
          <cell r="I237">
            <v>0.01</v>
          </cell>
          <cell r="J237">
            <v>0.01</v>
          </cell>
        </row>
        <row r="238">
          <cell r="A238" t="str">
            <v>TRANSPORTADORA SILZA  SA DE CV</v>
          </cell>
          <cell r="B238" t="str">
            <v>Zaragoza Fuentes (Tomza)</v>
          </cell>
          <cell r="C238">
            <v>5304.5439400000005</v>
          </cell>
          <cell r="D238">
            <v>701.71476000000007</v>
          </cell>
          <cell r="E238">
            <v>0.13228559663886957</v>
          </cell>
          <cell r="F238">
            <v>648.66932060000011</v>
          </cell>
          <cell r="H238">
            <v>0.13228559663886957</v>
          </cell>
          <cell r="I238">
            <v>0.01</v>
          </cell>
          <cell r="J238">
            <v>0.13228559663886957</v>
          </cell>
        </row>
        <row r="239">
          <cell r="A239" t="str">
            <v>UNIGAS, S A DE C V</v>
          </cell>
          <cell r="B239" t="str">
            <v>Zaragoza Fuentes (Tomza)</v>
          </cell>
          <cell r="C239">
            <v>29053.982499999998</v>
          </cell>
          <cell r="D239">
            <v>287.63440000000003</v>
          </cell>
          <cell r="E239">
            <v>9.8999990793000592E-3</v>
          </cell>
          <cell r="F239">
            <v>-2.9054249999999797</v>
          </cell>
          <cell r="H239">
            <v>9.8999990793000592E-3</v>
          </cell>
          <cell r="I239">
            <v>0.01</v>
          </cell>
          <cell r="J239">
            <v>0.01</v>
          </cell>
        </row>
        <row r="240">
          <cell r="A240" t="str">
            <v>INMOBILIARIA TOMZA,S A DE CV</v>
          </cell>
          <cell r="B240" t="str">
            <v>Zaragoza Fuentes (Tomza)</v>
          </cell>
          <cell r="C240">
            <v>14119</v>
          </cell>
          <cell r="D240">
            <v>565</v>
          </cell>
          <cell r="E240">
            <v>4.0016998370989446E-2</v>
          </cell>
          <cell r="F240">
            <v>423.81</v>
          </cell>
          <cell r="H240">
            <v>4.0016998370989446E-2</v>
          </cell>
          <cell r="I240">
            <v>0.01</v>
          </cell>
          <cell r="J240">
            <v>4.0016998370989446E-2</v>
          </cell>
        </row>
        <row r="241">
          <cell r="A241" t="str">
            <v>HIDROGAS DE AGUA PRI ETA, S A</v>
          </cell>
          <cell r="B241" t="str">
            <v>Zaragoza Fuentes (Tomza)</v>
          </cell>
          <cell r="C241">
            <v>7091</v>
          </cell>
          <cell r="D241">
            <v>70</v>
          </cell>
          <cell r="E241">
            <v>9.8716683119447184E-3</v>
          </cell>
          <cell r="F241">
            <v>-0.90999999999999659</v>
          </cell>
          <cell r="H241">
            <v>9.8716683119447184E-3</v>
          </cell>
          <cell r="I241">
            <v>0.01</v>
          </cell>
          <cell r="J241">
            <v>0.01</v>
          </cell>
        </row>
        <row r="242">
          <cell r="A242" t="str">
            <v>ACEROCENTRO,SA DE CV</v>
          </cell>
          <cell r="B242" t="str">
            <v>Benjamín Zermeño</v>
          </cell>
          <cell r="C242">
            <v>95500.199439737989</v>
          </cell>
          <cell r="D242">
            <v>6196.6973979786399</v>
          </cell>
          <cell r="E242">
            <v>6.4886748240655198E-2</v>
          </cell>
          <cell r="F242">
            <v>5241.6954035812596</v>
          </cell>
          <cell r="H242">
            <v>6.871189838865957E-2</v>
          </cell>
          <cell r="I242">
            <v>0.01</v>
          </cell>
          <cell r="J242">
            <v>6.871189838865957E-2</v>
          </cell>
        </row>
        <row r="243">
          <cell r="A243" t="str">
            <v>CONSTRUCTOR MAIZ MIE R,SA</v>
          </cell>
          <cell r="C243">
            <v>51055.652709999995</v>
          </cell>
          <cell r="D243">
            <v>1012.79095</v>
          </cell>
          <cell r="E243">
            <v>1.9836999357401811E-2</v>
          </cell>
          <cell r="F243">
            <v>-4835.2090500000004</v>
          </cell>
          <cell r="H243">
            <v>0.1144633295199332</v>
          </cell>
          <cell r="I243">
            <v>0.11454167539913918</v>
          </cell>
          <cell r="J243">
            <v>0.11454167539913918</v>
          </cell>
        </row>
        <row r="244">
          <cell r="A244" t="str">
            <v>EARTH TECH MEXICO SA  DE CV</v>
          </cell>
          <cell r="B244" t="str">
            <v>Earth Tech</v>
          </cell>
          <cell r="C244">
            <v>81338.724837206988</v>
          </cell>
          <cell r="D244">
            <v>805.25328865200004</v>
          </cell>
          <cell r="E244">
            <v>9.8999989274930322E-3</v>
          </cell>
          <cell r="F244">
            <v>-8.1339597200698108</v>
          </cell>
          <cell r="H244">
            <v>5.0037666660570131E-3</v>
          </cell>
          <cell r="I244">
            <v>0.01</v>
          </cell>
          <cell r="J244">
            <v>0.01</v>
          </cell>
        </row>
        <row r="245">
          <cell r="A245" t="str">
            <v>FIDEICOMISO "CORREDO R TIJUANA - ROSARITO  2000"</v>
          </cell>
          <cell r="C245">
            <v>117000</v>
          </cell>
          <cell r="D245">
            <v>585</v>
          </cell>
          <cell r="E245">
            <v>5.0000000000000001E-3</v>
          </cell>
          <cell r="F245">
            <v>-585</v>
          </cell>
          <cell r="H245">
            <v>5.0000000000000001E-3</v>
          </cell>
          <cell r="I245">
            <v>0.01</v>
          </cell>
          <cell r="J245">
            <v>0.01</v>
          </cell>
        </row>
        <row r="246">
          <cell r="A246" t="str">
            <v>SPR ALIANZA PARA LA PRODUCCION SOLES DE RL</v>
          </cell>
          <cell r="B246" t="str">
            <v>Olea</v>
          </cell>
          <cell r="C246">
            <v>61465.919574246</v>
          </cell>
          <cell r="D246">
            <v>307.83968323599993</v>
          </cell>
          <cell r="E246">
            <v>5.0082986697067757E-3</v>
          </cell>
          <cell r="F246">
            <v>-306.81951250646011</v>
          </cell>
          <cell r="H246">
            <v>7.5163603375678831E-3</v>
          </cell>
          <cell r="I246">
            <v>0.01</v>
          </cell>
          <cell r="J246">
            <v>0.01</v>
          </cell>
        </row>
        <row r="247">
          <cell r="A247" t="str">
            <v>PERFILES Y HERRAJES LM SA DE CV</v>
          </cell>
          <cell r="B247" t="str">
            <v>LM</v>
          </cell>
          <cell r="C247">
            <v>54576.640420497002</v>
          </cell>
          <cell r="D247">
            <v>7504.1098787636165</v>
          </cell>
          <cell r="E247">
            <v>0.137496735250588</v>
          </cell>
          <cell r="F247">
            <v>6958.3434745586464</v>
          </cell>
          <cell r="H247">
            <v>9.8943429980200039E-3</v>
          </cell>
          <cell r="I247">
            <v>0.01</v>
          </cell>
          <cell r="J247">
            <v>0.01</v>
          </cell>
        </row>
        <row r="248">
          <cell r="A248" t="str">
            <v>OMNIARRENDA,SA DE CV</v>
          </cell>
          <cell r="B248" t="str">
            <v>Omnilife</v>
          </cell>
          <cell r="C248">
            <v>9874</v>
          </cell>
          <cell r="D248">
            <v>98</v>
          </cell>
          <cell r="E248">
            <v>9.9250557018432245E-3</v>
          </cell>
          <cell r="F248">
            <v>-0.74000000000000909</v>
          </cell>
          <cell r="H248">
            <v>9.9250557018432245E-3</v>
          </cell>
          <cell r="I248">
            <v>0.01</v>
          </cell>
          <cell r="J248">
            <v>0.01</v>
          </cell>
        </row>
        <row r="249">
          <cell r="A249" t="str">
            <v>OMNILIFE MANUFACTURA , SA DE CV</v>
          </cell>
          <cell r="B249" t="str">
            <v>Omnilife</v>
          </cell>
          <cell r="C249">
            <v>46423</v>
          </cell>
          <cell r="D249">
            <v>427</v>
          </cell>
          <cell r="E249">
            <v>9.1980268401438935E-3</v>
          </cell>
          <cell r="F249">
            <v>-37.229999999999997</v>
          </cell>
          <cell r="H249">
            <v>9.9088813734571225E-3</v>
          </cell>
          <cell r="I249">
            <v>0.01</v>
          </cell>
          <cell r="J249">
            <v>0.01</v>
          </cell>
        </row>
        <row r="250">
          <cell r="A250" t="str">
            <v>PRODUCTOS LAMINADOS DE MONTERREY SA DE C V</v>
          </cell>
          <cell r="B250" t="str">
            <v>Prolamsa</v>
          </cell>
          <cell r="C250">
            <v>100000</v>
          </cell>
          <cell r="D250">
            <v>990</v>
          </cell>
          <cell r="E250">
            <v>9.9000000000000008E-3</v>
          </cell>
          <cell r="F250">
            <v>-10</v>
          </cell>
          <cell r="H250">
            <v>9.9000000000000008E-3</v>
          </cell>
          <cell r="I250">
            <v>0.01</v>
          </cell>
          <cell r="J250">
            <v>0.01</v>
          </cell>
        </row>
        <row r="251">
          <cell r="A251" t="str">
            <v>ENLACES TERRESTRES C OMERCIALES,SA DE CV</v>
          </cell>
          <cell r="B251" t="str">
            <v>Manuel Romo Muñoz</v>
          </cell>
          <cell r="C251">
            <v>9887</v>
          </cell>
          <cell r="D251">
            <v>66</v>
          </cell>
          <cell r="E251">
            <v>6.6754323859613638E-3</v>
          </cell>
          <cell r="F251">
            <v>-32.869999999999997</v>
          </cell>
          <cell r="H251">
            <v>9.9120056640032358E-3</v>
          </cell>
          <cell r="I251">
            <v>0.01</v>
          </cell>
          <cell r="J251">
            <v>0.01</v>
          </cell>
        </row>
        <row r="252">
          <cell r="A252" t="str">
            <v>PERFIL INTEGRAL,SA D E CV</v>
          </cell>
          <cell r="B252" t="str">
            <v>Manuel Romo Muñoz</v>
          </cell>
          <cell r="C252">
            <v>29278</v>
          </cell>
          <cell r="D252">
            <v>146</v>
          </cell>
          <cell r="E252">
            <v>4.9866794179930325E-3</v>
          </cell>
          <cell r="F252">
            <v>-1</v>
          </cell>
          <cell r="H252">
            <v>4.9866794179930325E-3</v>
          </cell>
          <cell r="I252">
            <v>5.0208347564724368E-3</v>
          </cell>
          <cell r="J252">
            <v>5.0208347564724368E-3</v>
          </cell>
        </row>
        <row r="253">
          <cell r="A253" t="str">
            <v>OPERADORA METAMEX,SA  DE CV</v>
          </cell>
          <cell r="B253" t="str">
            <v>Sidenor</v>
          </cell>
          <cell r="C253">
            <v>26913.951766394996</v>
          </cell>
          <cell r="D253">
            <v>266.44796075699998</v>
          </cell>
          <cell r="E253">
            <v>9.8999939908374704E-3</v>
          </cell>
          <cell r="F253">
            <v>-6462.0399808417487</v>
          </cell>
          <cell r="H253">
            <v>0.26228032439345944</v>
          </cell>
          <cell r="I253">
            <v>0.25</v>
          </cell>
          <cell r="J253">
            <v>0.26228032439345944</v>
          </cell>
        </row>
        <row r="254">
          <cell r="A254" t="str">
            <v>GIZATEX,SA DE CV</v>
          </cell>
          <cell r="B254" t="str">
            <v>Zaga Galante</v>
          </cell>
          <cell r="C254">
            <v>8591</v>
          </cell>
          <cell r="D254">
            <v>582</v>
          </cell>
          <cell r="E254">
            <v>6.7745314864392975E-2</v>
          </cell>
          <cell r="F254">
            <v>496.09</v>
          </cell>
          <cell r="H254">
            <v>0.15038994296356653</v>
          </cell>
          <cell r="I254">
            <v>0.01</v>
          </cell>
          <cell r="J254">
            <v>0.15038994296356653</v>
          </cell>
        </row>
        <row r="255">
          <cell r="A255" t="str">
            <v>VICKY FORM,SA DE CV</v>
          </cell>
          <cell r="B255" t="str">
            <v>Zaga Galante</v>
          </cell>
          <cell r="C255">
            <v>9280</v>
          </cell>
          <cell r="D255">
            <v>127</v>
          </cell>
          <cell r="E255">
            <v>1.3685344827586206E-2</v>
          </cell>
          <cell r="F255">
            <v>34.200000000000003</v>
          </cell>
          <cell r="H255">
            <v>6.443965517241379E-2</v>
          </cell>
          <cell r="I255">
            <v>0.01</v>
          </cell>
          <cell r="J255">
            <v>6.443965517241379E-2</v>
          </cell>
        </row>
        <row r="256">
          <cell r="A256" t="str">
            <v>CONFECCIONES ZAMAEL, SA DE CV</v>
          </cell>
          <cell r="B256" t="str">
            <v>Zaga Galante</v>
          </cell>
          <cell r="C256">
            <v>4252</v>
          </cell>
          <cell r="D256">
            <v>707</v>
          </cell>
          <cell r="E256">
            <v>0.166274694261524</v>
          </cell>
          <cell r="F256">
            <v>664.48</v>
          </cell>
          <cell r="H256">
            <v>0.19990592662276577</v>
          </cell>
          <cell r="I256">
            <v>0.01</v>
          </cell>
          <cell r="J256">
            <v>0.19990592662276577</v>
          </cell>
        </row>
        <row r="257">
          <cell r="A257" t="str">
            <v>AUTOMOTRIZ SATELITE SA DE CV</v>
          </cell>
          <cell r="C257">
            <v>3242.0876048518799</v>
          </cell>
          <cell r="D257">
            <v>972.62626167981</v>
          </cell>
          <cell r="E257">
            <v>0.29999999390030241</v>
          </cell>
          <cell r="F257">
            <v>648.41750119462199</v>
          </cell>
          <cell r="H257">
            <v>0.19987121847979952</v>
          </cell>
          <cell r="I257">
            <v>0.1</v>
          </cell>
          <cell r="J257">
            <v>0.19987121847979952</v>
          </cell>
        </row>
        <row r="258">
          <cell r="A258" t="str">
            <v>CANEL'S, SA DE CV</v>
          </cell>
          <cell r="C258">
            <v>40980.415190000007</v>
          </cell>
          <cell r="D258">
            <v>3961.6996600000002</v>
          </cell>
          <cell r="E258">
            <v>9.6672999568992404E-2</v>
          </cell>
          <cell r="F258">
            <v>-136.34185900000102</v>
          </cell>
          <cell r="H258">
            <v>0.12069179819356533</v>
          </cell>
          <cell r="I258">
            <v>0.1</v>
          </cell>
          <cell r="J258">
            <v>0.12069179819356533</v>
          </cell>
        </row>
        <row r="259">
          <cell r="A259" t="str">
            <v>CIA. SIDERURGICA DE GUADALAJARA, S.A.C.V</v>
          </cell>
          <cell r="C259">
            <v>19579.838135075999</v>
          </cell>
          <cell r="D259">
            <v>187.72026677099998</v>
          </cell>
          <cell r="E259">
            <v>9.5874268967888667E-3</v>
          </cell>
          <cell r="F259">
            <v>-1770.2635467365999</v>
          </cell>
          <cell r="H259">
            <v>9.9081513678328983E-3</v>
          </cell>
          <cell r="I259">
            <v>0.1</v>
          </cell>
          <cell r="J259">
            <v>0.1</v>
          </cell>
        </row>
        <row r="260">
          <cell r="A260" t="str">
            <v>CONGELADORA Y EMPACA DORA PENINSULAR,SA D E CV</v>
          </cell>
          <cell r="C260">
            <v>12711.898660014</v>
          </cell>
          <cell r="D260">
            <v>4501.9370377080004</v>
          </cell>
          <cell r="E260">
            <v>0.35415142600759553</v>
          </cell>
          <cell r="F260">
            <v>-4581.0629622919996</v>
          </cell>
          <cell r="H260">
            <v>0.80971381815505006</v>
          </cell>
          <cell r="I260">
            <v>0.71452740797651992</v>
          </cell>
          <cell r="J260">
            <v>0.80971381815505006</v>
          </cell>
        </row>
        <row r="261">
          <cell r="A261" t="str">
            <v>DESARROLLOS MAGNUM,S A DE CV</v>
          </cell>
          <cell r="C261">
            <v>25847.818951598994</v>
          </cell>
          <cell r="D261">
            <v>2599.0393499009997</v>
          </cell>
          <cell r="E261">
            <v>0.10055159217757591</v>
          </cell>
          <cell r="F261">
            <v>-3862.9153879987489</v>
          </cell>
          <cell r="H261">
            <v>2.3174102276159157E-2</v>
          </cell>
          <cell r="I261">
            <v>0.25</v>
          </cell>
          <cell r="J261">
            <v>0.25</v>
          </cell>
        </row>
        <row r="262">
          <cell r="A262" t="str">
            <v>NOVA TEXTIL RIVERA Y  ASOCIADOS,SA DE CV</v>
          </cell>
          <cell r="C262">
            <v>154111.75273519201</v>
          </cell>
          <cell r="D262">
            <v>101075.6447773331</v>
          </cell>
          <cell r="E262">
            <v>0.65585942008595488</v>
          </cell>
          <cell r="F262">
            <v>24019.768409737095</v>
          </cell>
          <cell r="H262">
            <v>0.72414983295765023</v>
          </cell>
          <cell r="I262">
            <v>0.5</v>
          </cell>
          <cell r="J262">
            <v>0.72414983295765023</v>
          </cell>
        </row>
        <row r="263">
          <cell r="A263" t="str">
            <v>PROMOTORA NACIONAL A GROPECUARIA MEXICANA SA DE CV</v>
          </cell>
          <cell r="C263">
            <v>15060.299060000001</v>
          </cell>
          <cell r="D263">
            <v>12936.283500078269</v>
          </cell>
          <cell r="E263">
            <v>0.85896591087204266</v>
          </cell>
          <cell r="F263">
            <v>-2124.0155599217323</v>
          </cell>
          <cell r="H263">
            <v>0.81439285841113962</v>
          </cell>
          <cell r="I263">
            <v>1</v>
          </cell>
          <cell r="J263">
            <v>1</v>
          </cell>
        </row>
        <row r="264">
          <cell r="A264" t="str">
            <v>PUERTO SALINA,SA DE CV</v>
          </cell>
          <cell r="C264">
            <v>36184.611800744999</v>
          </cell>
          <cell r="D264">
            <v>361.84593628799996</v>
          </cell>
          <cell r="E264">
            <v>9.999994977990893E-3</v>
          </cell>
          <cell r="F264">
            <v>-3256.6152437865003</v>
          </cell>
          <cell r="H264">
            <v>1.953869241138145E-2</v>
          </cell>
          <cell r="I264">
            <v>0.1</v>
          </cell>
          <cell r="J264">
            <v>0.1</v>
          </cell>
        </row>
        <row r="265">
          <cell r="A265" t="str">
            <v>PYOSA,SA DE CV</v>
          </cell>
          <cell r="C265">
            <v>210063.84617508302</v>
          </cell>
          <cell r="D265">
            <v>163587.13955243814</v>
          </cell>
          <cell r="E265">
            <v>0.77874961603860338</v>
          </cell>
          <cell r="F265">
            <v>31019.139552438137</v>
          </cell>
          <cell r="H265">
            <v>0.8155425272810265</v>
          </cell>
          <cell r="I265">
            <v>0.63108432228508204</v>
          </cell>
          <cell r="J265">
            <v>0.8155425272810265</v>
          </cell>
        </row>
        <row r="266">
          <cell r="A266" t="str">
            <v>SECRETARIA DE FINANZ AS/TESORERIA DE GDF</v>
          </cell>
          <cell r="C266">
            <v>4842194.8253999995</v>
          </cell>
          <cell r="D266">
            <v>0</v>
          </cell>
          <cell r="E266">
            <v>0</v>
          </cell>
          <cell r="F266">
            <v>-48421.948253999995</v>
          </cell>
          <cell r="K266" t="str">
            <v>Gubernamental</v>
          </cell>
        </row>
        <row r="267">
          <cell r="A267" t="str">
            <v>CARLOS TOMMASI VILLAMIL</v>
          </cell>
          <cell r="B267" t="str">
            <v>Tommasi Villamil Carlos</v>
          </cell>
          <cell r="C267">
            <v>38633.7552134</v>
          </cell>
          <cell r="D267">
            <v>7708.8772409787371</v>
          </cell>
          <cell r="E267">
            <v>0.19953735272166701</v>
          </cell>
          <cell r="F267">
            <v>-1949.5615623712629</v>
          </cell>
          <cell r="H267">
            <v>0.32155817966385802</v>
          </cell>
          <cell r="I267">
            <v>0.25</v>
          </cell>
          <cell r="J267">
            <v>0.32155817966385802</v>
          </cell>
        </row>
        <row r="268">
          <cell r="A268" t="str">
            <v>MASTER TRUST CUSTODY  ACCOUNT PEMEX</v>
          </cell>
          <cell r="C268">
            <v>2501458.3333299998</v>
          </cell>
          <cell r="D268">
            <v>0</v>
          </cell>
          <cell r="E268">
            <v>0</v>
          </cell>
          <cell r="F268">
            <v>-25014.583333299997</v>
          </cell>
          <cell r="K268" t="str">
            <v>Gubernamental</v>
          </cell>
        </row>
        <row r="269">
          <cell r="A269" t="str">
            <v>COMISION FEDERAL DE ELECTRICIDAD</v>
          </cell>
          <cell r="C269">
            <v>2224835.7842895389</v>
          </cell>
          <cell r="D269">
            <v>0</v>
          </cell>
          <cell r="E269">
            <v>0</v>
          </cell>
          <cell r="F269">
            <v>-22248.357842895388</v>
          </cell>
          <cell r="K269" t="str">
            <v>Gubernamental</v>
          </cell>
        </row>
        <row r="270">
          <cell r="A270" t="str">
            <v>PETROLEOS MEXICANOS GERENCIA DE TESORERI A MINISTRACIONES</v>
          </cell>
          <cell r="C270">
            <v>1673408.3015919691</v>
          </cell>
          <cell r="D270">
            <v>0</v>
          </cell>
          <cell r="E270">
            <v>0</v>
          </cell>
          <cell r="F270">
            <v>-16734.083015919692</v>
          </cell>
          <cell r="K270" t="str">
            <v>Gubernamental</v>
          </cell>
        </row>
        <row r="271">
          <cell r="A271" t="str">
            <v>SISTEMA DE TRANSPORT E COLECTIVO</v>
          </cell>
          <cell r="C271">
            <v>712098.34427</v>
          </cell>
          <cell r="D271">
            <v>0</v>
          </cell>
          <cell r="E271">
            <v>0</v>
          </cell>
          <cell r="F271">
            <v>-7120.9834427000005</v>
          </cell>
          <cell r="K271" t="str">
            <v>Gubernamental</v>
          </cell>
        </row>
        <row r="272">
          <cell r="A272" t="str">
            <v>EDUARDO ZAGA HOP Y COPROPIETARIOS</v>
          </cell>
          <cell r="B272" t="str">
            <v>Danhnos</v>
          </cell>
          <cell r="C272">
            <v>8888.8919999999998</v>
          </cell>
          <cell r="D272">
            <v>88.000029999999995</v>
          </cell>
          <cell r="E272">
            <v>9.8999999100000315E-3</v>
          </cell>
          <cell r="F272">
            <v>-0.88889000000000351</v>
          </cell>
          <cell r="H272">
            <v>9.8999965350012129E-3</v>
          </cell>
          <cell r="I272">
            <v>0.01</v>
          </cell>
          <cell r="J272">
            <v>0.01</v>
          </cell>
        </row>
        <row r="273">
          <cell r="A273" t="str">
            <v>INMOBILIARIA LA CEIB A DEL SURESTE, S.A. DE C.V.</v>
          </cell>
          <cell r="B273" t="str">
            <v>Francisco Granda Pastrana</v>
          </cell>
          <cell r="C273">
            <v>60065.048609999998</v>
          </cell>
          <cell r="D273">
            <v>2507.0032099999999</v>
          </cell>
          <cell r="E273">
            <v>4.173813670372388E-2</v>
          </cell>
          <cell r="F273">
            <v>1906.3527239</v>
          </cell>
          <cell r="H273">
            <v>4.1738083261662742E-2</v>
          </cell>
          <cell r="I273">
            <v>0.01</v>
          </cell>
          <cell r="J273">
            <v>4.1738083261662742E-2</v>
          </cell>
        </row>
        <row r="274">
          <cell r="A274" t="str">
            <v>PROTEINA ANIMAL,SA D E CV</v>
          </cell>
          <cell r="B274" t="str">
            <v>Manuel Romo Muñoz</v>
          </cell>
          <cell r="C274">
            <v>81201.315066658004</v>
          </cell>
          <cell r="D274">
            <v>406.00633574999995</v>
          </cell>
          <cell r="E274">
            <v>4.9999970495146553E-3</v>
          </cell>
          <cell r="F274">
            <v>-406.00681491658008</v>
          </cell>
          <cell r="H274">
            <v>4.9999190243004733E-3</v>
          </cell>
          <cell r="I274">
            <v>0.01</v>
          </cell>
          <cell r="J274">
            <v>0.01</v>
          </cell>
        </row>
        <row r="275">
          <cell r="A275" t="str">
            <v>ISPAT MEXICANA,SA DE  CV</v>
          </cell>
          <cell r="B275" t="str">
            <v>ISPAT</v>
          </cell>
          <cell r="C275">
            <v>1342846.4721541291</v>
          </cell>
          <cell r="D275">
            <v>268435.00969856518</v>
          </cell>
          <cell r="E275">
            <v>0.19989999993666796</v>
          </cell>
          <cell r="F275">
            <v>-268703.57916308643</v>
          </cell>
          <cell r="H275">
            <v>0.19989999271427478</v>
          </cell>
          <cell r="I275">
            <v>0.4</v>
          </cell>
          <cell r="J275">
            <v>0.4</v>
          </cell>
        </row>
        <row r="276">
          <cell r="A276" t="str">
            <v>CINEMAS DE LA REPUBL ICA,SA DE CV</v>
          </cell>
          <cell r="B276" t="str">
            <v>Ramírez</v>
          </cell>
          <cell r="C276">
            <v>105004</v>
          </cell>
          <cell r="D276">
            <v>525.02</v>
          </cell>
          <cell r="E276">
            <v>5.0000000000000001E-3</v>
          </cell>
          <cell r="F276">
            <v>-525.02</v>
          </cell>
          <cell r="H276">
            <v>4.9998095310654833E-3</v>
          </cell>
          <cell r="I276">
            <v>0.01</v>
          </cell>
          <cell r="J276">
            <v>0.01</v>
          </cell>
        </row>
        <row r="277">
          <cell r="A277" t="str">
            <v>RAFAEL MARCOS DAYAN</v>
          </cell>
          <cell r="B277" t="str">
            <v>Rafael Marcos Dayan</v>
          </cell>
          <cell r="C277">
            <v>72004.130709999998</v>
          </cell>
          <cell r="D277">
            <v>360.02065000000005</v>
          </cell>
          <cell r="E277">
            <v>4.9999999506972741E-3</v>
          </cell>
          <cell r="F277">
            <v>-360.02065709999999</v>
          </cell>
          <cell r="H277">
            <v>4.9997131615950874E-3</v>
          </cell>
          <cell r="I277">
            <v>0.01</v>
          </cell>
          <cell r="J277">
            <v>0.01</v>
          </cell>
        </row>
        <row r="278">
          <cell r="A278" t="str">
            <v>LALA MONTERREY,SA DE  CV</v>
          </cell>
          <cell r="B278" t="str">
            <v>Lala</v>
          </cell>
          <cell r="C278">
            <v>4405.32</v>
          </cell>
          <cell r="D278">
            <v>22.026599999999998</v>
          </cell>
          <cell r="E278">
            <v>5.0000000000000001E-3</v>
          </cell>
          <cell r="F278">
            <v>-22.026599999999998</v>
          </cell>
          <cell r="H278">
            <v>4.9939618461314955E-3</v>
          </cell>
          <cell r="I278">
            <v>0.01</v>
          </cell>
          <cell r="J278">
            <v>0.01</v>
          </cell>
        </row>
        <row r="279">
          <cell r="A279" t="str">
            <v>LALA TORREON,SA DE C V</v>
          </cell>
          <cell r="B279" t="str">
            <v>Lala</v>
          </cell>
          <cell r="C279">
            <v>4405.32</v>
          </cell>
          <cell r="D279">
            <v>22.026599999999998</v>
          </cell>
          <cell r="E279">
            <v>5.0000000000000001E-3</v>
          </cell>
          <cell r="F279">
            <v>-22.026599999999998</v>
          </cell>
          <cell r="H279">
            <v>4.9939618461314955E-3</v>
          </cell>
          <cell r="I279">
            <v>0.01</v>
          </cell>
          <cell r="J279">
            <v>0.01</v>
          </cell>
        </row>
        <row r="280">
          <cell r="A280" t="str">
            <v>NESTLE MEXICO SA DE CV</v>
          </cell>
          <cell r="B280" t="str">
            <v>NESTLE</v>
          </cell>
          <cell r="C280">
            <v>85605.888000000006</v>
          </cell>
          <cell r="D280">
            <v>428.02944000000002</v>
          </cell>
          <cell r="E280">
            <v>5.0000000000000001E-3</v>
          </cell>
          <cell r="F280">
            <v>-428.02944000000002</v>
          </cell>
          <cell r="H280">
            <v>4.9996560984216405E-3</v>
          </cell>
          <cell r="I280">
            <v>0.01</v>
          </cell>
          <cell r="J280">
            <v>0.01</v>
          </cell>
        </row>
        <row r="281">
          <cell r="A281" t="str">
            <v>AVICULTORES Y PRODUC TORES EL CALVARIO SA  DE CV</v>
          </cell>
          <cell r="B281" t="str">
            <v>Grupo Romero</v>
          </cell>
          <cell r="C281">
            <v>70609.607404820999</v>
          </cell>
          <cell r="D281">
            <v>699.03507626999999</v>
          </cell>
          <cell r="E281">
            <v>9.8999994754576711E-3</v>
          </cell>
          <cell r="F281">
            <v>-7.0609977782099804</v>
          </cell>
          <cell r="H281">
            <v>9.8995027120385107E-3</v>
          </cell>
          <cell r="I281">
            <v>0.01</v>
          </cell>
          <cell r="J281">
            <v>0.01</v>
          </cell>
        </row>
        <row r="282">
          <cell r="A282" t="str">
            <v>IBERIA MOTORS,SA DE CV</v>
          </cell>
          <cell r="B282" t="str">
            <v>Jose Martinez</v>
          </cell>
          <cell r="C282">
            <v>2933.1802499999999</v>
          </cell>
          <cell r="D282">
            <v>29.03848</v>
          </cell>
          <cell r="E282">
            <v>9.8999984743521983E-3</v>
          </cell>
          <cell r="F282">
            <v>-0.2933224999999986</v>
          </cell>
          <cell r="H282">
            <v>9.8868796078931745E-3</v>
          </cell>
          <cell r="I282">
            <v>0.01</v>
          </cell>
          <cell r="J282">
            <v>0.01</v>
          </cell>
        </row>
        <row r="283">
          <cell r="A283" t="str">
            <v>LALA MEXICO SA DE CV</v>
          </cell>
          <cell r="B283" t="str">
            <v>Lala</v>
          </cell>
          <cell r="C283">
            <v>6607.98</v>
          </cell>
          <cell r="D283">
            <v>33.039900000000003</v>
          </cell>
          <cell r="E283">
            <v>5.000000000000001E-3</v>
          </cell>
          <cell r="F283">
            <v>-33.039899999999989</v>
          </cell>
          <cell r="H283">
            <v>4.9939618461314955E-3</v>
          </cell>
          <cell r="I283">
            <v>0.01</v>
          </cell>
          <cell r="J283">
            <v>0.01</v>
          </cell>
        </row>
        <row r="284">
          <cell r="A284" t="str">
            <v>DEACERO SA DE CV</v>
          </cell>
          <cell r="B284" t="str">
            <v>DE ACERO</v>
          </cell>
          <cell r="C284">
            <v>484751.62827629998</v>
          </cell>
          <cell r="D284">
            <v>4799.0410219169999</v>
          </cell>
          <cell r="E284">
            <v>9.8999997977967189E-3</v>
          </cell>
          <cell r="F284">
            <v>-48.47526084600031</v>
          </cell>
          <cell r="H284">
            <v>9.8999151731877285E-3</v>
          </cell>
          <cell r="I284">
            <v>0.01</v>
          </cell>
          <cell r="J284">
            <v>0.01</v>
          </cell>
        </row>
        <row r="285">
          <cell r="A285" t="str">
            <v>GFM SERVICIOS ADMINI STRATIVOS,SA DE CV</v>
          </cell>
          <cell r="C285">
            <v>110207.39032604698</v>
          </cell>
          <cell r="D285">
            <v>1091.0531593709998</v>
          </cell>
          <cell r="E285">
            <v>9.8999999559297672E-3</v>
          </cell>
          <cell r="F285">
            <v>-9929.6858732336987</v>
          </cell>
          <cell r="H285">
            <v>9.8995175983415638E-3</v>
          </cell>
          <cell r="I285">
            <v>0.1</v>
          </cell>
          <cell r="J285">
            <v>0.1</v>
          </cell>
        </row>
        <row r="286">
          <cell r="A286" t="str">
            <v>SERCOTEL SA DE CV</v>
          </cell>
          <cell r="B286" t="str">
            <v>GRUPO CARSO (GLOBAL)</v>
          </cell>
          <cell r="C286">
            <v>2285811.9842848186</v>
          </cell>
          <cell r="D286">
            <v>11429.059721395999</v>
          </cell>
          <cell r="E286">
            <v>4.9999999124914494E-3</v>
          </cell>
          <cell r="F286">
            <v>-11429.060121452188</v>
          </cell>
          <cell r="H286">
            <v>4.9999737854974488E-3</v>
          </cell>
          <cell r="I286">
            <v>0.01</v>
          </cell>
          <cell r="J286">
            <v>0.01</v>
          </cell>
        </row>
        <row r="287">
          <cell r="A287" t="str">
            <v>ADMINISTRADORA DE PL AZAS COMERCIALES, S. A. DE C.V.</v>
          </cell>
          <cell r="B287" t="str">
            <v>Melchor A.Cayón Villanueva</v>
          </cell>
          <cell r="C287">
            <v>132228.73139</v>
          </cell>
          <cell r="D287">
            <v>1309.0644</v>
          </cell>
          <cell r="E287">
            <v>9.8999996917387041E-3</v>
          </cell>
          <cell r="F287">
            <v>-13.222913900000094</v>
          </cell>
          <cell r="H287">
            <v>9.8995126568914137E-3</v>
          </cell>
          <cell r="I287">
            <v>0.01</v>
          </cell>
          <cell r="J287">
            <v>0.01</v>
          </cell>
        </row>
        <row r="288">
          <cell r="A288" t="str">
            <v>GAS URIBE,SA DE CV</v>
          </cell>
          <cell r="B288" t="str">
            <v>Oscar Uribe de la Sierra</v>
          </cell>
          <cell r="C288">
            <v>19502.035</v>
          </cell>
          <cell r="D288">
            <v>193.07014000000001</v>
          </cell>
          <cell r="E288">
            <v>9.8999996667014506E-3</v>
          </cell>
          <cell r="F288">
            <v>-1.9502099999999984</v>
          </cell>
          <cell r="H288">
            <v>9.8964031189565597E-3</v>
          </cell>
          <cell r="I288">
            <v>0.01</v>
          </cell>
          <cell r="J288">
            <v>0.01</v>
          </cell>
        </row>
        <row r="289">
          <cell r="A289" t="str">
            <v>GEO D F,SA DE CV</v>
          </cell>
          <cell r="B289" t="str">
            <v>Corporación Geo</v>
          </cell>
          <cell r="C289">
            <v>18437.898417575499</v>
          </cell>
          <cell r="D289">
            <v>126.07360506939999</v>
          </cell>
          <cell r="E289">
            <v>6.8377426870528391E-3</v>
          </cell>
          <cell r="F289">
            <v>-58.305379106355005</v>
          </cell>
          <cell r="H289">
            <v>6.8337506339601816E-3</v>
          </cell>
          <cell r="I289">
            <v>0.01</v>
          </cell>
          <cell r="J289">
            <v>0.01</v>
          </cell>
        </row>
        <row r="290">
          <cell r="A290" t="str">
            <v>MULTIBANCO MERCANTIL  PROBURSA,SA DE CV</v>
          </cell>
          <cell r="B290" t="str">
            <v>GRUMA</v>
          </cell>
          <cell r="C290">
            <v>367016.60123210697</v>
          </cell>
          <cell r="D290">
            <v>1835.082962658</v>
          </cell>
          <cell r="E290">
            <v>4.9999998814698448E-3</v>
          </cell>
          <cell r="F290">
            <v>-1835.0830496630699</v>
          </cell>
          <cell r="H290">
            <v>4.9997738354062016E-3</v>
          </cell>
          <cell r="I290">
            <v>0.01</v>
          </cell>
          <cell r="J290">
            <v>0.01</v>
          </cell>
        </row>
        <row r="291">
          <cell r="A291" t="str">
            <v>COMERCIAL ARIETE,SA DE CV</v>
          </cell>
          <cell r="B291" t="str">
            <v>Avis</v>
          </cell>
          <cell r="C291">
            <v>65362.499020000025</v>
          </cell>
          <cell r="D291">
            <v>647.08854999999994</v>
          </cell>
          <cell r="E291">
            <v>9.8999970885752051E-3</v>
          </cell>
          <cell r="F291">
            <v>-6.5364402000003565</v>
          </cell>
          <cell r="H291">
            <v>9.8986423362121892E-3</v>
          </cell>
          <cell r="I291">
            <v>0.01</v>
          </cell>
          <cell r="J291">
            <v>0.01</v>
          </cell>
        </row>
        <row r="292">
          <cell r="A292" t="str">
            <v>FABRICA DE HARINAS E LIZONDO,SA DE CV</v>
          </cell>
          <cell r="B292" t="str">
            <v>Elizondo</v>
          </cell>
          <cell r="C292">
            <v>103443.76010413599</v>
          </cell>
          <cell r="D292">
            <v>1024.0930166849998</v>
          </cell>
          <cell r="E292">
            <v>9.8999979859012641E-3</v>
          </cell>
          <cell r="F292">
            <v>-10.344584356359974</v>
          </cell>
          <cell r="H292">
            <v>9.8990987853607368E-3</v>
          </cell>
          <cell r="I292">
            <v>0.01</v>
          </cell>
          <cell r="J292">
            <v>0.01</v>
          </cell>
        </row>
        <row r="293">
          <cell r="A293" t="str">
            <v>VOLKSWAGEN FINANCIAL  SERVICES,SA DE CV</v>
          </cell>
          <cell r="B293" t="str">
            <v>VOLKSWAGEN</v>
          </cell>
          <cell r="C293">
            <v>757618.79625000001</v>
          </cell>
          <cell r="D293">
            <v>3788.0939499999999</v>
          </cell>
          <cell r="E293">
            <v>4.9999999587523429E-3</v>
          </cell>
          <cell r="F293">
            <v>-3788.0940125000002</v>
          </cell>
          <cell r="H293">
            <v>4.9998759517973085E-3</v>
          </cell>
          <cell r="I293">
            <v>0.01</v>
          </cell>
          <cell r="J293">
            <v>0.01</v>
          </cell>
        </row>
        <row r="294">
          <cell r="A294" t="str">
            <v>DESARROLLOS TULTI-PA RK, S.A. DE C.V.</v>
          </cell>
          <cell r="B294" t="str">
            <v>El Mann</v>
          </cell>
          <cell r="C294">
            <v>182019.81322535398</v>
          </cell>
          <cell r="D294">
            <v>910.0989701850001</v>
          </cell>
          <cell r="E294">
            <v>4.9999994729048002E-3</v>
          </cell>
          <cell r="F294">
            <v>-910.09916206853973</v>
          </cell>
          <cell r="H294">
            <v>4.9994557398724106E-3</v>
          </cell>
          <cell r="I294">
            <v>0.01</v>
          </cell>
          <cell r="J294">
            <v>0.01</v>
          </cell>
        </row>
        <row r="295">
          <cell r="A295" t="str">
            <v>COMERCIALIZADORA INT ERNACIONAL DEL VESTI R, SA DE CV</v>
          </cell>
          <cell r="B295" t="str">
            <v>Kalach Romano</v>
          </cell>
          <cell r="C295">
            <v>26630.5</v>
          </cell>
          <cell r="D295">
            <v>133.1</v>
          </cell>
          <cell r="E295">
            <v>4.9980285762565475E-3</v>
          </cell>
          <cell r="F295">
            <v>-133.20500000000001</v>
          </cell>
          <cell r="H295">
            <v>4.994273483411877E-3</v>
          </cell>
          <cell r="I295">
            <v>0.01</v>
          </cell>
          <cell r="J295">
            <v>0.01</v>
          </cell>
        </row>
        <row r="296">
          <cell r="A296" t="str">
            <v>TULTITLAN INMUEBLES, SA DE CV</v>
          </cell>
          <cell r="B296" t="str">
            <v>Kalach Romano</v>
          </cell>
          <cell r="C296">
            <v>143420</v>
          </cell>
          <cell r="D296">
            <v>717.1</v>
          </cell>
          <cell r="E296">
            <v>5.0000000000000001E-3</v>
          </cell>
          <cell r="F296">
            <v>-717.1</v>
          </cell>
          <cell r="H296">
            <v>4.9993027471761263E-3</v>
          </cell>
          <cell r="I296">
            <v>0.01</v>
          </cell>
          <cell r="J296">
            <v>0.01</v>
          </cell>
        </row>
        <row r="297">
          <cell r="A297" t="str">
            <v>PALACE HOLDING SA DE  CV</v>
          </cell>
          <cell r="B297" t="str">
            <v>Chapur</v>
          </cell>
          <cell r="C297">
            <v>130422.099831327</v>
          </cell>
          <cell r="D297">
            <v>652.11037856099983</v>
          </cell>
          <cell r="E297">
            <v>4.9999990753435549E-3</v>
          </cell>
          <cell r="F297">
            <v>-652.11061975227017</v>
          </cell>
          <cell r="H297">
            <v>4.9991527574178157E-3</v>
          </cell>
          <cell r="I297">
            <v>0.01</v>
          </cell>
          <cell r="J297">
            <v>0.01</v>
          </cell>
        </row>
        <row r="298">
          <cell r="A298" t="str">
            <v>COMERCIALIZADORA Z M EXICO,SA DE CV</v>
          </cell>
          <cell r="B298" t="str">
            <v>Comercializadora Z México</v>
          </cell>
          <cell r="C298">
            <v>53855.337079999998</v>
          </cell>
          <cell r="D298">
            <v>479.12270000000001</v>
          </cell>
          <cell r="E298">
            <v>8.896475743681298E-3</v>
          </cell>
          <cell r="F298">
            <v>-59.43067080000003</v>
          </cell>
          <cell r="H298">
            <v>8.8941974179544032E-3</v>
          </cell>
          <cell r="I298">
            <v>0.01</v>
          </cell>
          <cell r="J298">
            <v>0.01</v>
          </cell>
        </row>
        <row r="299">
          <cell r="A299" t="str">
            <v>GRUPO DIXON,SA DE CV</v>
          </cell>
          <cell r="B299" t="str">
            <v>Dixon</v>
          </cell>
          <cell r="C299">
            <v>54154.73139055699</v>
          </cell>
          <cell r="D299">
            <v>536.131237414</v>
          </cell>
          <cell r="E299">
            <v>9.8999888587294454E-3</v>
          </cell>
          <cell r="F299">
            <v>-5.4160764915699247</v>
          </cell>
          <cell r="H299">
            <v>9.897565480187439E-3</v>
          </cell>
          <cell r="I299">
            <v>0.01</v>
          </cell>
          <cell r="J299">
            <v>0.01</v>
          </cell>
        </row>
        <row r="300">
          <cell r="A300" t="str">
            <v>ACABADOS TEXTILES MO DERNOS SA DE CV</v>
          </cell>
          <cell r="B300" t="str">
            <v>Zaga Hop</v>
          </cell>
          <cell r="C300">
            <v>1007.2444499999999</v>
          </cell>
          <cell r="D300">
            <v>20.144880000000001</v>
          </cell>
          <cell r="E300">
            <v>1.9999991064731111E-2</v>
          </cell>
          <cell r="F300">
            <v>10.072435500000001</v>
          </cell>
          <cell r="H300">
            <v>1.9856153091734587E-2</v>
          </cell>
          <cell r="I300">
            <v>0.01</v>
          </cell>
          <cell r="J300">
            <v>1.9856153091734587E-2</v>
          </cell>
        </row>
        <row r="301">
          <cell r="A301" t="str">
            <v>SISSA COAHUILA SA DE  CV</v>
          </cell>
          <cell r="B301" t="str">
            <v>ICA</v>
          </cell>
          <cell r="C301">
            <v>131934.53341266298</v>
          </cell>
          <cell r="D301">
            <v>1306.1518291439997</v>
          </cell>
          <cell r="E301">
            <v>9.8999996085834211E-3</v>
          </cell>
          <cell r="F301">
            <v>-13.193504982629975</v>
          </cell>
          <cell r="H301">
            <v>9.8988488170501324E-3</v>
          </cell>
          <cell r="I301">
            <v>0.01</v>
          </cell>
          <cell r="J301">
            <v>0.01</v>
          </cell>
        </row>
        <row r="302">
          <cell r="A302" t="str">
            <v>GRUMA,SA DE CV</v>
          </cell>
          <cell r="B302" t="str">
            <v>GRUMA</v>
          </cell>
          <cell r="C302">
            <v>165267.898870581</v>
          </cell>
          <cell r="D302">
            <v>1636.1520375509997</v>
          </cell>
          <cell r="E302">
            <v>9.8999990242040151E-3</v>
          </cell>
          <cell r="F302">
            <v>-16.526951154810376</v>
          </cell>
          <cell r="H302">
            <v>9.8990790781525503E-3</v>
          </cell>
          <cell r="I302">
            <v>0.01</v>
          </cell>
          <cell r="J302">
            <v>0.01</v>
          </cell>
        </row>
        <row r="303">
          <cell r="A303" t="str">
            <v>FEMSA EMPAQUES SA DE  CV</v>
          </cell>
          <cell r="B303" t="str">
            <v>FEMSA</v>
          </cell>
          <cell r="C303">
            <v>275470.02153523796</v>
          </cell>
          <cell r="D303">
            <v>2727.1531040129998</v>
          </cell>
          <cell r="E303">
            <v>9.8999996036379743E-3</v>
          </cell>
          <cell r="F303">
            <v>-27.547111339379626</v>
          </cell>
          <cell r="H303">
            <v>9.8994438117149669E-3</v>
          </cell>
          <cell r="I303">
            <v>0.01</v>
          </cell>
          <cell r="J303">
            <v>0.01</v>
          </cell>
        </row>
        <row r="304">
          <cell r="A304" t="str">
            <v>ECOSYS III,SA DE CV</v>
          </cell>
          <cell r="B304" t="str">
            <v>Chozas Rizo</v>
          </cell>
          <cell r="C304">
            <v>185977.02322999999</v>
          </cell>
          <cell r="D304">
            <v>1841.172529474673</v>
          </cell>
          <cell r="E304">
            <v>9.8999999972989843E-3</v>
          </cell>
          <cell r="F304">
            <v>-18.597702825326905</v>
          </cell>
          <cell r="H304">
            <v>9.8990723048793684E-3</v>
          </cell>
          <cell r="I304">
            <v>0.01</v>
          </cell>
          <cell r="J304">
            <v>0.01</v>
          </cell>
        </row>
        <row r="305">
          <cell r="A305" t="str">
            <v>TERRENOS INDUSTRIALE S DE TOLUCA,SA DE CV</v>
          </cell>
          <cell r="C305">
            <v>23750.005310879671</v>
          </cell>
          <cell r="D305">
            <v>1842.1752297938201</v>
          </cell>
          <cell r="E305">
            <v>7.7565255488592902E-2</v>
          </cell>
          <cell r="F305">
            <v>1604.6751766850234</v>
          </cell>
          <cell r="H305">
            <v>7.7557877393660865E-2</v>
          </cell>
          <cell r="I305">
            <v>0.01</v>
          </cell>
          <cell r="J305">
            <v>7.7557877393660865E-2</v>
          </cell>
        </row>
        <row r="306">
          <cell r="A306" t="str">
            <v>BOCAR,SA DE CV</v>
          </cell>
          <cell r="B306" t="str">
            <v>Federico Baur</v>
          </cell>
          <cell r="C306">
            <v>6635.756643929999</v>
          </cell>
          <cell r="D306">
            <v>33.178667579999995</v>
          </cell>
          <cell r="E306">
            <v>4.9999825732533294E-3</v>
          </cell>
          <cell r="F306">
            <v>-33.178898859299991</v>
          </cell>
          <cell r="H306">
            <v>4.9730575985161337E-3</v>
          </cell>
          <cell r="I306">
            <v>0.01</v>
          </cell>
          <cell r="J306">
            <v>0.01</v>
          </cell>
        </row>
        <row r="307">
          <cell r="A307" t="str">
            <v>GRUPO SANBORNS, S.A.  DE C.V.</v>
          </cell>
          <cell r="B307" t="str">
            <v>CARSO</v>
          </cell>
          <cell r="C307">
            <v>307036.993121924</v>
          </cell>
          <cell r="D307">
            <v>1535.1848367079999</v>
          </cell>
          <cell r="E307">
            <v>4.9999995801756044E-3</v>
          </cell>
          <cell r="F307">
            <v>-1535.1850945112403</v>
          </cell>
          <cell r="H307">
            <v>4.999397578748609E-3</v>
          </cell>
          <cell r="I307">
            <v>0.01</v>
          </cell>
          <cell r="J307">
            <v>0.01</v>
          </cell>
        </row>
        <row r="308">
          <cell r="A308" t="str">
            <v>ALCON LABORATORIOS,S A DE CV</v>
          </cell>
          <cell r="B308" t="str">
            <v>NESTLE</v>
          </cell>
          <cell r="C308">
            <v>20039.333329999998</v>
          </cell>
          <cell r="D308">
            <v>100.19666000000001</v>
          </cell>
          <cell r="E308">
            <v>4.9999996681526337E-3</v>
          </cell>
          <cell r="F308">
            <v>-100.19667329999999</v>
          </cell>
          <cell r="H308">
            <v>4.9901859684271252E-3</v>
          </cell>
          <cell r="I308">
            <v>0.01</v>
          </cell>
          <cell r="J308">
            <v>0.01</v>
          </cell>
        </row>
        <row r="309">
          <cell r="A309" t="str">
            <v>CONSTRUCTORA LADERA NUEVA SA DE CV</v>
          </cell>
          <cell r="B309" t="str">
            <v>Sadasi</v>
          </cell>
          <cell r="C309">
            <v>15239.492100000001</v>
          </cell>
          <cell r="D309">
            <v>76.197450000000003</v>
          </cell>
          <cell r="E309">
            <v>4.9999993110006599E-3</v>
          </cell>
          <cell r="F309">
            <v>-76.197471000000007</v>
          </cell>
          <cell r="H309">
            <v>4.9870428424579841E-3</v>
          </cell>
          <cell r="I309">
            <v>0.01</v>
          </cell>
          <cell r="J309">
            <v>0.01</v>
          </cell>
        </row>
        <row r="310">
          <cell r="A310" t="str">
            <v>ALMACENES GARCIA DE MEXICO SA DE CV</v>
          </cell>
          <cell r="B310" t="str">
            <v>Kalach Romano</v>
          </cell>
          <cell r="C310">
            <v>20039.666670000002</v>
          </cell>
          <cell r="D310">
            <v>100.19833</v>
          </cell>
          <cell r="E310">
            <v>4.99999983283155E-3</v>
          </cell>
          <cell r="F310">
            <v>-100.19833670000003</v>
          </cell>
          <cell r="H310">
            <v>4.9901029616277537E-3</v>
          </cell>
          <cell r="I310">
            <v>0.01</v>
          </cell>
          <cell r="J310">
            <v>0.01</v>
          </cell>
        </row>
        <row r="311">
          <cell r="A311" t="str">
            <v>LUBRICANTES DE AMERI CA SA DE CV</v>
          </cell>
          <cell r="B311" t="str">
            <v>Gonher</v>
          </cell>
          <cell r="C311">
            <v>8000</v>
          </cell>
          <cell r="D311">
            <v>79.2</v>
          </cell>
          <cell r="E311">
            <v>9.9000000000000008E-3</v>
          </cell>
          <cell r="F311">
            <v>-0.79999999999999716</v>
          </cell>
          <cell r="H311">
            <v>9.8750000000000001E-3</v>
          </cell>
          <cell r="I311">
            <v>0.01</v>
          </cell>
          <cell r="J311">
            <v>0.01</v>
          </cell>
        </row>
        <row r="312">
          <cell r="A312" t="str">
            <v>GRANOS LA MACARENA,S A DE CV</v>
          </cell>
          <cell r="B312" t="str">
            <v>Macarena</v>
          </cell>
          <cell r="C312">
            <v>106471.44361182601</v>
          </cell>
          <cell r="D312">
            <v>693.20011979699996</v>
          </cell>
          <cell r="E312">
            <v>6.5106670510101427E-3</v>
          </cell>
          <cell r="F312">
            <v>-371.51431632126003</v>
          </cell>
          <cell r="H312">
            <v>6.5087874879065418E-3</v>
          </cell>
          <cell r="I312">
            <v>0.01</v>
          </cell>
          <cell r="J312">
            <v>0.01</v>
          </cell>
        </row>
        <row r="313">
          <cell r="A313" t="str">
            <v>PRICEWATERHOUSECOOPE RS,SC</v>
          </cell>
          <cell r="B313" t="str">
            <v>Price</v>
          </cell>
          <cell r="C313">
            <v>57091.251349999999</v>
          </cell>
          <cell r="D313">
            <v>565.20336999999995</v>
          </cell>
          <cell r="E313">
            <v>9.8999996783219919E-3</v>
          </cell>
          <cell r="F313">
            <v>-5.7091435000000956</v>
          </cell>
          <cell r="H313">
            <v>9.896437486301481E-3</v>
          </cell>
          <cell r="I313">
            <v>0.01</v>
          </cell>
          <cell r="J313">
            <v>0.01</v>
          </cell>
        </row>
        <row r="314">
          <cell r="A314" t="str">
            <v>TENEDORA NEMAK,SA DE  CV</v>
          </cell>
          <cell r="B314" t="str">
            <v>ALFA</v>
          </cell>
          <cell r="C314">
            <v>74441.396150828994</v>
          </cell>
          <cell r="D314">
            <v>372.20680839599999</v>
          </cell>
          <cell r="E314">
            <v>4.9999976846465287E-3</v>
          </cell>
          <cell r="F314">
            <v>-372.20715311228997</v>
          </cell>
          <cell r="H314">
            <v>4.9972195476596709E-3</v>
          </cell>
          <cell r="I314">
            <v>0.01</v>
          </cell>
          <cell r="J314">
            <v>0.01</v>
          </cell>
        </row>
        <row r="315">
          <cell r="A315" t="str">
            <v>GAS NATURAL DE JUARE Z SA DE CV</v>
          </cell>
          <cell r="B315" t="str">
            <v>Imperial Corporativo</v>
          </cell>
          <cell r="C315">
            <v>54091.493519999996</v>
          </cell>
          <cell r="D315">
            <v>300.21757000000002</v>
          </cell>
          <cell r="E315">
            <v>5.550180822590828E-3</v>
          </cell>
          <cell r="F315">
            <v>-240.69736519999992</v>
          </cell>
          <cell r="H315">
            <v>5.5461585635286047E-3</v>
          </cell>
          <cell r="I315">
            <v>0.01</v>
          </cell>
          <cell r="J315">
            <v>0.01</v>
          </cell>
        </row>
        <row r="316">
          <cell r="A316" t="str">
            <v>GAS URIBE DE PUEBLA, SA DE CV</v>
          </cell>
          <cell r="B316" t="str">
            <v>Oscar Uribe de la Sierra</v>
          </cell>
          <cell r="C316">
            <v>4669.3149999999996</v>
          </cell>
          <cell r="D316">
            <v>46.226210000000002</v>
          </cell>
          <cell r="E316">
            <v>9.899998179604505E-3</v>
          </cell>
          <cell r="F316">
            <v>-0.46693999999999392</v>
          </cell>
          <cell r="H316">
            <v>9.8515521013253556E-3</v>
          </cell>
          <cell r="I316">
            <v>0.01</v>
          </cell>
          <cell r="J316">
            <v>0.01</v>
          </cell>
        </row>
        <row r="317">
          <cell r="A317" t="str">
            <v>GAS AMERICA,SA DE CV</v>
          </cell>
          <cell r="B317" t="str">
            <v>Oscar Uribe de la Sierra</v>
          </cell>
          <cell r="C317">
            <v>9518.8510000000006</v>
          </cell>
          <cell r="D317">
            <v>94.236620000000002</v>
          </cell>
          <cell r="E317">
            <v>9.8999994852319879E-3</v>
          </cell>
          <cell r="F317">
            <v>-0.9518900000000059</v>
          </cell>
          <cell r="H317">
            <v>9.8751414430165996E-3</v>
          </cell>
          <cell r="I317">
            <v>0.01</v>
          </cell>
          <cell r="J317">
            <v>0.01</v>
          </cell>
        </row>
        <row r="318">
          <cell r="A318" t="str">
            <v>GRUPO INDUSTRIAL PES QUERO MEXICANO SA DE  CV</v>
          </cell>
          <cell r="B318" t="str">
            <v>Julio R Luebbert Duarte</v>
          </cell>
          <cell r="C318">
            <v>55247.789270501991</v>
          </cell>
          <cell r="D318">
            <v>276.23878445699995</v>
          </cell>
          <cell r="E318">
            <v>4.9999970696472723E-3</v>
          </cell>
          <cell r="F318">
            <v>-55.761215543000048</v>
          </cell>
          <cell r="H318">
            <v>4.9956750060832292E-3</v>
          </cell>
          <cell r="I318">
            <v>6.0092902247088119E-3</v>
          </cell>
          <cell r="J318">
            <v>6.0092902247088119E-3</v>
          </cell>
        </row>
        <row r="319">
          <cell r="A319" t="str">
            <v>AUTOMOTRIZ LAZARO CA RDENAS,SA DE CV</v>
          </cell>
          <cell r="B319" t="str">
            <v>Jose Martinez</v>
          </cell>
          <cell r="C319">
            <v>6837.1643700000013</v>
          </cell>
          <cell r="D319">
            <v>68.239050000000006</v>
          </cell>
          <cell r="E319">
            <v>9.9806069164313505E-3</v>
          </cell>
          <cell r="F319">
            <v>-0.13259370000001525</v>
          </cell>
          <cell r="H319">
            <v>9.9456435914235582E-3</v>
          </cell>
          <cell r="I319">
            <v>0.01</v>
          </cell>
          <cell r="J319">
            <v>0.01</v>
          </cell>
        </row>
        <row r="320">
          <cell r="A320" t="str">
            <v>ABASTECEDORA Z,SA DE  CV</v>
          </cell>
          <cell r="B320" t="str">
            <v>Kasto</v>
          </cell>
          <cell r="C320">
            <v>29014.232059999998</v>
          </cell>
          <cell r="D320">
            <v>287.24089000000004</v>
          </cell>
          <cell r="E320">
            <v>9.89999974515955E-3</v>
          </cell>
          <cell r="F320">
            <v>-2.9014305999999692</v>
          </cell>
          <cell r="H320">
            <v>9.8916972679648444E-3</v>
          </cell>
          <cell r="I320">
            <v>0.01</v>
          </cell>
          <cell r="J320">
            <v>0.01</v>
          </cell>
        </row>
        <row r="321">
          <cell r="A321" t="str">
            <v>ABARROTERA PANTITLAN ,SA DE CV</v>
          </cell>
          <cell r="C321">
            <v>18241.246964286602</v>
          </cell>
          <cell r="D321">
            <v>18241.246964286602</v>
          </cell>
          <cell r="E321">
            <v>1</v>
          </cell>
          <cell r="F321">
            <v>0</v>
          </cell>
          <cell r="H321">
            <v>0.99998646121687373</v>
          </cell>
          <cell r="I321">
            <v>1</v>
          </cell>
          <cell r="J321">
            <v>1</v>
          </cell>
        </row>
        <row r="322">
          <cell r="A322" t="str">
            <v>PROMOTORA SADASI,SA DE CV</v>
          </cell>
          <cell r="B322" t="str">
            <v>Sadasi</v>
          </cell>
          <cell r="C322">
            <v>198050.43855000002</v>
          </cell>
          <cell r="D322">
            <v>990.25217000000009</v>
          </cell>
          <cell r="E322">
            <v>4.9999998851302718E-3</v>
          </cell>
          <cell r="F322">
            <v>-990.25221550000026</v>
          </cell>
          <cell r="H322">
            <v>4.998726623622515E-3</v>
          </cell>
          <cell r="I322">
            <v>0.01</v>
          </cell>
          <cell r="J322">
            <v>0.01</v>
          </cell>
        </row>
        <row r="323">
          <cell r="A323" t="str">
            <v>VOLKSWAGEN DE MEXICO  SA CV</v>
          </cell>
          <cell r="B323" t="str">
            <v>VOLKSWAGEN</v>
          </cell>
          <cell r="C323">
            <v>75050.9375</v>
          </cell>
          <cell r="D323">
            <v>375.25468000000001</v>
          </cell>
          <cell r="E323">
            <v>4.9999999000678707E-3</v>
          </cell>
          <cell r="F323">
            <v>-375.25469499999997</v>
          </cell>
          <cell r="H323">
            <v>4.9966064714381479E-3</v>
          </cell>
          <cell r="I323">
            <v>0.01</v>
          </cell>
          <cell r="J323">
            <v>0.01</v>
          </cell>
        </row>
        <row r="324">
          <cell r="A324" t="str">
            <v>GAS DE TIZAYUCA,SA D E CV</v>
          </cell>
          <cell r="B324" t="str">
            <v>Oscar Uribe de la Sierra</v>
          </cell>
          <cell r="C324">
            <v>4875.509</v>
          </cell>
          <cell r="D324">
            <v>48.267530000000001</v>
          </cell>
          <cell r="E324">
            <v>9.8999981335282129E-3</v>
          </cell>
          <cell r="F324">
            <v>-0.48756000000000199</v>
          </cell>
          <cell r="H324">
            <v>9.8451259140327711E-3</v>
          </cell>
          <cell r="I324">
            <v>0.01</v>
          </cell>
          <cell r="J324">
            <v>0.01</v>
          </cell>
        </row>
        <row r="325">
          <cell r="A325" t="str">
            <v>CONCORD SA DE CV</v>
          </cell>
          <cell r="B325" t="str">
            <v>Concord</v>
          </cell>
          <cell r="C325">
            <v>1913.5834199999999</v>
          </cell>
          <cell r="D325">
            <v>38.271660000000004</v>
          </cell>
          <cell r="E325">
            <v>1.9999995610329863E-2</v>
          </cell>
          <cell r="F325">
            <v>19.135825800000003</v>
          </cell>
          <cell r="H325">
            <v>1.9858031587669172E-2</v>
          </cell>
          <cell r="I325">
            <v>0.01</v>
          </cell>
          <cell r="J325">
            <v>1.9858031587669172E-2</v>
          </cell>
        </row>
        <row r="326">
          <cell r="A326" t="str">
            <v>SIDERURGICA LAZARO C ARDENAS LAS TRUCHAS SA DE CV</v>
          </cell>
          <cell r="B326" t="str">
            <v>VILLACERO</v>
          </cell>
          <cell r="C326">
            <v>1878011.3865537629</v>
          </cell>
          <cell r="D326">
            <v>375602.27720060531</v>
          </cell>
          <cell r="E326">
            <v>0.19999999994134898</v>
          </cell>
          <cell r="F326">
            <v>-24730.722799394687</v>
          </cell>
          <cell r="H326">
            <v>0.19999985233808773</v>
          </cell>
          <cell r="I326">
            <v>0.21316856908659612</v>
          </cell>
          <cell r="J326">
            <v>0.21316856908659612</v>
          </cell>
        </row>
        <row r="327">
          <cell r="A327" t="str">
            <v>SUITES OPERADORA,SA DE CV</v>
          </cell>
          <cell r="B327" t="str">
            <v>Eduardo Jose Vela Ruiz</v>
          </cell>
          <cell r="C327">
            <v>53577.013542513996</v>
          </cell>
          <cell r="D327">
            <v>595.27839019499993</v>
          </cell>
          <cell r="E327">
            <v>1.1110704961608946E-2</v>
          </cell>
          <cell r="F327">
            <v>59.508254769859946</v>
          </cell>
          <cell r="H327">
            <v>1.1105508886340976E-2</v>
          </cell>
          <cell r="I327">
            <v>0.01</v>
          </cell>
          <cell r="J327">
            <v>1.1105508886340976E-2</v>
          </cell>
        </row>
        <row r="328">
          <cell r="A328" t="str">
            <v>INTERLOMAS MOTORS,SA  DE CV</v>
          </cell>
          <cell r="B328" t="str">
            <v>Oscar Uribe de la Sierra</v>
          </cell>
          <cell r="C328">
            <v>7000</v>
          </cell>
          <cell r="D328">
            <v>1399.3</v>
          </cell>
          <cell r="E328">
            <v>0.19989999999999999</v>
          </cell>
          <cell r="F328">
            <v>1329.3</v>
          </cell>
          <cell r="H328">
            <v>0.19985714285714284</v>
          </cell>
          <cell r="I328">
            <v>0.01</v>
          </cell>
          <cell r="J328">
            <v>0.19985714285714284</v>
          </cell>
        </row>
        <row r="329">
          <cell r="A329" t="str">
            <v>GRUPO ALFAR,SA DE CV</v>
          </cell>
          <cell r="B329" t="str">
            <v>Kalach Romano</v>
          </cell>
          <cell r="C329">
            <v>10061.1</v>
          </cell>
          <cell r="D329">
            <v>50.305500000000002</v>
          </cell>
          <cell r="E329">
            <v>5.0000000000000001E-3</v>
          </cell>
          <cell r="F329">
            <v>-50.305500000000002</v>
          </cell>
          <cell r="H329">
            <v>4.969635526930455E-3</v>
          </cell>
          <cell r="I329">
            <v>0.01</v>
          </cell>
          <cell r="J329">
            <v>0.01</v>
          </cell>
        </row>
        <row r="330">
          <cell r="A330" t="str">
            <v>PORCELANITE,SA DE CV</v>
          </cell>
          <cell r="B330" t="str">
            <v>CARSO</v>
          </cell>
          <cell r="C330">
            <v>172258.22430269097</v>
          </cell>
          <cell r="D330">
            <v>1417.3193084129998</v>
          </cell>
          <cell r="E330">
            <v>8.2278759934416596E-3</v>
          </cell>
          <cell r="F330">
            <v>-305.26293461390992</v>
          </cell>
          <cell r="H330">
            <v>8.2260223320893937E-3</v>
          </cell>
          <cell r="I330">
            <v>0.01</v>
          </cell>
          <cell r="J330">
            <v>0.01</v>
          </cell>
        </row>
        <row r="331">
          <cell r="A331" t="str">
            <v>IMSA MONCLOVA SA DE CV</v>
          </cell>
          <cell r="B331" t="str">
            <v>IMSA</v>
          </cell>
          <cell r="C331">
            <v>1616.1954800000001</v>
          </cell>
          <cell r="D331">
            <v>32.323900000000002</v>
          </cell>
          <cell r="E331">
            <v>1.9999994060124461E-2</v>
          </cell>
          <cell r="F331">
            <v>16.161945200000002</v>
          </cell>
          <cell r="H331">
            <v>1.9799585134342781E-2</v>
          </cell>
          <cell r="I331">
            <v>0.01</v>
          </cell>
          <cell r="J331">
            <v>1.9799585134342781E-2</v>
          </cell>
        </row>
        <row r="332">
          <cell r="A332" t="str">
            <v>NOVARTIS DE MEXICO,S A DE CV</v>
          </cell>
          <cell r="C332">
            <v>810866.9935499999</v>
          </cell>
          <cell r="D332">
            <v>4054.3349600000001</v>
          </cell>
          <cell r="E332">
            <v>4.9999999904423295E-3</v>
          </cell>
          <cell r="F332">
            <v>-4054.334975499999</v>
          </cell>
          <cell r="H332">
            <v>4.9995869017327573E-3</v>
          </cell>
          <cell r="I332">
            <v>0.01</v>
          </cell>
          <cell r="J332">
            <v>0.01</v>
          </cell>
        </row>
        <row r="333">
          <cell r="A333" t="str">
            <v>GIGANTE,SA DE CV</v>
          </cell>
          <cell r="B333" t="str">
            <v>GIGANTE</v>
          </cell>
          <cell r="C333">
            <v>602148.8087099999</v>
          </cell>
          <cell r="D333">
            <v>6021.3479191999995</v>
          </cell>
          <cell r="E333">
            <v>9.9997672204977048E-3</v>
          </cell>
          <cell r="F333">
            <v>-0.14016789999914181</v>
          </cell>
          <cell r="H333">
            <v>9.9991894244529939E-3</v>
          </cell>
          <cell r="I333">
            <v>0.01</v>
          </cell>
          <cell r="J333">
            <v>0.01</v>
          </cell>
        </row>
        <row r="334">
          <cell r="A334" t="str">
            <v>CAABFE S,A. DE C,V.</v>
          </cell>
          <cell r="B334" t="str">
            <v>Amodio Herrera y Aboumrad Tamer</v>
          </cell>
          <cell r="C334">
            <v>301470.01005000004</v>
          </cell>
          <cell r="D334">
            <v>1507.35005</v>
          </cell>
          <cell r="E334">
            <v>4.9999999991707294E-3</v>
          </cell>
          <cell r="F334">
            <v>-1507.3500505000006</v>
          </cell>
          <cell r="H334">
            <v>4.9988388554803769E-3</v>
          </cell>
          <cell r="I334">
            <v>0.01</v>
          </cell>
          <cell r="J334">
            <v>0.01</v>
          </cell>
        </row>
        <row r="335">
          <cell r="A335" t="str">
            <v>ALFA SA DE CV</v>
          </cell>
          <cell r="B335" t="str">
            <v>ALFA</v>
          </cell>
          <cell r="C335">
            <v>165691.97171399699</v>
          </cell>
          <cell r="D335">
            <v>1640.3504176439999</v>
          </cell>
          <cell r="E335">
            <v>9.8999993824409882E-3</v>
          </cell>
          <cell r="F335">
            <v>-16.569299495969972</v>
          </cell>
          <cell r="H335">
            <v>9.8978845084348732E-3</v>
          </cell>
          <cell r="I335">
            <v>0.01</v>
          </cell>
          <cell r="J335">
            <v>0.01</v>
          </cell>
        </row>
        <row r="336">
          <cell r="A336" t="str">
            <v>COPPEL,SA DE CV</v>
          </cell>
          <cell r="B336" t="str">
            <v>Enrique Coppel Luken</v>
          </cell>
          <cell r="C336">
            <v>105677.79387000001</v>
          </cell>
          <cell r="D336">
            <v>528.38896</v>
          </cell>
          <cell r="E336">
            <v>4.9999999115235118E-3</v>
          </cell>
          <cell r="F336">
            <v>-528.38897870000005</v>
          </cell>
          <cell r="H336">
            <v>4.9963192896468056E-3</v>
          </cell>
          <cell r="I336">
            <v>0.01</v>
          </cell>
          <cell r="J336">
            <v>0.01</v>
          </cell>
        </row>
        <row r="337">
          <cell r="A337" t="str">
            <v>ACABADOS TEXTILES DE  TOLUCA,SA DE CV</v>
          </cell>
          <cell r="B337" t="str">
            <v>Kalach Romano</v>
          </cell>
          <cell r="C337">
            <v>8677.9805899999992</v>
          </cell>
          <cell r="D337">
            <v>43.389900000000004</v>
          </cell>
          <cell r="E337">
            <v>4.9999996600591625E-3</v>
          </cell>
          <cell r="F337">
            <v>-43.389905899999995</v>
          </cell>
          <cell r="H337">
            <v>4.9550698522592574E-3</v>
          </cell>
          <cell r="I337">
            <v>0.01</v>
          </cell>
          <cell r="J337">
            <v>0.01</v>
          </cell>
        </row>
        <row r="338">
          <cell r="A338" t="str">
            <v>DESARROLLOS TURISTIC OS DE LA COSTA SA DE  CV</v>
          </cell>
          <cell r="B338" t="str">
            <v>Eduardo Jose Vela Ruiz</v>
          </cell>
          <cell r="C338">
            <v>33549.400906937997</v>
          </cell>
          <cell r="D338">
            <v>277.40158501999997</v>
          </cell>
          <cell r="E338">
            <v>8.2684512247917213E-3</v>
          </cell>
          <cell r="F338">
            <v>-58.092424049379986</v>
          </cell>
          <cell r="H338">
            <v>8.2564812638045212E-3</v>
          </cell>
          <cell r="I338">
            <v>0.01</v>
          </cell>
          <cell r="J338">
            <v>0.01</v>
          </cell>
        </row>
        <row r="339">
          <cell r="A339" t="str">
            <v>AUTOBUSES DE ORIENTE  ADO SA DE CV</v>
          </cell>
          <cell r="C339">
            <v>264884.17497000005</v>
          </cell>
          <cell r="D339">
            <v>1324.42082</v>
          </cell>
          <cell r="E339">
            <v>4.9999997929283616E-3</v>
          </cell>
          <cell r="F339">
            <v>-1324.4209297000004</v>
          </cell>
          <cell r="H339">
            <v>4.9984110985488361E-3</v>
          </cell>
          <cell r="I339">
            <v>0.01</v>
          </cell>
          <cell r="J339">
            <v>0.01</v>
          </cell>
        </row>
        <row r="340">
          <cell r="A340" t="str">
            <v>CORPORACION GEO SA D E CV</v>
          </cell>
          <cell r="B340" t="str">
            <v>Corporación Geo</v>
          </cell>
          <cell r="C340">
            <v>32467.424170000002</v>
          </cell>
          <cell r="D340">
            <v>321.42749800000001</v>
          </cell>
          <cell r="E340">
            <v>9.8999999604834684E-3</v>
          </cell>
          <cell r="F340">
            <v>-3.2467437000000245</v>
          </cell>
          <cell r="H340">
            <v>9.8868329781641555E-3</v>
          </cell>
          <cell r="I340">
            <v>0.01</v>
          </cell>
          <cell r="J340">
            <v>0.01</v>
          </cell>
        </row>
        <row r="341">
          <cell r="A341" t="str">
            <v>AQUASISTEMA SALINA C RUZ,SA DE CV</v>
          </cell>
          <cell r="B341" t="str">
            <v>DEGREMONT</v>
          </cell>
          <cell r="C341">
            <v>326811.87301204645</v>
          </cell>
          <cell r="D341">
            <v>3235.4375418668001</v>
          </cell>
          <cell r="E341">
            <v>9.8999999970856029E-3</v>
          </cell>
          <cell r="F341">
            <v>-32.681188253664459</v>
          </cell>
          <cell r="H341">
            <v>9.8986611783249273E-3</v>
          </cell>
          <cell r="I341">
            <v>0.01</v>
          </cell>
          <cell r="J341">
            <v>0.01</v>
          </cell>
        </row>
        <row r="342">
          <cell r="A342" t="str">
            <v>GMAC HIPOTECARIA,SA DE CV SFOL</v>
          </cell>
          <cell r="B342" t="str">
            <v>GMAC</v>
          </cell>
          <cell r="C342">
            <v>70289.177779999998</v>
          </cell>
          <cell r="D342">
            <v>351.44587999999999</v>
          </cell>
          <cell r="E342">
            <v>4.9999998733802229E-3</v>
          </cell>
          <cell r="F342">
            <v>-351.44589780000001</v>
          </cell>
          <cell r="H342">
            <v>4.9936563648333519E-3</v>
          </cell>
          <cell r="I342">
            <v>0.01</v>
          </cell>
          <cell r="J342">
            <v>0.01</v>
          </cell>
        </row>
        <row r="343">
          <cell r="A343" t="str">
            <v>PROMOCIONES INMOBILI ARIAS LA PRESA SA DE  CV</v>
          </cell>
          <cell r="B343" t="str">
            <v>Concord</v>
          </cell>
          <cell r="C343">
            <v>1322.546778189</v>
          </cell>
          <cell r="D343">
            <v>26.450862875999995</v>
          </cell>
          <cell r="E343">
            <v>1.9999945039539467E-2</v>
          </cell>
          <cell r="F343">
            <v>13.225395094109995</v>
          </cell>
          <cell r="H343">
            <v>1.9659039989196089E-2</v>
          </cell>
          <cell r="I343">
            <v>0.01</v>
          </cell>
          <cell r="J343">
            <v>1.9659039989196089E-2</v>
          </cell>
        </row>
        <row r="344">
          <cell r="A344" t="str">
            <v>PUNTA MITA RESORT,SA  DE CV</v>
          </cell>
          <cell r="C344">
            <v>280879.34491061099</v>
          </cell>
          <cell r="D344">
            <v>2779.4667195449997</v>
          </cell>
          <cell r="E344">
            <v>9.8955895828849814E-3</v>
          </cell>
          <cell r="F344">
            <v>-29.326729561110369</v>
          </cell>
          <cell r="H344">
            <v>9.8939279457676329E-3</v>
          </cell>
          <cell r="I344">
            <v>0.01</v>
          </cell>
          <cell r="J344">
            <v>0.01</v>
          </cell>
        </row>
        <row r="345">
          <cell r="A345" t="str">
            <v>UNION DE CREDITO IND USTRIAL Y AGROPECUA RIO DE LA LAGUNA SA</v>
          </cell>
          <cell r="B345" t="str">
            <v>Lala</v>
          </cell>
          <cell r="C345">
            <v>565894.28154380899</v>
          </cell>
          <cell r="D345">
            <v>2829.4708682379996</v>
          </cell>
          <cell r="E345">
            <v>4.9999990466752129E-3</v>
          </cell>
          <cell r="F345">
            <v>-2829.4719472000907</v>
          </cell>
          <cell r="H345">
            <v>4.9991669685762524E-3</v>
          </cell>
          <cell r="I345">
            <v>0.01</v>
          </cell>
          <cell r="J345">
            <v>0.01</v>
          </cell>
        </row>
        <row r="346">
          <cell r="A346" t="str">
            <v>COMPANIA HOTELERA GR AN CARIBE REAL,SRL D E CV</v>
          </cell>
          <cell r="B346" t="str">
            <v>Garcia Salvidea</v>
          </cell>
          <cell r="C346">
            <v>179140.08194576099</v>
          </cell>
          <cell r="D346">
            <v>1773.4867872209998</v>
          </cell>
          <cell r="E346">
            <v>9.8999998657919898E-3</v>
          </cell>
          <cell r="F346">
            <v>-17.914032236610183</v>
          </cell>
          <cell r="H346">
            <v>9.8972825106601152E-3</v>
          </cell>
          <cell r="I346">
            <v>0.01</v>
          </cell>
          <cell r="J346">
            <v>0.01</v>
          </cell>
        </row>
        <row r="347">
          <cell r="A347" t="str">
            <v>POLIBIO, SA DE CV</v>
          </cell>
          <cell r="B347" t="str">
            <v>Polibio</v>
          </cell>
          <cell r="C347">
            <v>98130.324379554004</v>
          </cell>
          <cell r="D347">
            <v>971.49013137899999</v>
          </cell>
          <cell r="E347">
            <v>9.899999184975845E-3</v>
          </cell>
          <cell r="F347">
            <v>-9.8131124165400934</v>
          </cell>
          <cell r="H347">
            <v>9.8950044865266252E-3</v>
          </cell>
          <cell r="I347">
            <v>0.01</v>
          </cell>
          <cell r="J347">
            <v>0.01</v>
          </cell>
        </row>
        <row r="348">
          <cell r="A348" t="str">
            <v>GAS NARVARTE,SA DE C V</v>
          </cell>
          <cell r="B348" t="str">
            <v>Oscar Uribe de la Sierra</v>
          </cell>
          <cell r="C348">
            <v>5100.7110000000002</v>
          </cell>
          <cell r="D348">
            <v>50.497030000000002</v>
          </cell>
          <cell r="E348">
            <v>9.8999982551452141E-3</v>
          </cell>
          <cell r="F348">
            <v>-0.51008000000000209</v>
          </cell>
          <cell r="H348">
            <v>9.8025549771394611E-3</v>
          </cell>
          <cell r="I348">
            <v>0.01</v>
          </cell>
          <cell r="J348">
            <v>0.01</v>
          </cell>
        </row>
        <row r="349">
          <cell r="A349" t="str">
            <v>INDUSTRIALIZADORA DE  MAIZ,SA DE CV</v>
          </cell>
          <cell r="C349">
            <v>84720.014987246992</v>
          </cell>
          <cell r="D349">
            <v>19277.612367938997</v>
          </cell>
          <cell r="E349">
            <v>0.22754495936811248</v>
          </cell>
          <cell r="F349">
            <v>-1902.3913788727514</v>
          </cell>
          <cell r="H349">
            <v>0.22751412405795124</v>
          </cell>
          <cell r="I349">
            <v>0.25</v>
          </cell>
          <cell r="J349">
            <v>0.25</v>
          </cell>
        </row>
        <row r="350">
          <cell r="A350" t="str">
            <v>DEMAR INSTALADORA Y CONSTRUCTORA SA DE C V</v>
          </cell>
          <cell r="B350" t="str">
            <v>Demar</v>
          </cell>
          <cell r="C350">
            <v>300119.78994557093</v>
          </cell>
          <cell r="D350">
            <v>19056.741390032752</v>
          </cell>
          <cell r="E350">
            <v>6.3497116912846166E-2</v>
          </cell>
          <cell r="F350">
            <v>16055.543490577042</v>
          </cell>
          <cell r="H350">
            <v>9.8993805124907436E-3</v>
          </cell>
          <cell r="I350">
            <v>0.01</v>
          </cell>
          <cell r="J350">
            <v>0.01</v>
          </cell>
        </row>
        <row r="351">
          <cell r="A351" t="str">
            <v>CAFES DEL TROPICO, S A DE CV</v>
          </cell>
          <cell r="C351">
            <v>64226.409270000004</v>
          </cell>
          <cell r="D351">
            <v>25684.141059999998</v>
          </cell>
          <cell r="E351">
            <v>0.3998999998898739</v>
          </cell>
          <cell r="F351">
            <v>-38542.268210000009</v>
          </cell>
          <cell r="H351">
            <v>0.91515313821933664</v>
          </cell>
          <cell r="I351">
            <v>1</v>
          </cell>
          <cell r="J351">
            <v>1</v>
          </cell>
        </row>
        <row r="352">
          <cell r="A352" t="str">
            <v>INTEGRADORA COMERCIA L SINALOA SA DE CV</v>
          </cell>
          <cell r="B352" t="str">
            <v>Icosin</v>
          </cell>
          <cell r="C352">
            <v>79607.251650000006</v>
          </cell>
          <cell r="D352">
            <v>11316.887260000001</v>
          </cell>
          <cell r="E352">
            <v>0.14215899965691128</v>
          </cell>
          <cell r="F352">
            <v>10520.814743500001</v>
          </cell>
          <cell r="H352">
            <v>5.3261479477290808E-3</v>
          </cell>
          <cell r="I352">
            <v>0.01</v>
          </cell>
          <cell r="J352">
            <v>0.01</v>
          </cell>
        </row>
        <row r="353">
          <cell r="A353" t="str">
            <v>HIPODROMO DE AGUA CA LIENTE,SA DE CV</v>
          </cell>
          <cell r="C353">
            <v>23187.352150016999</v>
          </cell>
          <cell r="D353">
            <v>9409.7668362005752</v>
          </cell>
          <cell r="E353">
            <v>0.40581463443180066</v>
          </cell>
          <cell r="F353">
            <v>-13777.585313816424</v>
          </cell>
          <cell r="H353">
            <v>0.34751704066365735</v>
          </cell>
          <cell r="I353">
            <v>1</v>
          </cell>
          <cell r="J353">
            <v>1</v>
          </cell>
        </row>
        <row r="354">
          <cell r="A354" t="str">
            <v>PLASTICEL,SA DE CV</v>
          </cell>
          <cell r="B354" t="str">
            <v>Detcel</v>
          </cell>
          <cell r="C354">
            <v>11008.090598966999</v>
          </cell>
          <cell r="D354">
            <v>7971.2936094690003</v>
          </cell>
          <cell r="E354">
            <v>0.72413045094460138</v>
          </cell>
          <cell r="F354">
            <v>1183.2936094689994</v>
          </cell>
          <cell r="H354">
            <v>0.61663736675977099</v>
          </cell>
          <cell r="I354">
            <v>0.61663736675977099</v>
          </cell>
          <cell r="J354">
            <v>0.61663736675977099</v>
          </cell>
        </row>
        <row r="355">
          <cell r="A355" t="str">
            <v>INDUSTRIAS NACOBRE,S A DE CV</v>
          </cell>
          <cell r="B355" t="str">
            <v>CARSO</v>
          </cell>
          <cell r="C355">
            <v>200218.20703864199</v>
          </cell>
          <cell r="D355">
            <v>1001.0908843110001</v>
          </cell>
          <cell r="E355">
            <v>4.9999992464111421E-3</v>
          </cell>
          <cell r="F355">
            <v>-1001.09118607542</v>
          </cell>
          <cell r="H355">
            <v>9.2608960365035159E-2</v>
          </cell>
          <cell r="I355">
            <v>0.01</v>
          </cell>
          <cell r="J355">
            <v>9.2608960365035159E-2</v>
          </cell>
        </row>
        <row r="356">
          <cell r="A356" t="str">
            <v>AGROPECUARIA ESTRATT O SA CV</v>
          </cell>
          <cell r="C356">
            <v>25734.732798952311</v>
          </cell>
          <cell r="D356">
            <v>24197.3539659856</v>
          </cell>
          <cell r="E356">
            <v>0.94026054807029902</v>
          </cell>
          <cell r="F356">
            <v>-1537.3788329667113</v>
          </cell>
          <cell r="H356">
            <v>0.85394319698919385</v>
          </cell>
          <cell r="I356">
            <v>1</v>
          </cell>
          <cell r="J356">
            <v>1</v>
          </cell>
        </row>
        <row r="357">
          <cell r="A357" t="str">
            <v>CORPORACION TURISTIC A MARINA CABO BAJA S A DE CV</v>
          </cell>
          <cell r="C357">
            <v>104176.85031034199</v>
          </cell>
          <cell r="D357">
            <v>81830.915712053989</v>
          </cell>
          <cell r="E357">
            <v>0.78549999801568537</v>
          </cell>
          <cell r="F357">
            <v>-22345.934598288004</v>
          </cell>
          <cell r="H357">
            <v>0.76400850825203559</v>
          </cell>
          <cell r="I357">
            <v>1</v>
          </cell>
          <cell r="J357">
            <v>1</v>
          </cell>
        </row>
        <row r="358">
          <cell r="A358" t="str">
            <v>GRUPO INDUSTRIAL ASS A SA DE CV</v>
          </cell>
          <cell r="C358">
            <v>43023.824734751994</v>
          </cell>
          <cell r="D358">
            <v>21511.912257242995</v>
          </cell>
          <cell r="E358">
            <v>0.4999999974401857</v>
          </cell>
          <cell r="F358">
            <v>-21511.912477508999</v>
          </cell>
          <cell r="H358">
            <v>0.66416689302192322</v>
          </cell>
          <cell r="I358">
            <v>1</v>
          </cell>
          <cell r="J358">
            <v>1</v>
          </cell>
        </row>
        <row r="359">
          <cell r="A359" t="str">
            <v>INMOBILIARIA PARQUE REFORMA,SA DE CV</v>
          </cell>
          <cell r="B359" t="str">
            <v>Concord</v>
          </cell>
          <cell r="C359">
            <v>62848.679939981994</v>
          </cell>
          <cell r="D359">
            <v>12563.451050111998</v>
          </cell>
          <cell r="E359">
            <v>0.19989999888795751</v>
          </cell>
          <cell r="F359">
            <v>11934.964250712179</v>
          </cell>
          <cell r="H359">
            <v>6.4138180847226153E-2</v>
          </cell>
          <cell r="I359">
            <v>0.01</v>
          </cell>
          <cell r="J359">
            <v>6.4138180847226153E-2</v>
          </cell>
        </row>
        <row r="360">
          <cell r="A360" t="str">
            <v>PROMOTORA Y URBANIZA DORA SANTA FE,SA DE CV</v>
          </cell>
          <cell r="B360" t="str">
            <v>Coronado</v>
          </cell>
          <cell r="C360">
            <v>236190.00998449797</v>
          </cell>
          <cell r="D360">
            <v>26878.423111169603</v>
          </cell>
          <cell r="E360">
            <v>0.11379999989387245</v>
          </cell>
          <cell r="F360">
            <v>24516.523011324622</v>
          </cell>
          <cell r="H360">
            <v>5.1615222848756984E-2</v>
          </cell>
          <cell r="I360">
            <v>0.01</v>
          </cell>
          <cell r="J360">
            <v>5.1615222848756984E-2</v>
          </cell>
        </row>
        <row r="361">
          <cell r="A361" t="str">
            <v>HYLSA, S.A. DE C.V.</v>
          </cell>
          <cell r="B361" t="str">
            <v>ALFA</v>
          </cell>
          <cell r="C361">
            <v>534749.24514464999</v>
          </cell>
          <cell r="D361">
            <v>109863.17368744759</v>
          </cell>
          <cell r="E361">
            <v>0.20544802014209396</v>
          </cell>
          <cell r="F361">
            <v>-157511.44888487741</v>
          </cell>
          <cell r="H361">
            <v>0.19989930041151263</v>
          </cell>
          <cell r="I361">
            <v>0.5</v>
          </cell>
          <cell r="J361">
            <v>0.5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estra B. Empresas"/>
      <sheetName val="Muestra B. Minorista"/>
      <sheetName val="uils813_1231"/>
      <sheetName val="Tabla Dinamica"/>
      <sheetName val="uils813_1231 Provisión B.E."/>
      <sheetName val="Calend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0</v>
          </cell>
          <cell r="B2">
            <v>0</v>
          </cell>
        </row>
        <row r="3">
          <cell r="A3">
            <v>3</v>
          </cell>
          <cell r="B3">
            <v>10</v>
          </cell>
        </row>
        <row r="4">
          <cell r="A4">
            <v>6</v>
          </cell>
          <cell r="B4">
            <v>25</v>
          </cell>
        </row>
        <row r="5">
          <cell r="A5">
            <v>12</v>
          </cell>
          <cell r="B5">
            <v>50</v>
          </cell>
        </row>
        <row r="6">
          <cell r="A6">
            <v>18</v>
          </cell>
          <cell r="B6">
            <v>75</v>
          </cell>
        </row>
        <row r="7">
          <cell r="A7">
            <v>21</v>
          </cell>
          <cell r="B7">
            <v>100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a"/>
      <sheetName val="Judicial"/>
      <sheetName val="Arreglo"/>
      <sheetName val="Cuadre"/>
      <sheetName val="INFCGC_Dic"/>
      <sheetName val="Altas"/>
      <sheetName val="Bajas"/>
      <sheetName val="Tabla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 NOV. 2000 (2)"/>
      <sheetName val="CIFRAS A NOV. 2000 (3)"/>
      <sheetName val="REMISIONES"/>
      <sheetName val="CIFRAS A NOV. 2000 (4)"/>
      <sheetName val="Calendario"/>
      <sheetName val="CMRC"/>
      <sheetName val="PREV_PRES Y AJUS"/>
      <sheetName val="CMR PREVISION BANCO"/>
      <sheetName val="CMR ESTANCO GRUPO"/>
      <sheetName val="CMR SALDO GRUPO"/>
      <sheetName val="EFAN DETALLE"/>
      <sheetName val="CMR GRUPO PRESUP"/>
      <sheetName val="CMR BANCO DIA_CAMBIO"/>
    </sheetNames>
    <sheetDataSet>
      <sheetData sheetId="0" refreshError="1"/>
      <sheetData sheetId="1" refreshError="1"/>
      <sheetData sheetId="2" refreshError="1">
        <row r="3">
          <cell r="A3">
            <v>71706</v>
          </cell>
        </row>
      </sheetData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tail"/>
      <sheetName val="detail on detail"/>
      <sheetName val="Reset Curve"/>
      <sheetName val="Discounting Curve"/>
      <sheetName val="Holidays"/>
      <sheetName val="VB Code"/>
      <sheetName val="FC switches"/>
      <sheetName val="FLUJOS"/>
    </sheetNames>
    <sheetDataSet>
      <sheetData sheetId="0" refreshError="1"/>
      <sheetData sheetId="1" refreshError="1">
        <row r="10">
          <cell r="L10" t="e">
            <v>#VALUE!</v>
          </cell>
        </row>
        <row r="11">
          <cell r="L11" t="e">
            <v>#VALUE!</v>
          </cell>
        </row>
        <row r="12">
          <cell r="L12" t="e">
            <v>#VALUE!</v>
          </cell>
        </row>
        <row r="13">
          <cell r="L13" t="e">
            <v>#VALUE!</v>
          </cell>
        </row>
        <row r="14">
          <cell r="L14" t="e">
            <v>#VALUE!</v>
          </cell>
        </row>
        <row r="15">
          <cell r="L15" t="e">
            <v>#VALUE!</v>
          </cell>
        </row>
        <row r="16">
          <cell r="L16" t="e">
            <v>#VALUE!</v>
          </cell>
        </row>
        <row r="17">
          <cell r="L17" t="e">
            <v>#VALUE!</v>
          </cell>
        </row>
        <row r="18">
          <cell r="L18" t="e">
            <v>#VALUE!</v>
          </cell>
        </row>
        <row r="19">
          <cell r="L19" t="e">
            <v>#VALUE!</v>
          </cell>
        </row>
        <row r="20">
          <cell r="L20" t="e">
            <v>#VALUE!</v>
          </cell>
        </row>
        <row r="21">
          <cell r="L21" t="e">
            <v>#VALUE!</v>
          </cell>
        </row>
        <row r="22">
          <cell r="L22" t="e">
            <v>#VALUE!</v>
          </cell>
        </row>
        <row r="23">
          <cell r="L23" t="e">
            <v>#VALUE!</v>
          </cell>
        </row>
        <row r="24">
          <cell r="L24" t="e">
            <v>#VALUE!</v>
          </cell>
        </row>
        <row r="25">
          <cell r="L25" t="e">
            <v>#VALUE!</v>
          </cell>
        </row>
        <row r="26">
          <cell r="L26" t="e">
            <v>#VALUE!</v>
          </cell>
        </row>
        <row r="27">
          <cell r="L27" t="e">
            <v>#VALUE!</v>
          </cell>
        </row>
        <row r="28">
          <cell r="L28" t="e">
            <v>#VALUE!</v>
          </cell>
        </row>
        <row r="29">
          <cell r="L29" t="e">
            <v>#VALUE!</v>
          </cell>
        </row>
        <row r="30">
          <cell r="L30" t="e">
            <v>#VALUE!</v>
          </cell>
        </row>
        <row r="31">
          <cell r="L31" t="e">
            <v>#VALUE!</v>
          </cell>
        </row>
        <row r="32">
          <cell r="L32" t="e">
            <v>#VALUE!</v>
          </cell>
        </row>
        <row r="33">
          <cell r="L33" t="e">
            <v>#VALUE!</v>
          </cell>
        </row>
        <row r="34">
          <cell r="L34" t="e">
            <v>#VALUE!</v>
          </cell>
        </row>
        <row r="35">
          <cell r="L35" t="e">
            <v>#VALUE!</v>
          </cell>
        </row>
        <row r="36">
          <cell r="L36" t="e">
            <v>#VALUE!</v>
          </cell>
        </row>
        <row r="37">
          <cell r="L37" t="e">
            <v>#VALUE!</v>
          </cell>
        </row>
        <row r="38">
          <cell r="L38" t="e">
            <v>#VALUE!</v>
          </cell>
        </row>
        <row r="39">
          <cell r="L39" t="e">
            <v>#VALUE!</v>
          </cell>
        </row>
        <row r="40">
          <cell r="L40" t="e">
            <v>#VALUE!</v>
          </cell>
        </row>
        <row r="41">
          <cell r="L41" t="e">
            <v>#VALUE!</v>
          </cell>
        </row>
        <row r="42">
          <cell r="L42" t="e">
            <v>#VALUE!</v>
          </cell>
        </row>
        <row r="43">
          <cell r="L43" t="e">
            <v>#VALUE!</v>
          </cell>
        </row>
        <row r="44">
          <cell r="L44" t="e">
            <v>#VALUE!</v>
          </cell>
        </row>
        <row r="45">
          <cell r="L45" t="e">
            <v>#VALUE!</v>
          </cell>
        </row>
        <row r="46">
          <cell r="L46" t="e">
            <v>#VALUE!</v>
          </cell>
        </row>
        <row r="47">
          <cell r="L47" t="e">
            <v>#VALUE!</v>
          </cell>
        </row>
        <row r="48">
          <cell r="L48" t="e">
            <v>#VALUE!</v>
          </cell>
        </row>
        <row r="49">
          <cell r="L49" t="e">
            <v>#VALUE!</v>
          </cell>
        </row>
        <row r="50">
          <cell r="L50" t="e">
            <v>#VALUE!</v>
          </cell>
        </row>
        <row r="51">
          <cell r="L51" t="e">
            <v>#VALUE!</v>
          </cell>
        </row>
        <row r="52">
          <cell r="L52" t="e">
            <v>#VALUE!</v>
          </cell>
        </row>
        <row r="53">
          <cell r="L53" t="e">
            <v>#VALUE!</v>
          </cell>
        </row>
        <row r="54">
          <cell r="L54" t="e">
            <v>#VALUE!</v>
          </cell>
        </row>
        <row r="55">
          <cell r="L55" t="e">
            <v>#VALUE!</v>
          </cell>
        </row>
        <row r="56">
          <cell r="L56" t="e">
            <v>#VALUE!</v>
          </cell>
        </row>
        <row r="57">
          <cell r="L57" t="e">
            <v>#VALUE!</v>
          </cell>
        </row>
        <row r="58">
          <cell r="L58" t="e">
            <v>#VALUE!</v>
          </cell>
        </row>
        <row r="59">
          <cell r="L59" t="e">
            <v>#VALUE!</v>
          </cell>
        </row>
        <row r="60">
          <cell r="L60" t="e">
            <v>#VALUE!</v>
          </cell>
        </row>
        <row r="61">
          <cell r="L61" t="e">
            <v>#VALUE!</v>
          </cell>
        </row>
        <row r="62">
          <cell r="L62" t="e">
            <v>#VALUE!</v>
          </cell>
        </row>
        <row r="63">
          <cell r="L63" t="e">
            <v>#VALUE!</v>
          </cell>
        </row>
        <row r="64">
          <cell r="L64" t="e">
            <v>#VALUE!</v>
          </cell>
        </row>
        <row r="65">
          <cell r="L65" t="e">
            <v>#VALUE!</v>
          </cell>
        </row>
        <row r="66">
          <cell r="L66" t="e">
            <v>#VALUE!</v>
          </cell>
        </row>
        <row r="67">
          <cell r="L67" t="e">
            <v>#VALUE!</v>
          </cell>
        </row>
        <row r="68">
          <cell r="L68" t="e">
            <v>#VALUE!</v>
          </cell>
        </row>
        <row r="69">
          <cell r="L69" t="e">
            <v>#VALUE!</v>
          </cell>
        </row>
        <row r="70">
          <cell r="L70" t="e">
            <v>#VALUE!</v>
          </cell>
        </row>
        <row r="71">
          <cell r="L71" t="e">
            <v>#VALUE!</v>
          </cell>
        </row>
        <row r="72">
          <cell r="L72" t="e">
            <v>#VALUE!</v>
          </cell>
        </row>
        <row r="73">
          <cell r="L73" t="e">
            <v>#VALUE!</v>
          </cell>
        </row>
        <row r="74">
          <cell r="L74" t="e">
            <v>#VALUE!</v>
          </cell>
        </row>
        <row r="75">
          <cell r="L75" t="e">
            <v>#VALUE!</v>
          </cell>
        </row>
        <row r="76">
          <cell r="L76" t="e">
            <v>#VALUE!</v>
          </cell>
        </row>
        <row r="77">
          <cell r="L77" t="e">
            <v>#VALUE!</v>
          </cell>
        </row>
        <row r="78">
          <cell r="L78" t="e">
            <v>#VALUE!</v>
          </cell>
        </row>
        <row r="79">
          <cell r="L79" t="e">
            <v>#VALUE!</v>
          </cell>
        </row>
        <row r="80">
          <cell r="L80" t="e">
            <v>#VALUE!</v>
          </cell>
        </row>
        <row r="81">
          <cell r="L81" t="e">
            <v>#VALUE!</v>
          </cell>
        </row>
        <row r="82">
          <cell r="L82" t="e">
            <v>#VALUE!</v>
          </cell>
        </row>
        <row r="83">
          <cell r="L83" t="e">
            <v>#VALUE!</v>
          </cell>
        </row>
        <row r="84">
          <cell r="L84" t="e">
            <v>#VALUE!</v>
          </cell>
        </row>
        <row r="85">
          <cell r="L85" t="e">
            <v>#VALUE!</v>
          </cell>
        </row>
        <row r="86">
          <cell r="L86" t="e">
            <v>#VALUE!</v>
          </cell>
        </row>
        <row r="87">
          <cell r="L87" t="e">
            <v>#VALUE!</v>
          </cell>
        </row>
        <row r="88">
          <cell r="L88" t="e">
            <v>#VALUE!</v>
          </cell>
        </row>
        <row r="89">
          <cell r="L89" t="e">
            <v>#VALUE!</v>
          </cell>
        </row>
        <row r="90">
          <cell r="L90" t="e">
            <v>#VALUE!</v>
          </cell>
        </row>
        <row r="91">
          <cell r="L91" t="e">
            <v>#VALUE!</v>
          </cell>
        </row>
        <row r="92">
          <cell r="L92" t="e">
            <v>#VALUE!</v>
          </cell>
        </row>
        <row r="93">
          <cell r="L93" t="e">
            <v>#VALUE!</v>
          </cell>
        </row>
        <row r="94">
          <cell r="L94" t="e">
            <v>#VALUE!</v>
          </cell>
        </row>
        <row r="95">
          <cell r="L95" t="e">
            <v>#VALUE!</v>
          </cell>
        </row>
        <row r="96">
          <cell r="L96" t="e">
            <v>#VALUE!</v>
          </cell>
        </row>
        <row r="97">
          <cell r="L97" t="e">
            <v>#VALUE!</v>
          </cell>
        </row>
        <row r="98">
          <cell r="L98" t="e">
            <v>#VALUE!</v>
          </cell>
        </row>
        <row r="99">
          <cell r="L99" t="e">
            <v>#VALUE!</v>
          </cell>
        </row>
        <row r="100">
          <cell r="L100" t="e">
            <v>#VALUE!</v>
          </cell>
        </row>
        <row r="101">
          <cell r="L101" t="e">
            <v>#VALUE!</v>
          </cell>
        </row>
        <row r="102">
          <cell r="L102" t="e">
            <v>#VALUE!</v>
          </cell>
        </row>
        <row r="103">
          <cell r="L103" t="e">
            <v>#VALUE!</v>
          </cell>
        </row>
        <row r="104">
          <cell r="L104" t="e">
            <v>#VALUE!</v>
          </cell>
        </row>
        <row r="105">
          <cell r="L105" t="e">
            <v>#VALUE!</v>
          </cell>
        </row>
        <row r="106">
          <cell r="L106" t="e">
            <v>#VALUE!</v>
          </cell>
        </row>
        <row r="107">
          <cell r="L107" t="e">
            <v>#VALUE!</v>
          </cell>
        </row>
        <row r="108">
          <cell r="L108" t="e">
            <v>#VALUE!</v>
          </cell>
        </row>
        <row r="109">
          <cell r="L109" t="e">
            <v>#VALUE!</v>
          </cell>
        </row>
        <row r="110">
          <cell r="L110" t="e">
            <v>#VALUE!</v>
          </cell>
        </row>
        <row r="111">
          <cell r="L111" t="e">
            <v>#VALUE!</v>
          </cell>
        </row>
        <row r="112">
          <cell r="L112" t="e">
            <v>#VALUE!</v>
          </cell>
        </row>
        <row r="113">
          <cell r="L113" t="e">
            <v>#VALUE!</v>
          </cell>
        </row>
        <row r="114">
          <cell r="L114" t="e">
            <v>#VALUE!</v>
          </cell>
        </row>
        <row r="115">
          <cell r="L115" t="e">
            <v>#VALUE!</v>
          </cell>
        </row>
        <row r="116">
          <cell r="L116" t="e">
            <v>#VALUE!</v>
          </cell>
        </row>
        <row r="117">
          <cell r="L117" t="e">
            <v>#VALUE!</v>
          </cell>
        </row>
        <row r="118">
          <cell r="L118" t="e">
            <v>#VALUE!</v>
          </cell>
        </row>
        <row r="119">
          <cell r="L119" t="e">
            <v>#VALUE!</v>
          </cell>
        </row>
        <row r="120">
          <cell r="L120" t="e">
            <v>#VALUE!</v>
          </cell>
        </row>
        <row r="121">
          <cell r="L121" t="e">
            <v>#VALUE!</v>
          </cell>
        </row>
        <row r="122">
          <cell r="L122" t="e">
            <v>#VALUE!</v>
          </cell>
        </row>
        <row r="123">
          <cell r="L123" t="e">
            <v>#VALUE!</v>
          </cell>
        </row>
        <row r="124">
          <cell r="L124" t="e">
            <v>#VALUE!</v>
          </cell>
        </row>
        <row r="125">
          <cell r="L125" t="e">
            <v>#VALUE!</v>
          </cell>
        </row>
        <row r="126">
          <cell r="L126" t="e">
            <v>#VALUE!</v>
          </cell>
        </row>
        <row r="127">
          <cell r="L127" t="e">
            <v>#VALUE!</v>
          </cell>
        </row>
        <row r="128">
          <cell r="L128" t="e">
            <v>#VALUE!</v>
          </cell>
        </row>
        <row r="129">
          <cell r="L129" t="e">
            <v>#VALUE!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tail"/>
      <sheetName val="detail on detail"/>
      <sheetName val="Reset Curve"/>
      <sheetName val="Discounting Curve"/>
      <sheetName val="Holidays"/>
      <sheetName val="VB Code"/>
      <sheetName val="FC switches"/>
      <sheetName val="B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>
            <v>34701</v>
          </cell>
        </row>
        <row r="5">
          <cell r="B5">
            <v>34715</v>
          </cell>
        </row>
        <row r="6">
          <cell r="B6">
            <v>34750</v>
          </cell>
        </row>
        <row r="7">
          <cell r="B7">
            <v>34803</v>
          </cell>
        </row>
        <row r="8">
          <cell r="B8">
            <v>34848</v>
          </cell>
        </row>
        <row r="9">
          <cell r="B9">
            <v>34884</v>
          </cell>
        </row>
        <row r="10">
          <cell r="B10">
            <v>34946</v>
          </cell>
        </row>
        <row r="11">
          <cell r="B11">
            <v>34981</v>
          </cell>
        </row>
        <row r="12">
          <cell r="B12">
            <v>35026</v>
          </cell>
        </row>
        <row r="13">
          <cell r="B13">
            <v>35058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-06-02"/>
      <sheetName val="Trim"/>
      <sheetName val="Jun_02"/>
      <sheetName val="Clasif"/>
      <sheetName val="SECT"/>
      <sheetName val="Mora"/>
      <sheetName val="Rankin"/>
      <sheetName val="Atrasos"/>
      <sheetName val="MovMora"/>
      <sheetName val="MoraSec"/>
      <sheetName val="Vigentes"/>
      <sheetName val="Vista"/>
      <sheetName val="Tar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_03"/>
      <sheetName val="Clasif"/>
      <sheetName val="Mora"/>
      <sheetName val="Ranking"/>
      <sheetName val="SECT"/>
      <sheetName val="Atrasos"/>
      <sheetName val="MovMora"/>
      <sheetName val="MoraS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 2"/>
      <sheetName val="al dia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M92"/>
  <sheetViews>
    <sheetView showGridLines="0" tabSelected="1" topLeftCell="B1" zoomScaleNormal="100" workbookViewId="0">
      <pane xSplit="2" ySplit="8" topLeftCell="D9" activePane="bottomRight" state="frozen"/>
      <selection activeCell="B1" sqref="B1"/>
      <selection pane="topRight" activeCell="E1" sqref="E1"/>
      <selection pane="bottomLeft" activeCell="B13" sqref="B13"/>
      <selection pane="bottomRight" activeCell="C12" sqref="C12"/>
    </sheetView>
  </sheetViews>
  <sheetFormatPr defaultColWidth="0" defaultRowHeight="12.75" outlineLevelRow="1" x14ac:dyDescent="0.2"/>
  <cols>
    <col min="1" max="1" width="6.7109375" style="85" bestFit="1" customWidth="1"/>
    <col min="2" max="2" width="2.7109375" style="10" customWidth="1"/>
    <col min="3" max="3" width="58.85546875" style="10" customWidth="1"/>
    <col min="4" max="4" width="1.7109375" style="10" customWidth="1"/>
    <col min="5" max="5" width="11.85546875" style="10" customWidth="1"/>
    <col min="6" max="6" width="12.7109375" style="10" customWidth="1"/>
    <col min="7" max="8" width="11.85546875" style="10" customWidth="1"/>
    <col min="9" max="9" width="12.7109375" style="10" customWidth="1"/>
    <col min="10" max="10" width="11.85546875" style="10" customWidth="1"/>
    <col min="11" max="11" width="3.140625" style="10" customWidth="1"/>
    <col min="12" max="12" width="3.5703125" style="10" customWidth="1"/>
    <col min="13" max="13" width="4.28515625" style="10" customWidth="1"/>
    <col min="14" max="241" width="11.42578125" style="10" customWidth="1"/>
    <col min="242" max="242" width="6.7109375" style="10" bestFit="1" customWidth="1"/>
    <col min="243" max="243" width="2.7109375" style="10" customWidth="1"/>
    <col min="244" max="244" width="0" style="10" hidden="1" customWidth="1"/>
    <col min="245" max="245" width="58.85546875" style="10" customWidth="1"/>
    <col min="246" max="246" width="1.7109375" style="10" customWidth="1"/>
    <col min="247" max="248" width="10.7109375" style="10" customWidth="1"/>
    <col min="249" max="249" width="10.85546875" style="10" customWidth="1"/>
    <col min="250" max="16384" width="0" style="10" hidden="1"/>
  </cols>
  <sheetData>
    <row r="1" spans="1:13" s="4" customFormat="1" x14ac:dyDescent="0.2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8" customFormat="1" ht="15" customHeight="1" x14ac:dyDescent="0.25">
      <c r="A2" s="1"/>
      <c r="B2" s="5" t="s">
        <v>0</v>
      </c>
      <c r="C2" s="6"/>
      <c r="D2" s="7"/>
      <c r="E2" s="7"/>
      <c r="F2" s="7"/>
      <c r="G2" s="7"/>
      <c r="H2" s="7"/>
      <c r="I2" s="7"/>
      <c r="J2" s="7"/>
      <c r="M2" s="2"/>
    </row>
    <row r="3" spans="1:13" x14ac:dyDescent="0.2">
      <c r="A3" s="1"/>
      <c r="B3" s="9"/>
      <c r="M3" s="2"/>
    </row>
    <row r="4" spans="1:13" s="15" customFormat="1" outlineLevel="1" x14ac:dyDescent="0.2">
      <c r="A4" s="11"/>
      <c r="B4" s="12"/>
      <c r="C4" s="13"/>
      <c r="D4" s="13"/>
      <c r="E4" s="13"/>
      <c r="F4" s="13"/>
      <c r="G4" s="13"/>
      <c r="H4" s="13"/>
      <c r="I4" s="13"/>
      <c r="J4" s="13"/>
      <c r="K4" s="14"/>
      <c r="M4" s="2"/>
    </row>
    <row r="5" spans="1:13" s="15" customFormat="1" ht="12" customHeight="1" outlineLevel="1" x14ac:dyDescent="0.2">
      <c r="A5" s="16"/>
      <c r="B5" s="17"/>
      <c r="C5" s="18"/>
      <c r="D5" s="18"/>
      <c r="E5" s="18"/>
      <c r="F5" s="18"/>
      <c r="G5" s="18"/>
      <c r="H5" s="18"/>
      <c r="I5" s="18"/>
      <c r="J5" s="18"/>
      <c r="K5" s="19"/>
      <c r="M5" s="2"/>
    </row>
    <row r="6" spans="1:13" s="15" customFormat="1" ht="12" customHeight="1" outlineLevel="1" x14ac:dyDescent="0.2">
      <c r="A6" s="16"/>
      <c r="B6" s="20"/>
      <c r="C6" s="21"/>
      <c r="D6" s="21"/>
      <c r="E6" s="22" t="s">
        <v>1</v>
      </c>
      <c r="F6" s="22"/>
      <c r="G6" s="22"/>
      <c r="H6" s="22"/>
      <c r="I6" s="22"/>
      <c r="J6" s="22"/>
      <c r="K6" s="23"/>
      <c r="M6" s="2"/>
    </row>
    <row r="7" spans="1:13" s="15" customFormat="1" ht="12" customHeight="1" x14ac:dyDescent="0.2">
      <c r="A7" s="16"/>
      <c r="B7" s="24"/>
      <c r="C7" s="25"/>
      <c r="D7" s="25"/>
      <c r="E7" s="26"/>
      <c r="F7" s="26">
        <v>2013</v>
      </c>
      <c r="G7" s="27"/>
      <c r="H7" s="28"/>
      <c r="I7" s="29">
        <v>2012</v>
      </c>
      <c r="J7" s="30"/>
      <c r="K7" s="31"/>
      <c r="M7" s="2"/>
    </row>
    <row r="8" spans="1:13" s="39" customFormat="1" ht="47.25" customHeight="1" x14ac:dyDescent="0.2">
      <c r="A8" s="16"/>
      <c r="B8" s="24"/>
      <c r="C8" s="32" t="s">
        <v>2</v>
      </c>
      <c r="D8" s="33"/>
      <c r="E8" s="34" t="s">
        <v>3</v>
      </c>
      <c r="F8" s="35" t="s">
        <v>4</v>
      </c>
      <c r="G8" s="36" t="s">
        <v>5</v>
      </c>
      <c r="H8" s="37" t="s">
        <v>3</v>
      </c>
      <c r="I8" s="37" t="s">
        <v>4</v>
      </c>
      <c r="J8" s="37" t="s">
        <v>5</v>
      </c>
      <c r="K8" s="38"/>
      <c r="M8" s="2"/>
    </row>
    <row r="9" spans="1:13" s="46" customFormat="1" ht="12" customHeight="1" x14ac:dyDescent="0.2">
      <c r="A9" s="11"/>
      <c r="B9" s="40"/>
      <c r="C9" s="41" t="s">
        <v>6</v>
      </c>
      <c r="D9" s="42"/>
      <c r="E9" s="43">
        <v>13900</v>
      </c>
      <c r="F9" s="43">
        <v>713.28300000000002</v>
      </c>
      <c r="G9" s="43">
        <f t="shared" ref="G9:G14" si="0">+E9+F9</f>
        <v>14613.282999999999</v>
      </c>
      <c r="H9" s="44">
        <v>14474</v>
      </c>
      <c r="I9" s="44">
        <v>647.6</v>
      </c>
      <c r="J9" s="43">
        <f t="shared" ref="J9:J14" si="1">+H9+I9</f>
        <v>15121.6</v>
      </c>
      <c r="K9" s="45"/>
      <c r="M9" s="2"/>
    </row>
    <row r="10" spans="1:13" s="46" customFormat="1" ht="12" customHeight="1" x14ac:dyDescent="0.2">
      <c r="A10" s="11"/>
      <c r="B10" s="40"/>
      <c r="C10" s="47" t="s">
        <v>7</v>
      </c>
      <c r="D10" s="48"/>
      <c r="E10" s="49">
        <v>235</v>
      </c>
      <c r="F10" s="49">
        <v>130.00800000000001</v>
      </c>
      <c r="G10" s="49">
        <f t="shared" si="0"/>
        <v>365.00800000000004</v>
      </c>
      <c r="H10" s="47">
        <v>390</v>
      </c>
      <c r="I10" s="47">
        <v>136</v>
      </c>
      <c r="J10" s="49">
        <f t="shared" si="1"/>
        <v>526</v>
      </c>
      <c r="K10" s="50"/>
      <c r="M10" s="2"/>
    </row>
    <row r="11" spans="1:13" s="46" customFormat="1" ht="18.75" customHeight="1" x14ac:dyDescent="0.2">
      <c r="A11" s="11"/>
      <c r="B11" s="40"/>
      <c r="C11" s="47" t="s">
        <v>8</v>
      </c>
      <c r="D11" s="48"/>
      <c r="E11" s="49">
        <v>694</v>
      </c>
      <c r="F11" s="51">
        <v>-622.06454836647902</v>
      </c>
      <c r="G11" s="49">
        <f t="shared" si="0"/>
        <v>71.935451633520984</v>
      </c>
      <c r="H11" s="52">
        <v>1039</v>
      </c>
      <c r="I11" s="52">
        <v>-997</v>
      </c>
      <c r="J11" s="49">
        <f t="shared" si="1"/>
        <v>42</v>
      </c>
      <c r="K11" s="50"/>
      <c r="M11" s="2"/>
    </row>
    <row r="12" spans="1:13" s="46" customFormat="1" ht="12" customHeight="1" x14ac:dyDescent="0.2">
      <c r="A12" s="11"/>
      <c r="B12" s="40"/>
      <c r="C12" s="47" t="s">
        <v>9</v>
      </c>
      <c r="D12" s="48"/>
      <c r="E12" s="53">
        <v>4250</v>
      </c>
      <c r="F12" s="53">
        <v>181.57900000000001</v>
      </c>
      <c r="G12" s="53">
        <f t="shared" si="0"/>
        <v>4431.5789999999997</v>
      </c>
      <c r="H12" s="47">
        <v>4156</v>
      </c>
      <c r="I12" s="47">
        <v>197</v>
      </c>
      <c r="J12" s="53">
        <f t="shared" si="1"/>
        <v>4353</v>
      </c>
      <c r="K12" s="50"/>
      <c r="M12" s="2"/>
    </row>
    <row r="13" spans="1:13" s="46" customFormat="1" ht="24" x14ac:dyDescent="0.2">
      <c r="A13" s="11"/>
      <c r="B13" s="40"/>
      <c r="C13" s="54" t="s">
        <v>10</v>
      </c>
      <c r="D13" s="48"/>
      <c r="E13" s="53">
        <v>2511</v>
      </c>
      <c r="F13" s="53">
        <v>15.879999999999997</v>
      </c>
      <c r="G13" s="53">
        <f t="shared" si="0"/>
        <v>2526.88</v>
      </c>
      <c r="H13" s="47">
        <v>1705</v>
      </c>
      <c r="I13" s="47">
        <v>62</v>
      </c>
      <c r="J13" s="53">
        <f t="shared" si="1"/>
        <v>1767</v>
      </c>
      <c r="K13" s="50"/>
      <c r="M13" s="2"/>
    </row>
    <row r="14" spans="1:13" s="46" customFormat="1" ht="12" x14ac:dyDescent="0.2">
      <c r="A14" s="11"/>
      <c r="B14" s="40"/>
      <c r="C14" s="47" t="s">
        <v>11</v>
      </c>
      <c r="D14" s="48"/>
      <c r="E14" s="51">
        <v>-632</v>
      </c>
      <c r="F14" s="55">
        <v>19.132000000000001</v>
      </c>
      <c r="G14" s="55">
        <f t="shared" si="0"/>
        <v>-612.86800000000005</v>
      </c>
      <c r="H14" s="47">
        <v>60</v>
      </c>
      <c r="I14" s="47">
        <v>22</v>
      </c>
      <c r="J14" s="55">
        <f t="shared" si="1"/>
        <v>82</v>
      </c>
      <c r="K14" s="50"/>
      <c r="M14" s="2"/>
    </row>
    <row r="15" spans="1:13" s="46" customFormat="1" ht="12" customHeight="1" x14ac:dyDescent="0.2">
      <c r="A15" s="11"/>
      <c r="B15" s="40"/>
      <c r="C15" s="56" t="s">
        <v>12</v>
      </c>
      <c r="D15" s="42"/>
      <c r="E15" s="57">
        <v>20958</v>
      </c>
      <c r="F15" s="57">
        <f>+F9+F10+F11+F12+F13+F14</f>
        <v>437.81745163352105</v>
      </c>
      <c r="G15" s="57">
        <f>+G9+G10+G11+G12+G13+G14</f>
        <v>21395.81745163352</v>
      </c>
      <c r="H15" s="44">
        <f>+H9+H10+H11+H12+H13+H14</f>
        <v>21824</v>
      </c>
      <c r="I15" s="57">
        <f>+I9+I10+I11+I12+I13+I14</f>
        <v>67.600000000000023</v>
      </c>
      <c r="J15" s="57">
        <f>+J9+J10+J11+J12+J13+J14</f>
        <v>21891.599999999999</v>
      </c>
      <c r="K15" s="45"/>
      <c r="M15" s="2"/>
    </row>
    <row r="16" spans="1:13" s="46" customFormat="1" ht="12" customHeight="1" x14ac:dyDescent="0.2">
      <c r="A16" s="11"/>
      <c r="B16" s="40"/>
      <c r="C16" s="47" t="s">
        <v>13</v>
      </c>
      <c r="D16" s="48"/>
      <c r="E16" s="51">
        <v>-10796</v>
      </c>
      <c r="F16" s="51" t="e">
        <f>+F17+F18</f>
        <v>#REF!</v>
      </c>
      <c r="G16" s="51" t="e">
        <f>+G17+G18</f>
        <v>#REF!</v>
      </c>
      <c r="H16" s="52">
        <v>-10374</v>
      </c>
      <c r="I16" s="52" t="e">
        <f>+I17+I18</f>
        <v>#REF!</v>
      </c>
      <c r="J16" s="51" t="e">
        <f>+J17+J18</f>
        <v>#REF!</v>
      </c>
      <c r="K16" s="50"/>
      <c r="M16" s="2"/>
    </row>
    <row r="17" spans="1:13" s="46" customFormat="1" ht="12" customHeight="1" x14ac:dyDescent="0.2">
      <c r="A17" s="11"/>
      <c r="B17" s="40"/>
      <c r="C17" s="58" t="s">
        <v>14</v>
      </c>
      <c r="D17" s="48"/>
      <c r="E17" s="59">
        <v>-9701</v>
      </c>
      <c r="F17" s="59" t="e">
        <f>+#REF!+#REF!</f>
        <v>#REF!</v>
      </c>
      <c r="G17" s="59" t="e">
        <f>+#REF!+#REF!</f>
        <v>#REF!</v>
      </c>
      <c r="H17" s="47">
        <v>-9396</v>
      </c>
      <c r="I17" s="47" t="e">
        <f>+#REF!+#REF!</f>
        <v>#REF!</v>
      </c>
      <c r="J17" s="59" t="e">
        <f>+#REF!+#REF!</f>
        <v>#REF!</v>
      </c>
      <c r="K17" s="50"/>
      <c r="M17" s="2"/>
    </row>
    <row r="18" spans="1:13" s="61" customFormat="1" ht="12" customHeight="1" x14ac:dyDescent="0.2">
      <c r="A18" s="11"/>
      <c r="B18" s="60"/>
      <c r="C18" s="58" t="s">
        <v>15</v>
      </c>
      <c r="D18" s="48"/>
      <c r="E18" s="51">
        <v>-1095</v>
      </c>
      <c r="F18" s="51">
        <v>-38.417999999999999</v>
      </c>
      <c r="G18" s="51">
        <f>+E18+F18</f>
        <v>-1133.4179999999999</v>
      </c>
      <c r="H18" s="52">
        <v>-978</v>
      </c>
      <c r="I18" s="47">
        <v>-40</v>
      </c>
      <c r="J18" s="51">
        <f>+H18+I18</f>
        <v>-1018</v>
      </c>
      <c r="K18" s="50"/>
      <c r="M18" s="2"/>
    </row>
    <row r="19" spans="1:13" s="46" customFormat="1" ht="12" customHeight="1" x14ac:dyDescent="0.2">
      <c r="A19" s="11"/>
      <c r="B19" s="40"/>
      <c r="C19" s="56" t="s">
        <v>16</v>
      </c>
      <c r="D19" s="42"/>
      <c r="E19" s="57">
        <v>10162</v>
      </c>
      <c r="F19" s="57" t="e">
        <f>+F15+F16</f>
        <v>#REF!</v>
      </c>
      <c r="G19" s="57" t="e">
        <f>+G15+G16</f>
        <v>#REF!</v>
      </c>
      <c r="H19" s="44">
        <f>+H15+H16</f>
        <v>11450</v>
      </c>
      <c r="I19" s="44" t="e">
        <f>+I15+I16</f>
        <v>#REF!</v>
      </c>
      <c r="J19" s="57" t="e">
        <f>+J15+J16</f>
        <v>#REF!</v>
      </c>
      <c r="K19" s="45"/>
      <c r="M19" s="2"/>
    </row>
    <row r="20" spans="1:13" s="46" customFormat="1" ht="12" customHeight="1" x14ac:dyDescent="0.2">
      <c r="A20" s="11"/>
      <c r="B20" s="40"/>
      <c r="C20" s="47" t="s">
        <v>17</v>
      </c>
      <c r="D20" s="48"/>
      <c r="E20" s="59">
        <v>-5612</v>
      </c>
      <c r="F20" s="59">
        <v>-162.89600000000002</v>
      </c>
      <c r="G20" s="59">
        <f>+E20+F20</f>
        <v>-5774.8959999999997</v>
      </c>
      <c r="H20" s="47">
        <v>-7859</v>
      </c>
      <c r="I20" s="47">
        <v>-121.4</v>
      </c>
      <c r="J20" s="59">
        <f>+H20+I20</f>
        <v>-7980.4</v>
      </c>
      <c r="K20" s="50"/>
      <c r="M20" s="2"/>
    </row>
    <row r="21" spans="1:13" s="46" customFormat="1" ht="12" customHeight="1" x14ac:dyDescent="0.2">
      <c r="A21" s="11"/>
      <c r="B21" s="40"/>
      <c r="C21" s="47" t="s">
        <v>18</v>
      </c>
      <c r="D21" s="48"/>
      <c r="E21" s="59">
        <v>-609</v>
      </c>
      <c r="F21" s="59">
        <v>-21.474</v>
      </c>
      <c r="G21" s="59">
        <f>+E21+F21</f>
        <v>-630.47400000000005</v>
      </c>
      <c r="H21" s="47">
        <v>-641</v>
      </c>
      <c r="I21" s="47">
        <v>-10.4</v>
      </c>
      <c r="J21" s="59">
        <f>+H21+I21</f>
        <v>-651.4</v>
      </c>
      <c r="K21" s="50"/>
      <c r="M21" s="2"/>
    </row>
    <row r="22" spans="1:13" s="46" customFormat="1" ht="12" customHeight="1" x14ac:dyDescent="0.2">
      <c r="A22" s="11"/>
      <c r="B22" s="40"/>
      <c r="C22" s="56" t="s">
        <v>19</v>
      </c>
      <c r="D22" s="42"/>
      <c r="E22" s="62">
        <v>3941</v>
      </c>
      <c r="F22" s="62" t="e">
        <f>+F19+F20+F21</f>
        <v>#REF!</v>
      </c>
      <c r="G22" s="62" t="e">
        <f>+G19+G20+G21</f>
        <v>#REF!</v>
      </c>
      <c r="H22" s="44">
        <f>+H19+H20+H21</f>
        <v>2950</v>
      </c>
      <c r="I22" s="44" t="e">
        <f>+I19+I20+I21</f>
        <v>#REF!</v>
      </c>
      <c r="J22" s="62" t="e">
        <f>+J19+J20+J21</f>
        <v>#REF!</v>
      </c>
      <c r="K22" s="45"/>
      <c r="M22" s="2"/>
    </row>
    <row r="23" spans="1:13" s="46" customFormat="1" ht="12" customHeight="1" x14ac:dyDescent="0.2">
      <c r="A23" s="11"/>
      <c r="B23" s="40"/>
      <c r="C23" s="47" t="s">
        <v>20</v>
      </c>
      <c r="D23" s="48"/>
      <c r="E23" s="59">
        <v>-2781</v>
      </c>
      <c r="F23" s="59">
        <v>1741.038</v>
      </c>
      <c r="G23" s="59">
        <f>+E23+F23</f>
        <v>-1039.962</v>
      </c>
      <c r="H23" s="52">
        <v>-1368</v>
      </c>
      <c r="I23" s="52">
        <v>-357.96199999999999</v>
      </c>
      <c r="J23" s="59">
        <f>+H23+I23</f>
        <v>-1725.962</v>
      </c>
      <c r="K23" s="50"/>
      <c r="M23" s="2"/>
    </row>
    <row r="24" spans="1:13" s="46" customFormat="1" ht="12" customHeight="1" x14ac:dyDescent="0.2">
      <c r="A24" s="11"/>
      <c r="B24" s="40"/>
      <c r="C24" s="56" t="s">
        <v>21</v>
      </c>
      <c r="D24" s="42"/>
      <c r="E24" s="57">
        <v>1160</v>
      </c>
      <c r="F24" s="57" t="e">
        <f>+F22+F23</f>
        <v>#REF!</v>
      </c>
      <c r="G24" s="57" t="e">
        <f>+G22+G23</f>
        <v>#REF!</v>
      </c>
      <c r="H24" s="44">
        <f>+H22+H23</f>
        <v>1582</v>
      </c>
      <c r="I24" s="44" t="e">
        <f>+I22+I23</f>
        <v>#REF!</v>
      </c>
      <c r="J24" s="57" t="e">
        <f>+J22+J23</f>
        <v>#REF!</v>
      </c>
      <c r="K24" s="45"/>
      <c r="M24" s="2"/>
    </row>
    <row r="25" spans="1:13" s="46" customFormat="1" ht="12" customHeight="1" x14ac:dyDescent="0.2">
      <c r="A25" s="11"/>
      <c r="B25" s="40"/>
      <c r="C25" s="47" t="s">
        <v>22</v>
      </c>
      <c r="D25" s="48"/>
      <c r="E25" s="51">
        <v>-46</v>
      </c>
      <c r="F25" s="51">
        <v>-546.81100000000004</v>
      </c>
      <c r="G25" s="51">
        <f>+E25+F25</f>
        <v>-592.81100000000004</v>
      </c>
      <c r="H25" s="52">
        <v>352</v>
      </c>
      <c r="I25" s="52">
        <v>-77</v>
      </c>
      <c r="J25" s="51">
        <f>+H25+I25</f>
        <v>275</v>
      </c>
      <c r="K25" s="50"/>
      <c r="M25" s="2"/>
    </row>
    <row r="26" spans="1:13" s="46" customFormat="1" ht="24" x14ac:dyDescent="0.2">
      <c r="A26" s="11"/>
      <c r="B26" s="40"/>
      <c r="C26" s="63" t="s">
        <v>23</v>
      </c>
      <c r="D26" s="42"/>
      <c r="E26" s="57">
        <v>1114</v>
      </c>
      <c r="F26" s="57" t="e">
        <f>+F24+F25</f>
        <v>#REF!</v>
      </c>
      <c r="G26" s="57" t="e">
        <f>+G24+G25</f>
        <v>#REF!</v>
      </c>
      <c r="H26" s="44">
        <f>+H24+H25</f>
        <v>1934</v>
      </c>
      <c r="I26" s="44" t="e">
        <f>+I24+I25</f>
        <v>#REF!</v>
      </c>
      <c r="J26" s="57" t="e">
        <f>+J24+J25</f>
        <v>#REF!</v>
      </c>
      <c r="K26" s="45"/>
      <c r="M26" s="2"/>
    </row>
    <row r="27" spans="1:13" s="46" customFormat="1" ht="12" customHeight="1" x14ac:dyDescent="0.2">
      <c r="A27" s="11"/>
      <c r="B27" s="40"/>
      <c r="C27" s="47" t="s">
        <v>24</v>
      </c>
      <c r="D27" s="48"/>
      <c r="E27" s="55">
        <v>1866</v>
      </c>
      <c r="F27" s="51">
        <f>-E27</f>
        <v>-1866</v>
      </c>
      <c r="G27" s="64">
        <v>0</v>
      </c>
      <c r="H27" s="52">
        <v>393</v>
      </c>
      <c r="I27" s="52">
        <f>-H27</f>
        <v>-393</v>
      </c>
      <c r="J27" s="65">
        <f>+H27+I27+0.4</f>
        <v>0.4</v>
      </c>
      <c r="K27" s="50"/>
      <c r="M27" s="2"/>
    </row>
    <row r="28" spans="1:13" s="46" customFormat="1" ht="12" customHeight="1" x14ac:dyDescent="0.2">
      <c r="A28" s="11"/>
      <c r="B28" s="40"/>
      <c r="C28" s="47" t="s">
        <v>25</v>
      </c>
      <c r="D28" s="48"/>
      <c r="E28" s="64">
        <v>0</v>
      </c>
      <c r="F28" s="51">
        <v>823</v>
      </c>
      <c r="G28" s="66">
        <f>+F28</f>
        <v>823</v>
      </c>
      <c r="H28" s="67"/>
      <c r="I28" s="52">
        <v>1303.838</v>
      </c>
      <c r="J28" s="55">
        <f>+H28+I28+0.4</f>
        <v>1304.2380000000001</v>
      </c>
      <c r="K28" s="50"/>
      <c r="M28" s="2"/>
    </row>
    <row r="29" spans="1:13" s="46" customFormat="1" ht="12" customHeight="1" x14ac:dyDescent="0.2">
      <c r="A29" s="11"/>
      <c r="B29" s="40"/>
      <c r="C29" s="68" t="s">
        <v>26</v>
      </c>
      <c r="D29" s="42"/>
      <c r="E29" s="57">
        <v>2981</v>
      </c>
      <c r="F29" s="65" t="e">
        <f>+F26+F27+F28</f>
        <v>#REF!</v>
      </c>
      <c r="G29" s="57" t="e">
        <f>+G26+G27+G28+0.5</f>
        <v>#REF!</v>
      </c>
      <c r="H29" s="44">
        <f>+H27+H26</f>
        <v>2327</v>
      </c>
      <c r="I29" s="65">
        <v>0</v>
      </c>
      <c r="J29" s="57" t="e">
        <f>+J26+J27+J28</f>
        <v>#REF!</v>
      </c>
      <c r="K29" s="45"/>
      <c r="M29" s="2"/>
    </row>
    <row r="30" spans="1:13" s="46" customFormat="1" ht="12" customHeight="1" x14ac:dyDescent="0.2">
      <c r="A30" s="11"/>
      <c r="B30" s="40"/>
      <c r="C30" s="69" t="s">
        <v>27</v>
      </c>
      <c r="D30" s="48"/>
      <c r="E30" s="51">
        <v>753</v>
      </c>
      <c r="F30" s="51">
        <v>0</v>
      </c>
      <c r="G30" s="51">
        <f>+E30+F30</f>
        <v>753</v>
      </c>
      <c r="H30" s="52">
        <v>651</v>
      </c>
      <c r="I30" s="51">
        <v>0</v>
      </c>
      <c r="J30" s="51">
        <f>+H30+I30</f>
        <v>651</v>
      </c>
      <c r="K30" s="50"/>
      <c r="M30" s="2"/>
    </row>
    <row r="31" spans="1:13" s="46" customFormat="1" ht="12" customHeight="1" x14ac:dyDescent="0.2">
      <c r="A31" s="11"/>
      <c r="B31" s="40"/>
      <c r="C31" s="68" t="s">
        <v>28</v>
      </c>
      <c r="D31" s="42"/>
      <c r="E31" s="57">
        <v>2228</v>
      </c>
      <c r="F31" s="65" t="e">
        <f>+F29-F30</f>
        <v>#REF!</v>
      </c>
      <c r="G31" s="57" t="e">
        <f>+G29-G30</f>
        <v>#REF!</v>
      </c>
      <c r="H31" s="44">
        <f>+H29-H30</f>
        <v>1676</v>
      </c>
      <c r="I31" s="65">
        <f>+I29-I30+0.5</f>
        <v>0.5</v>
      </c>
      <c r="J31" s="57" t="e">
        <f>+J29-J30</f>
        <v>#REF!</v>
      </c>
      <c r="K31" s="45"/>
      <c r="M31" s="2"/>
    </row>
    <row r="32" spans="1:13" s="76" customFormat="1" ht="12" customHeight="1" thickBot="1" x14ac:dyDescent="0.25">
      <c r="A32" s="70"/>
      <c r="B32" s="71"/>
      <c r="C32" s="72"/>
      <c r="D32" s="73"/>
      <c r="E32" s="74"/>
      <c r="F32" s="74"/>
      <c r="G32" s="74"/>
      <c r="H32" s="74"/>
      <c r="I32" s="74"/>
      <c r="J32" s="74"/>
      <c r="K32" s="75"/>
      <c r="M32" s="2"/>
    </row>
    <row r="33" spans="1:13" s="76" customFormat="1" ht="12" customHeight="1" x14ac:dyDescent="0.2">
      <c r="A33" s="70"/>
      <c r="B33" s="77"/>
      <c r="C33" s="78"/>
      <c r="D33" s="9"/>
      <c r="E33" s="79"/>
      <c r="F33" s="79"/>
      <c r="G33" s="79"/>
      <c r="H33" s="79"/>
      <c r="I33" s="79"/>
      <c r="J33" s="79"/>
      <c r="K33" s="80"/>
      <c r="M33" s="2"/>
    </row>
    <row r="34" spans="1:13" s="82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2"/>
    </row>
    <row r="35" spans="1:13" s="84" customFormat="1" x14ac:dyDescent="0.2">
      <c r="A35" s="10"/>
      <c r="B35" s="10"/>
      <c r="C35" s="10"/>
      <c r="D35" s="10"/>
      <c r="E35" s="10"/>
      <c r="F35" s="10"/>
      <c r="G35" s="10"/>
      <c r="H35" s="83"/>
      <c r="I35" s="83"/>
      <c r="J35" s="83"/>
      <c r="K35" s="10"/>
    </row>
    <row r="36" spans="1:13" x14ac:dyDescent="0.2">
      <c r="H36" s="83"/>
      <c r="I36" s="83"/>
      <c r="J36" s="83"/>
    </row>
    <row r="37" spans="1:13" x14ac:dyDescent="0.2">
      <c r="H37" s="83"/>
      <c r="I37" s="83"/>
      <c r="J37" s="83"/>
    </row>
    <row r="38" spans="1:13" x14ac:dyDescent="0.2">
      <c r="C38" s="86"/>
      <c r="D38" s="86"/>
      <c r="E38" s="86"/>
      <c r="F38" s="86"/>
      <c r="G38" s="86"/>
      <c r="H38" s="86"/>
      <c r="I38" s="86"/>
      <c r="J38" s="86"/>
      <c r="K38" s="87"/>
    </row>
    <row r="39" spans="1:13" x14ac:dyDescent="0.2">
      <c r="C39" s="88"/>
      <c r="D39" s="88"/>
      <c r="E39" s="88"/>
      <c r="F39" s="88"/>
      <c r="G39" s="88"/>
      <c r="H39" s="88"/>
      <c r="I39" s="88"/>
      <c r="J39" s="88"/>
      <c r="K39" s="88"/>
    </row>
    <row r="40" spans="1:13" x14ac:dyDescent="0.2">
      <c r="C40" s="88"/>
      <c r="D40" s="88"/>
      <c r="E40" s="88"/>
      <c r="F40" s="88"/>
      <c r="G40" s="88"/>
      <c r="H40" s="88"/>
      <c r="I40" s="88"/>
      <c r="J40" s="88"/>
      <c r="K40" s="88"/>
    </row>
    <row r="41" spans="1:13" x14ac:dyDescent="0.2">
      <c r="C41" s="88"/>
      <c r="D41" s="88"/>
      <c r="E41" s="88"/>
      <c r="F41" s="88"/>
      <c r="G41" s="88"/>
      <c r="H41" s="88"/>
      <c r="I41" s="88"/>
      <c r="J41" s="88"/>
      <c r="K41" s="88"/>
    </row>
    <row r="42" spans="1:13" x14ac:dyDescent="0.2">
      <c r="C42" s="88"/>
      <c r="D42" s="88"/>
      <c r="E42" s="88"/>
      <c r="F42" s="88"/>
      <c r="G42" s="88"/>
      <c r="H42" s="88"/>
      <c r="I42" s="88"/>
      <c r="J42" s="88"/>
      <c r="K42" s="88"/>
    </row>
    <row r="43" spans="1:13" x14ac:dyDescent="0.2">
      <c r="C43" s="88"/>
      <c r="D43" s="88"/>
      <c r="E43" s="88"/>
      <c r="F43" s="88"/>
      <c r="G43" s="88"/>
      <c r="H43" s="88"/>
      <c r="I43" s="88"/>
      <c r="J43" s="88"/>
      <c r="K43" s="88"/>
    </row>
    <row r="44" spans="1:13" x14ac:dyDescent="0.2">
      <c r="C44" s="88"/>
      <c r="D44" s="88"/>
      <c r="E44" s="88"/>
      <c r="F44" s="88"/>
      <c r="G44" s="88"/>
      <c r="H44" s="88"/>
      <c r="I44" s="88"/>
      <c r="J44" s="88"/>
      <c r="K44" s="88"/>
    </row>
    <row r="45" spans="1:13" x14ac:dyDescent="0.2">
      <c r="C45" s="88"/>
      <c r="D45" s="88"/>
      <c r="E45" s="88"/>
      <c r="F45" s="88"/>
      <c r="G45" s="88"/>
      <c r="H45" s="88"/>
      <c r="I45" s="88"/>
      <c r="J45" s="88"/>
      <c r="K45" s="88"/>
    </row>
    <row r="46" spans="1:13" x14ac:dyDescent="0.2">
      <c r="C46" s="88"/>
      <c r="D46" s="88"/>
      <c r="E46" s="88"/>
      <c r="F46" s="88"/>
      <c r="G46" s="88"/>
      <c r="H46" s="88"/>
      <c r="I46" s="88"/>
      <c r="J46" s="88"/>
      <c r="K46" s="88"/>
    </row>
    <row r="47" spans="1:13" x14ac:dyDescent="0.2">
      <c r="C47" s="88"/>
      <c r="D47" s="88"/>
      <c r="E47" s="88"/>
      <c r="F47" s="88"/>
      <c r="G47" s="88"/>
      <c r="H47" s="88"/>
      <c r="I47" s="88"/>
      <c r="J47" s="88"/>
      <c r="K47" s="88"/>
    </row>
    <row r="48" spans="1:13" x14ac:dyDescent="0.2">
      <c r="C48" s="88"/>
      <c r="D48" s="88"/>
      <c r="E48" s="88"/>
      <c r="F48" s="88"/>
      <c r="G48" s="88"/>
      <c r="H48" s="88"/>
      <c r="I48" s="88"/>
      <c r="J48" s="88"/>
      <c r="K48" s="88"/>
    </row>
    <row r="49" spans="3:11" x14ac:dyDescent="0.2">
      <c r="C49" s="88"/>
      <c r="D49" s="88"/>
      <c r="E49" s="88"/>
      <c r="F49" s="88"/>
      <c r="G49" s="88"/>
      <c r="H49" s="88"/>
      <c r="I49" s="88"/>
      <c r="J49" s="88"/>
      <c r="K49" s="88"/>
    </row>
    <row r="50" spans="3:11" x14ac:dyDescent="0.2">
      <c r="C50" s="88"/>
      <c r="D50" s="88"/>
      <c r="E50" s="88"/>
      <c r="F50" s="88"/>
      <c r="G50" s="88"/>
      <c r="H50" s="88"/>
      <c r="I50" s="88"/>
      <c r="J50" s="88"/>
      <c r="K50" s="88"/>
    </row>
    <row r="51" spans="3:11" x14ac:dyDescent="0.2">
      <c r="C51" s="88"/>
      <c r="D51" s="88"/>
      <c r="E51" s="88"/>
      <c r="F51" s="88"/>
      <c r="G51" s="88"/>
      <c r="H51" s="88"/>
      <c r="I51" s="88"/>
      <c r="J51" s="88"/>
      <c r="K51" s="88"/>
    </row>
    <row r="52" spans="3:11" x14ac:dyDescent="0.2">
      <c r="C52" s="88"/>
      <c r="D52" s="88"/>
      <c r="E52" s="88"/>
      <c r="F52" s="88"/>
      <c r="G52" s="88"/>
      <c r="H52" s="88"/>
      <c r="I52" s="88"/>
      <c r="J52" s="88"/>
      <c r="K52" s="88"/>
    </row>
    <row r="53" spans="3:11" x14ac:dyDescent="0.2">
      <c r="C53" s="88"/>
      <c r="D53" s="88"/>
      <c r="E53" s="88"/>
      <c r="F53" s="88"/>
      <c r="G53" s="88"/>
      <c r="H53" s="88"/>
      <c r="I53" s="88"/>
      <c r="J53" s="88"/>
      <c r="K53" s="88"/>
    </row>
    <row r="54" spans="3:11" x14ac:dyDescent="0.2">
      <c r="C54" s="88"/>
      <c r="D54" s="88"/>
      <c r="E54" s="88"/>
      <c r="F54" s="88"/>
      <c r="G54" s="88"/>
      <c r="H54" s="88"/>
      <c r="I54" s="88"/>
      <c r="J54" s="88"/>
      <c r="K54" s="88"/>
    </row>
    <row r="55" spans="3:11" x14ac:dyDescent="0.2">
      <c r="C55" s="88"/>
      <c r="D55" s="88"/>
      <c r="E55" s="88"/>
      <c r="F55" s="88"/>
      <c r="G55" s="88"/>
      <c r="H55" s="88"/>
      <c r="I55" s="88"/>
      <c r="J55" s="88"/>
      <c r="K55" s="88"/>
    </row>
    <row r="56" spans="3:11" x14ac:dyDescent="0.2">
      <c r="C56" s="88"/>
      <c r="D56" s="88"/>
      <c r="E56" s="88"/>
      <c r="F56" s="88"/>
      <c r="G56" s="88"/>
      <c r="H56" s="88"/>
      <c r="I56" s="88"/>
      <c r="J56" s="88"/>
      <c r="K56" s="88"/>
    </row>
    <row r="57" spans="3:11" x14ac:dyDescent="0.2">
      <c r="C57" s="88"/>
      <c r="D57" s="88"/>
      <c r="E57" s="88"/>
      <c r="F57" s="88"/>
      <c r="G57" s="88"/>
      <c r="H57" s="88"/>
      <c r="I57" s="88"/>
      <c r="J57" s="88"/>
      <c r="K57" s="88"/>
    </row>
    <row r="58" spans="3:11" x14ac:dyDescent="0.2">
      <c r="C58" s="88"/>
      <c r="D58" s="88"/>
      <c r="E58" s="88"/>
      <c r="F58" s="88"/>
      <c r="G58" s="88"/>
      <c r="H58" s="88"/>
      <c r="I58" s="88"/>
      <c r="J58" s="88"/>
      <c r="K58" s="88"/>
    </row>
    <row r="59" spans="3:11" x14ac:dyDescent="0.2">
      <c r="C59" s="88"/>
      <c r="D59" s="88"/>
      <c r="E59" s="88"/>
      <c r="F59" s="88"/>
      <c r="G59" s="88"/>
      <c r="H59" s="88"/>
      <c r="I59" s="88"/>
      <c r="J59" s="88"/>
      <c r="K59" s="88"/>
    </row>
    <row r="60" spans="3:11" x14ac:dyDescent="0.2">
      <c r="C60" s="88"/>
      <c r="D60" s="88"/>
      <c r="E60" s="88"/>
      <c r="F60" s="88"/>
      <c r="G60" s="88"/>
      <c r="H60" s="88"/>
      <c r="I60" s="88"/>
      <c r="J60" s="88"/>
      <c r="K60" s="88"/>
    </row>
    <row r="61" spans="3:11" x14ac:dyDescent="0.2">
      <c r="C61" s="88"/>
      <c r="D61" s="88"/>
      <c r="E61" s="88"/>
      <c r="F61" s="88"/>
      <c r="G61" s="88"/>
      <c r="H61" s="88"/>
      <c r="I61" s="88"/>
      <c r="J61" s="88"/>
      <c r="K61" s="88"/>
    </row>
    <row r="62" spans="3:11" x14ac:dyDescent="0.2">
      <c r="H62" s="83"/>
      <c r="I62" s="83"/>
      <c r="J62" s="83"/>
    </row>
    <row r="63" spans="3:11" x14ac:dyDescent="0.2">
      <c r="H63" s="83"/>
      <c r="I63" s="83"/>
      <c r="J63" s="83"/>
    </row>
    <row r="64" spans="3:11" x14ac:dyDescent="0.2">
      <c r="H64" s="83"/>
      <c r="I64" s="83"/>
      <c r="J64" s="83"/>
    </row>
    <row r="65" spans="1:11" x14ac:dyDescent="0.2">
      <c r="H65" s="83"/>
      <c r="I65" s="83"/>
      <c r="J65" s="83"/>
    </row>
    <row r="66" spans="1:11" x14ac:dyDescent="0.2">
      <c r="H66" s="83"/>
      <c r="I66" s="83"/>
      <c r="J66" s="83"/>
    </row>
    <row r="67" spans="1:11" x14ac:dyDescent="0.2">
      <c r="H67" s="83"/>
      <c r="I67" s="83"/>
      <c r="J67" s="83"/>
    </row>
    <row r="68" spans="1:11" x14ac:dyDescent="0.2">
      <c r="H68" s="83"/>
      <c r="I68" s="83"/>
      <c r="J68" s="83"/>
    </row>
    <row r="69" spans="1:11" x14ac:dyDescent="0.2">
      <c r="C69" s="86"/>
      <c r="D69" s="86"/>
      <c r="E69" s="86"/>
      <c r="F69" s="86"/>
      <c r="G69" s="86"/>
      <c r="H69" s="86"/>
      <c r="I69" s="86"/>
      <c r="J69" s="86"/>
      <c r="K69" s="86"/>
    </row>
    <row r="70" spans="1:11" x14ac:dyDescent="0.2">
      <c r="A70" s="89"/>
      <c r="B70" s="90"/>
      <c r="C70" s="88"/>
      <c r="D70" s="88"/>
      <c r="E70" s="88"/>
      <c r="F70" s="88"/>
      <c r="G70" s="88"/>
      <c r="H70" s="88"/>
      <c r="I70" s="88"/>
      <c r="J70" s="88"/>
      <c r="K70" s="88"/>
    </row>
    <row r="71" spans="1:11" x14ac:dyDescent="0.2">
      <c r="A71" s="89"/>
      <c r="B71" s="90"/>
      <c r="C71" s="88"/>
      <c r="D71" s="88"/>
      <c r="E71" s="88"/>
      <c r="F71" s="88"/>
      <c r="G71" s="88"/>
      <c r="H71" s="88"/>
      <c r="I71" s="88"/>
      <c r="J71" s="88"/>
      <c r="K71" s="88"/>
    </row>
    <row r="72" spans="1:11" x14ac:dyDescent="0.2">
      <c r="A72" s="89"/>
      <c r="B72" s="90"/>
      <c r="C72" s="88"/>
      <c r="D72" s="88"/>
      <c r="E72" s="88"/>
      <c r="F72" s="88"/>
      <c r="G72" s="88"/>
      <c r="H72" s="88"/>
      <c r="I72" s="88"/>
      <c r="J72" s="88"/>
      <c r="K72" s="88"/>
    </row>
    <row r="73" spans="1:11" x14ac:dyDescent="0.2">
      <c r="A73" s="89"/>
      <c r="B73" s="90"/>
      <c r="C73" s="88"/>
      <c r="D73" s="88"/>
      <c r="E73" s="88"/>
      <c r="F73" s="88"/>
      <c r="G73" s="88"/>
      <c r="H73" s="88"/>
      <c r="I73" s="88"/>
      <c r="J73" s="88"/>
      <c r="K73" s="88"/>
    </row>
    <row r="74" spans="1:11" x14ac:dyDescent="0.2">
      <c r="A74" s="89"/>
      <c r="B74" s="90"/>
      <c r="C74" s="88"/>
      <c r="D74" s="88"/>
      <c r="E74" s="88"/>
      <c r="F74" s="88"/>
      <c r="G74" s="88"/>
      <c r="H74" s="88"/>
      <c r="I74" s="88"/>
      <c r="J74" s="88"/>
      <c r="K74" s="88"/>
    </row>
    <row r="75" spans="1:11" x14ac:dyDescent="0.2">
      <c r="A75" s="89"/>
      <c r="B75" s="90"/>
      <c r="C75" s="88"/>
      <c r="D75" s="88"/>
      <c r="E75" s="88"/>
      <c r="F75" s="88"/>
      <c r="G75" s="88"/>
      <c r="H75" s="88"/>
      <c r="I75" s="88"/>
      <c r="J75" s="88"/>
      <c r="K75" s="88"/>
    </row>
    <row r="76" spans="1:11" x14ac:dyDescent="0.2">
      <c r="A76" s="89"/>
      <c r="B76" s="90"/>
      <c r="C76" s="88"/>
      <c r="D76" s="88"/>
      <c r="E76" s="88"/>
      <c r="F76" s="88"/>
      <c r="G76" s="88"/>
      <c r="H76" s="88"/>
      <c r="I76" s="88"/>
      <c r="J76" s="88"/>
      <c r="K76" s="88"/>
    </row>
    <row r="77" spans="1:11" x14ac:dyDescent="0.2">
      <c r="A77" s="89"/>
      <c r="B77" s="90"/>
      <c r="C77" s="88"/>
      <c r="D77" s="88"/>
      <c r="E77" s="88"/>
      <c r="F77" s="88"/>
      <c r="G77" s="88"/>
      <c r="H77" s="88"/>
      <c r="I77" s="88"/>
      <c r="J77" s="88"/>
      <c r="K77" s="88"/>
    </row>
    <row r="78" spans="1:11" x14ac:dyDescent="0.2">
      <c r="A78" s="89"/>
      <c r="B78" s="90"/>
      <c r="C78" s="88"/>
      <c r="D78" s="88"/>
      <c r="E78" s="88"/>
      <c r="F78" s="88"/>
      <c r="G78" s="88"/>
      <c r="H78" s="88"/>
      <c r="I78" s="88"/>
      <c r="J78" s="88"/>
      <c r="K78" s="88"/>
    </row>
    <row r="79" spans="1:11" x14ac:dyDescent="0.2">
      <c r="A79" s="89"/>
      <c r="B79" s="90"/>
      <c r="C79" s="88"/>
      <c r="D79" s="88"/>
      <c r="E79" s="88"/>
      <c r="F79" s="88"/>
      <c r="G79" s="88"/>
      <c r="H79" s="88"/>
      <c r="I79" s="88"/>
      <c r="J79" s="88"/>
      <c r="K79" s="88"/>
    </row>
    <row r="80" spans="1:11" x14ac:dyDescent="0.2">
      <c r="A80" s="89"/>
      <c r="B80" s="90"/>
      <c r="C80" s="88"/>
      <c r="D80" s="88"/>
      <c r="E80" s="88"/>
      <c r="F80" s="88"/>
      <c r="G80" s="88"/>
      <c r="H80" s="88"/>
      <c r="I80" s="88"/>
      <c r="J80" s="88"/>
      <c r="K80" s="88"/>
    </row>
    <row r="81" spans="1:11" x14ac:dyDescent="0.2">
      <c r="A81" s="89"/>
      <c r="B81" s="90"/>
      <c r="C81" s="88"/>
      <c r="D81" s="88"/>
      <c r="E81" s="88"/>
      <c r="F81" s="88"/>
      <c r="G81" s="88"/>
      <c r="H81" s="88"/>
      <c r="I81" s="88"/>
      <c r="J81" s="88"/>
      <c r="K81" s="88"/>
    </row>
    <row r="82" spans="1:11" x14ac:dyDescent="0.2">
      <c r="A82" s="89"/>
      <c r="B82" s="90"/>
      <c r="C82" s="88"/>
      <c r="D82" s="88"/>
      <c r="E82" s="88"/>
      <c r="F82" s="88"/>
      <c r="G82" s="88"/>
      <c r="H82" s="88"/>
      <c r="I82" s="88"/>
      <c r="J82" s="88"/>
      <c r="K82" s="88"/>
    </row>
    <row r="83" spans="1:11" x14ac:dyDescent="0.2">
      <c r="A83" s="89"/>
      <c r="B83" s="90"/>
      <c r="C83" s="88"/>
      <c r="D83" s="88"/>
      <c r="E83" s="88"/>
      <c r="F83" s="88"/>
      <c r="G83" s="88"/>
      <c r="H83" s="88"/>
      <c r="I83" s="88"/>
      <c r="J83" s="88"/>
      <c r="K83" s="88"/>
    </row>
    <row r="84" spans="1:11" x14ac:dyDescent="0.2">
      <c r="A84" s="89"/>
      <c r="B84" s="90"/>
      <c r="C84" s="88"/>
      <c r="D84" s="88"/>
      <c r="E84" s="88"/>
      <c r="F84" s="88"/>
      <c r="G84" s="88"/>
      <c r="H84" s="88"/>
      <c r="I84" s="88"/>
      <c r="J84" s="88"/>
      <c r="K84" s="88"/>
    </row>
    <row r="85" spans="1:11" x14ac:dyDescent="0.2">
      <c r="A85" s="89"/>
      <c r="B85" s="90"/>
      <c r="C85" s="88"/>
      <c r="D85" s="88"/>
      <c r="E85" s="88"/>
      <c r="F85" s="88"/>
      <c r="G85" s="88"/>
      <c r="H85" s="88"/>
      <c r="I85" s="88"/>
      <c r="J85" s="88"/>
      <c r="K85" s="88"/>
    </row>
    <row r="86" spans="1:11" x14ac:dyDescent="0.2">
      <c r="A86" s="89"/>
      <c r="B86" s="90"/>
      <c r="C86" s="88"/>
      <c r="D86" s="88"/>
      <c r="E86" s="88"/>
      <c r="F86" s="88"/>
      <c r="G86" s="88"/>
      <c r="H86" s="88"/>
      <c r="I86" s="88"/>
      <c r="J86" s="88"/>
      <c r="K86" s="88"/>
    </row>
    <row r="87" spans="1:11" x14ac:dyDescent="0.2">
      <c r="A87" s="89"/>
      <c r="B87" s="90"/>
      <c r="C87" s="88"/>
      <c r="D87" s="88"/>
      <c r="E87" s="88"/>
      <c r="F87" s="88"/>
      <c r="G87" s="88"/>
      <c r="H87" s="88"/>
      <c r="I87" s="88"/>
      <c r="J87" s="88"/>
      <c r="K87" s="88"/>
    </row>
    <row r="88" spans="1:11" x14ac:dyDescent="0.2">
      <c r="A88" s="89"/>
      <c r="B88" s="90"/>
      <c r="C88" s="88"/>
      <c r="D88" s="88"/>
      <c r="E88" s="88"/>
      <c r="F88" s="88"/>
      <c r="G88" s="88"/>
      <c r="H88" s="88"/>
      <c r="I88" s="88"/>
      <c r="J88" s="88"/>
      <c r="K88" s="88"/>
    </row>
    <row r="89" spans="1:11" x14ac:dyDescent="0.2">
      <c r="A89" s="89"/>
      <c r="B89" s="90"/>
      <c r="C89" s="88"/>
      <c r="D89" s="88"/>
      <c r="E89" s="88"/>
      <c r="F89" s="88"/>
      <c r="G89" s="88"/>
      <c r="H89" s="88"/>
      <c r="I89" s="88"/>
      <c r="J89" s="88"/>
      <c r="K89" s="88"/>
    </row>
    <row r="90" spans="1:11" x14ac:dyDescent="0.2">
      <c r="A90" s="89"/>
      <c r="B90" s="90"/>
      <c r="C90" s="88"/>
      <c r="D90" s="88"/>
      <c r="E90" s="88"/>
      <c r="F90" s="88"/>
      <c r="G90" s="88"/>
      <c r="H90" s="88"/>
      <c r="I90" s="88"/>
      <c r="J90" s="88"/>
      <c r="K90" s="88"/>
    </row>
    <row r="91" spans="1:11" x14ac:dyDescent="0.2">
      <c r="A91" s="89"/>
      <c r="B91" s="90"/>
      <c r="C91" s="88"/>
      <c r="D91" s="88"/>
      <c r="E91" s="88"/>
      <c r="F91" s="88"/>
      <c r="G91" s="88"/>
      <c r="H91" s="88"/>
      <c r="I91" s="88"/>
      <c r="J91" s="88"/>
      <c r="K91" s="88"/>
    </row>
    <row r="92" spans="1:11" x14ac:dyDescent="0.2">
      <c r="A92" s="89"/>
      <c r="B92" s="90"/>
      <c r="C92" s="88"/>
      <c r="D92" s="88"/>
      <c r="E92" s="88"/>
      <c r="F92" s="88"/>
      <c r="G92" s="88"/>
      <c r="H92" s="88"/>
      <c r="I92" s="88"/>
      <c r="J92" s="88"/>
      <c r="K92" s="88"/>
    </row>
  </sheetData>
  <sheetProtection insertRows="0"/>
  <mergeCells count="1">
    <mergeCell ref="E6:J6"/>
  </mergeCells>
  <printOptions horizontalCentered="1"/>
  <pageMargins left="0.39370078740157483" right="0.39370078740157483" top="0.59055118110236227" bottom="0.59055118110236227" header="0.19685039370078741" footer="0.19685039370078741"/>
  <pageSetup scale="92" orientation="landscape" r:id="rId1"/>
  <headerFooter alignWithMargins="0">
    <oddFooter>&amp;L&amp;8&amp;Z&amp;F&amp;R&amp;D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5.1</vt:lpstr>
      <vt:lpstr>'5.1'!Utskriftsområde</vt:lpstr>
    </vt:vector>
  </TitlesOfParts>
  <Company>Halvarsson &amp; Halvarsson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Vahraz Mostajir</dc:creator>
  <cp:lastModifiedBy>Vahraz Mostajir</cp:lastModifiedBy>
  <dcterms:created xsi:type="dcterms:W3CDTF">2014-03-03T16:11:16Z</dcterms:created>
  <dcterms:modified xsi:type="dcterms:W3CDTF">2014-03-03T16:11:17Z</dcterms:modified>
</cp:coreProperties>
</file>