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18735" windowHeight="14760"/>
  </bookViews>
  <sheets>
    <sheet name="Datos relevantes" sheetId="31" r:id="rId1"/>
    <sheet name="Cta.resultados trim." sheetId="32" r:id="rId2"/>
    <sheet name="Cta.resultados" sheetId="33" r:id="rId3"/>
    <sheet name="Rendimientos y costes" sheetId="4" r:id="rId4"/>
    <sheet name="Gastos" sheetId="5" r:id="rId5"/>
    <sheet name="OC" sheetId="30" r:id="rId6"/>
    <sheet name="Balance" sheetId="6" r:id="rId7"/>
    <sheet name="Créditos" sheetId="7" r:id="rId8"/>
    <sheet name="Recursos clientes" sheetId="8" r:id="rId9"/>
    <sheet name="Base capital" sheetId="9" r:id="rId10"/>
    <sheet name="Gestión riesgo" sheetId="10" r:id="rId11"/>
    <sheet name="Riesgos dudosos" sheetId="11" r:id="rId12"/>
    <sheet name="Acción" sheetId="12" r:id="rId13"/>
    <sheet name="Areas negocio-partidas cta" sheetId="13" r:id="rId14"/>
    <sheet name="España" sheetId="14" r:id="rId15"/>
    <sheet name="RE" sheetId="15" r:id="rId16"/>
    <sheet name="Cuadros Promotor" sheetId="24" r:id="rId17"/>
    <sheet name="Estados Unidos" sheetId="16" r:id="rId18"/>
    <sheet name="Eurasia" sheetId="17" r:id="rId19"/>
    <sheet name="PRINCIPALES DATOS Garanti" sheetId="18" r:id="rId20"/>
    <sheet name="México" sheetId="19" r:id="rId21"/>
    <sheet name="América del Sur" sheetId="20" r:id="rId22"/>
    <sheet name="América del Sur (por países)" sheetId="21" r:id="rId23"/>
    <sheet name="Activ. Corporativas" sheetId="22" r:id="rId24"/>
    <sheet name="CIB" sheetId="23" r:id="rId25"/>
    <sheet name="Tipos de interés" sheetId="25" r:id="rId26"/>
    <sheet name="Tipos de cambio" sheetId="26" r:id="rId27"/>
    <sheet name="Ratings" sheetId="27" r:id="rId28"/>
    <sheet name="Cta.resultados (anexo)" sheetId="34" r:id="rId29"/>
    <sheet name="BEA y RAR áreas" sheetId="29" r:id="rId30"/>
  </sheets>
  <calcPr calcId="125725"/>
</workbook>
</file>

<file path=xl/calcChain.xml><?xml version="1.0" encoding="utf-8"?>
<calcChain xmlns="http://schemas.openxmlformats.org/spreadsheetml/2006/main">
  <c r="C82" i="34"/>
  <c r="C78"/>
  <c r="C67"/>
  <c r="C53"/>
  <c r="C50"/>
  <c r="E19"/>
  <c r="F19"/>
  <c r="C83"/>
</calcChain>
</file>

<file path=xl/sharedStrings.xml><?xml version="1.0" encoding="utf-8"?>
<sst xmlns="http://schemas.openxmlformats.org/spreadsheetml/2006/main" count="1043" uniqueCount="407">
  <si>
    <t>Datos relevantes del Grupo BBVA (Cifras consolidadas)</t>
  </si>
  <si>
    <t>∆%</t>
  </si>
  <si>
    <t>Balance (millones de euros)</t>
  </si>
  <si>
    <t>Activo total</t>
  </si>
  <si>
    <t>Créditos a la clientela (bruto)</t>
  </si>
  <si>
    <t>Depósitos de la clientela</t>
  </si>
  <si>
    <t>Patrimonio neto</t>
  </si>
  <si>
    <t>Cuenta de resultados (millones de euros)</t>
  </si>
  <si>
    <t>Margen de intereses</t>
  </si>
  <si>
    <t>Margen bruto</t>
  </si>
  <si>
    <t>Margen neto</t>
  </si>
  <si>
    <t>Beneficio antes de impuestos</t>
  </si>
  <si>
    <t>Beneficio atribuido al Grupo</t>
  </si>
  <si>
    <t>Datos por acción y ratios bursátiles</t>
  </si>
  <si>
    <t>Cotización (euros)</t>
  </si>
  <si>
    <t>Capitalización bursátil (millones de euros)</t>
  </si>
  <si>
    <t>Valor contable por acción (euros)</t>
  </si>
  <si>
    <t>Precio/Valor contable (veces)</t>
  </si>
  <si>
    <t>PER (Precio/beneficio; veces)</t>
  </si>
  <si>
    <t>Rentabilidad por dividendo (Dividendo/precio; %)</t>
  </si>
  <si>
    <t>Ratios relevantes (%)</t>
  </si>
  <si>
    <t xml:space="preserve">ROE (Bº atribuido/fondos propios medios) </t>
  </si>
  <si>
    <t>ROTE (Bº atribuido/Fondos propios medios sin fondo de comercio)</t>
  </si>
  <si>
    <t>ROA (Bº neto/activos totales medios)</t>
  </si>
  <si>
    <t>RORWA (Bº neto/activos medios ponderados por riesgo)</t>
  </si>
  <si>
    <t>Ratio de eficiencia</t>
  </si>
  <si>
    <t>Prima de riesgo</t>
  </si>
  <si>
    <t xml:space="preserve">Tasa de mora </t>
  </si>
  <si>
    <t>Tasa de cobertura</t>
  </si>
  <si>
    <t>Ratios de capital (%)</t>
  </si>
  <si>
    <t>Core capital</t>
  </si>
  <si>
    <t>Tier I</t>
  </si>
  <si>
    <t>Ratio BIS II</t>
  </si>
  <si>
    <t>Información adicional</t>
  </si>
  <si>
    <t>Número de acciones (millones)</t>
  </si>
  <si>
    <t>Número de accionistas</t>
  </si>
  <si>
    <t xml:space="preserve">Nota general: los datos de esta información trimestral no han sido objeto de auditoría. Las cuentas consolidadas del Grupo BBVA han sido  elaboradas de acuerdo con las Normas Internacionales de Información Financiera (NIIF, o por sus siglas en inglés IFRS) adoptadas por la Unión Europea y teniendo en consideración la Circular 4/2004 del Banco de España, así como sus sucesivas modificaciones.  Con respecto a la participación en Garanti Group, la información se presenta en continuidad, consolidando por el método de integración proporcional y, por tanto, sin aplicación anticipada de las NIIF 10, 11 y 12. </t>
  </si>
  <si>
    <t>(1) Excluyen los fondos de las administradoras de pensiones de Chile , México , Colombia y Perú.</t>
  </si>
  <si>
    <t>(2) Beneficio básico por acción que tiene en cuenta la eventual dilución procedente de la emisión de deuda perpetua convertible en acciones realizada en el segundo trimestre de 2013.</t>
  </si>
  <si>
    <t>(3)  No incluye Garanti.</t>
  </si>
  <si>
    <t>ROE</t>
  </si>
  <si>
    <t>ROTE</t>
  </si>
  <si>
    <t>ROA</t>
  </si>
  <si>
    <t>RORWA</t>
  </si>
  <si>
    <t>(1)  Ajustado del resultado de operaciones corporativas, de la actividad inmobiliaria en España y de la clasificación de los créditos refinanciados.</t>
  </si>
  <si>
    <t xml:space="preserve"> (Millones de euros)</t>
  </si>
  <si>
    <t>4o Trim.</t>
  </si>
  <si>
    <t>3er Trim.</t>
  </si>
  <si>
    <t>2o Trim.</t>
  </si>
  <si>
    <t>1er Trim.</t>
  </si>
  <si>
    <t xml:space="preserve">Comisiones </t>
  </si>
  <si>
    <t>Resultados de operaciones financieras</t>
  </si>
  <si>
    <t>Dividendos</t>
  </si>
  <si>
    <t>Resultados por puesta en equivalencia</t>
  </si>
  <si>
    <t>Otros productos y cargas de explotación</t>
  </si>
  <si>
    <t>Gastos de explotación</t>
  </si>
  <si>
    <t>Gastos de personal</t>
  </si>
  <si>
    <t>Otros gastos generales de administración</t>
  </si>
  <si>
    <t>Amortizaciones</t>
  </si>
  <si>
    <t>Pérdidas por deterioro de activos financieros</t>
  </si>
  <si>
    <t>Dotaciones a provisiones</t>
  </si>
  <si>
    <t>Otros resultados</t>
  </si>
  <si>
    <t>Impuesto sobre beneficios</t>
  </si>
  <si>
    <t>Beneficio después de impuestos de operaciones continuadas</t>
  </si>
  <si>
    <t>Resultado de operaciones corporativas</t>
  </si>
  <si>
    <t>Beneficio después de impuestos</t>
  </si>
  <si>
    <t>Resultado atribuido a la minoría</t>
  </si>
  <si>
    <t>Beneficio básico por acción (euros)</t>
  </si>
  <si>
    <t>(1) Estados financieros proforma con Garanti Group consolidado por el método de integración proporcional sin aplicación anticipada de las NIIF 10, 11 y 12.</t>
  </si>
  <si>
    <t>(2)  Ajustado del resultado de operaciones corporativas, de la actividad inmobiliaria en España y de la clasificación de los créditos refinanciados.</t>
  </si>
  <si>
    <t>(3) Beneficio básico por acción que tiene en cuenta la eventual dilución procedente de la emisión de deuda perpetua convertible en acciones realizada en el segundo trimestre de 2013.</t>
  </si>
  <si>
    <t>∆% a tipos de</t>
  </si>
  <si>
    <t>cambio constantes</t>
  </si>
  <si>
    <t>n.s.</t>
  </si>
  <si>
    <t>(1) Estados financieros proforma con Garanti consolidado por el método de integración proporcional sin aplicación anticipada de las NIIF 10, 11 y 12.</t>
  </si>
  <si>
    <t>(2) Ajustado del resultado de operaciones corporativas, de la actividad inmobiliaria en España y de la clasificación de los créditos refinanciados.</t>
  </si>
  <si>
    <t>Estructura de rendimientos y costes</t>
  </si>
  <si>
    <t>4º Trim. 13</t>
  </si>
  <si>
    <t>2º Trim. 13</t>
  </si>
  <si>
    <t>% s/ATM</t>
  </si>
  <si>
    <t>% Rdto./Coste</t>
  </si>
  <si>
    <t>Caja y depósitos en bancos centrales</t>
  </si>
  <si>
    <t>Cartera de títulos y derivados</t>
  </si>
  <si>
    <t>Depósitos en entidades de crédito</t>
  </si>
  <si>
    <t>Créditos a la clientela</t>
  </si>
  <si>
    <t xml:space="preserve">  . Euros</t>
  </si>
  <si>
    <t xml:space="preserve">      - Residentes</t>
  </si>
  <si>
    <t xml:space="preserve">      - Otros</t>
  </si>
  <si>
    <t xml:space="preserve">  . Moneda extranjera</t>
  </si>
  <si>
    <t>Otros activos</t>
  </si>
  <si>
    <t>Total activo</t>
  </si>
  <si>
    <t>Depósitos de bancos centrales y entidades de crédito</t>
  </si>
  <si>
    <t>Valores negociables y pasivos subordinados</t>
  </si>
  <si>
    <t>Otros pasivos</t>
  </si>
  <si>
    <t>Total patrimonio neto y pasivo</t>
  </si>
  <si>
    <t>Margen de intereses/activos totales medios (ATM)</t>
  </si>
  <si>
    <t>Desglose de gastos de explotación y cálculo de eficiencia</t>
  </si>
  <si>
    <t xml:space="preserve">     Gastos de personal</t>
  </si>
  <si>
    <t xml:space="preserve">        Sueldos y salarios</t>
  </si>
  <si>
    <t xml:space="preserve">        Cargas sociales</t>
  </si>
  <si>
    <t xml:space="preserve">        Gastos de formación y otros</t>
  </si>
  <si>
    <t xml:space="preserve">     Otros gastos generales de administración</t>
  </si>
  <si>
    <t xml:space="preserve">        Inmuebles</t>
  </si>
  <si>
    <t xml:space="preserve">        Informática</t>
  </si>
  <si>
    <t xml:space="preserve">        Comunicaciones</t>
  </si>
  <si>
    <t xml:space="preserve">        Publicidad y promoción</t>
  </si>
  <si>
    <t xml:space="preserve">        Gastos de representación</t>
  </si>
  <si>
    <t xml:space="preserve">        Otros gastos</t>
  </si>
  <si>
    <t xml:space="preserve">        Contribuciones e impuestos</t>
  </si>
  <si>
    <t xml:space="preserve">   Gastos de administración</t>
  </si>
  <si>
    <t xml:space="preserve">   Amortizaciones</t>
  </si>
  <si>
    <t>Ratio de eficiencia                                                       (gastos de explotación/margen bruto, en %)</t>
  </si>
  <si>
    <t>Cartera de negociación</t>
  </si>
  <si>
    <t>Otros activos financieros a valor razonable</t>
  </si>
  <si>
    <t>Activos financieros disponibles para la venta</t>
  </si>
  <si>
    <t>Inversiones crediticias</t>
  </si>
  <si>
    <t>. Depósitos en entidades de crédito</t>
  </si>
  <si>
    <t>. Crédito a la clientela</t>
  </si>
  <si>
    <t>. Otros activos financieros</t>
  </si>
  <si>
    <t>Cartera de inversión a vencimiento</t>
  </si>
  <si>
    <t>Participaciones</t>
  </si>
  <si>
    <t>Activo material</t>
  </si>
  <si>
    <t>Activo intangible</t>
  </si>
  <si>
    <t>Otros pasivos financieros a valor razonable</t>
  </si>
  <si>
    <t>Pasivos financieros a coste amortizado</t>
  </si>
  <si>
    <t>. Depósitos de bancos centrales y entidades de crédito</t>
  </si>
  <si>
    <t>. Depósitos de la clientela</t>
  </si>
  <si>
    <t>. Débitos representados por valores negociables</t>
  </si>
  <si>
    <t>. Pasivos subordinados</t>
  </si>
  <si>
    <t>. Otros pasivos financieros</t>
  </si>
  <si>
    <t>Pasivos por contratos de seguros</t>
  </si>
  <si>
    <t>Total pasivo</t>
  </si>
  <si>
    <t>Intereses minoritarios</t>
  </si>
  <si>
    <t>Ajustes por valoración</t>
  </si>
  <si>
    <t>Fondos propios</t>
  </si>
  <si>
    <t>Pro memoria:</t>
  </si>
  <si>
    <t>Riesgos de firma</t>
  </si>
  <si>
    <t xml:space="preserve">Créditos a la clientela </t>
  </si>
  <si>
    <t xml:space="preserve">  Residentes</t>
  </si>
  <si>
    <t xml:space="preserve">     Administraciones públicas</t>
  </si>
  <si>
    <t xml:space="preserve">     Otros sectores residentes</t>
  </si>
  <si>
    <t xml:space="preserve">     Con garantía real</t>
  </si>
  <si>
    <t xml:space="preserve">     Otros créditos</t>
  </si>
  <si>
    <t xml:space="preserve">  No residentes</t>
  </si>
  <si>
    <t xml:space="preserve">  Con garantía real</t>
  </si>
  <si>
    <t xml:space="preserve">  Otros créditos</t>
  </si>
  <si>
    <t xml:space="preserve">  Créditos dudosos</t>
  </si>
  <si>
    <t>Fondos de insolvencias</t>
  </si>
  <si>
    <t>Recursos de clientes</t>
  </si>
  <si>
    <t>Residentes</t>
  </si>
  <si>
    <t>Administraciones Públicas</t>
  </si>
  <si>
    <t>Otros sectores residentes</t>
  </si>
  <si>
    <t xml:space="preserve">   Cuentas corrientes y de ahorro</t>
  </si>
  <si>
    <t xml:space="preserve">    Imposiciones a plazo</t>
  </si>
  <si>
    <t xml:space="preserve">   Cesión temporal de activos y otras cuentas</t>
  </si>
  <si>
    <t>No residentes</t>
  </si>
  <si>
    <t xml:space="preserve">   Imposiciones a plazo</t>
  </si>
  <si>
    <t>Otros recursos de clientes</t>
  </si>
  <si>
    <t>España</t>
  </si>
  <si>
    <t xml:space="preserve">   Fondos de inversión</t>
  </si>
  <si>
    <t xml:space="preserve">   Fondos de pensiones</t>
  </si>
  <si>
    <t xml:space="preserve">   Carteras de clientes</t>
  </si>
  <si>
    <t>Resto del mundo</t>
  </si>
  <si>
    <t xml:space="preserve">   Fondos y sociedades de inversión</t>
  </si>
  <si>
    <t>Total recursos de clientes</t>
  </si>
  <si>
    <t>Base de capital (Normativa BIS II)</t>
  </si>
  <si>
    <t xml:space="preserve">Recursos propios básicos (Tier I) </t>
  </si>
  <si>
    <t>Otros recursos computables (Tier II)</t>
  </si>
  <si>
    <t>Base de capital</t>
  </si>
  <si>
    <t>Activos ponderados por riesgo</t>
  </si>
  <si>
    <t>Ratio BIS II (%)</t>
  </si>
  <si>
    <t xml:space="preserve">Tier I (%) </t>
  </si>
  <si>
    <t>Tier II (%)</t>
  </si>
  <si>
    <t>Riesgos dudosos</t>
  </si>
  <si>
    <t>Riesgos totales</t>
  </si>
  <si>
    <t>Fondos de cobertura</t>
  </si>
  <si>
    <t xml:space="preserve">  . De carácter específico</t>
  </si>
  <si>
    <t xml:space="preserve">  . De carácter genérico y riesgo-país</t>
  </si>
  <si>
    <t>Tasa de mora (%)</t>
  </si>
  <si>
    <t>Tasa de cobertura (%)</t>
  </si>
  <si>
    <t>(1) Incluidos riesgos de firma.</t>
  </si>
  <si>
    <t>Grupo BBVA. Evolución de los riesgos dudosos.</t>
  </si>
  <si>
    <t>(Millones de euros)</t>
  </si>
  <si>
    <t>4º Trim. 12</t>
  </si>
  <si>
    <t>Saldo inicial</t>
  </si>
  <si>
    <t>Entradas</t>
  </si>
  <si>
    <t>Recuperaciones</t>
  </si>
  <si>
    <t>Entrada neta</t>
  </si>
  <si>
    <t>Pases a fallidos</t>
  </si>
  <si>
    <t>Diferencias de cambio y otros</t>
  </si>
  <si>
    <t>Saldo al final de período</t>
  </si>
  <si>
    <t>Créditos dudosos</t>
  </si>
  <si>
    <t>Riesgos de firma dudosos</t>
  </si>
  <si>
    <t>La acción BBVA y ratios bursátiles</t>
  </si>
  <si>
    <t>Número de acciones en circulación</t>
  </si>
  <si>
    <t>Contratación media diaria del trimestre (nº de acciones)</t>
  </si>
  <si>
    <t>Contratación media diaria del trimestre (millones de euros)</t>
  </si>
  <si>
    <t>Cotización máxima del trimestre (euros)</t>
  </si>
  <si>
    <t>Cotización mínima del trimestre (euros)</t>
  </si>
  <si>
    <t>Cotización última del trimestre (euros)</t>
  </si>
  <si>
    <t xml:space="preserve">PER (Precio/beneficio; veces) </t>
  </si>
  <si>
    <t>Principales partidas de la cuenta de resultados por áreas de negocio</t>
  </si>
  <si>
    <t xml:space="preserve">(Millones de euros)   </t>
  </si>
  <si>
    <t>Áreas de negocio</t>
  </si>
  <si>
    <t xml:space="preserve">España </t>
  </si>
  <si>
    <t>Actividad inmobiliaria en España</t>
  </si>
  <si>
    <t>Estados Unidos</t>
  </si>
  <si>
    <t>México</t>
  </si>
  <si>
    <t>América del Sur</t>
  </si>
  <si>
    <t>∑ Áreas de negocio</t>
  </si>
  <si>
    <t>Centro Corporativo</t>
  </si>
  <si>
    <t>Resultado antes de impuestos</t>
  </si>
  <si>
    <t>Resultado atribuido</t>
  </si>
  <si>
    <t xml:space="preserve">Cuentas de resultados  </t>
  </si>
  <si>
    <t>Comisiones</t>
  </si>
  <si>
    <t>Otros ingresos netos</t>
  </si>
  <si>
    <t>Dotaciones a provisiones y otros resultados</t>
  </si>
  <si>
    <t xml:space="preserve">Balances  </t>
  </si>
  <si>
    <t>Cartera de títulos</t>
  </si>
  <si>
    <t xml:space="preserve">  . Crédito a la clientela neto</t>
  </si>
  <si>
    <t xml:space="preserve">  . Depósitos en entidades de crédito y otros</t>
  </si>
  <si>
    <t>Posiciones inter-áreas activo</t>
  </si>
  <si>
    <t>Total Activo / Pasivo</t>
  </si>
  <si>
    <t>Débitos representados por valores negociables</t>
  </si>
  <si>
    <t>Pasivos subordinados</t>
  </si>
  <si>
    <t>Posiciones inter-áreas pasivo</t>
  </si>
  <si>
    <t>Dotación de capital económico</t>
  </si>
  <si>
    <t>Indicadores relevantes y de gestión (millones de euros y porcentaje)</t>
  </si>
  <si>
    <t>Inversión rentable</t>
  </si>
  <si>
    <t>Fondos de inversión</t>
  </si>
  <si>
    <t>Fondos de pensiones</t>
  </si>
  <si>
    <t>Ratio de eficiencia (%)</t>
  </si>
  <si>
    <t>Prima de riesgo (%)</t>
  </si>
  <si>
    <t>(1) No incluye las cesiones temporales de activos  e incluye los pagarés distribuidos a través de la red y cuentas de recaudación.</t>
  </si>
  <si>
    <t xml:space="preserve">Beneficio atribuido al Grupo </t>
  </si>
  <si>
    <t>-</t>
  </si>
  <si>
    <t>Eurasia</t>
  </si>
  <si>
    <t>(2) A tipos de cambio constantes.</t>
  </si>
  <si>
    <t>(1) Cifras a tipo de cambio constante.</t>
  </si>
  <si>
    <t>(2) No incluye las cesiones temporales de activos.</t>
  </si>
  <si>
    <t>Estados financieros (millones de euros)</t>
  </si>
  <si>
    <t>Beneficio atribuido</t>
  </si>
  <si>
    <t xml:space="preserve">Total activo </t>
  </si>
  <si>
    <t>Número de empleados</t>
  </si>
  <si>
    <t>Número de oficinas</t>
  </si>
  <si>
    <t>Número de cajeros</t>
  </si>
  <si>
    <t>(1) Datos BRSA de Garanti Bank.</t>
  </si>
  <si>
    <t>(2) Cifra ajustada excluyendo el efecto de elementos no recurrentes.</t>
  </si>
  <si>
    <t>(1) A tipo de cambio constante.</t>
  </si>
  <si>
    <t xml:space="preserve">Balances  (Millones de euros)   </t>
  </si>
  <si>
    <t xml:space="preserve">Otros pasivos </t>
  </si>
  <si>
    <t>(2) Incluye la totalidad de las cesiones temporales de activos.</t>
  </si>
  <si>
    <t>(1) A tipos de cambio constantes.</t>
  </si>
  <si>
    <t>(1) Cifras a tipos de cambio constantes.</t>
  </si>
  <si>
    <t>(2) No incluye las cesiones temporales de activos e incluye determinados valores negociables.</t>
  </si>
  <si>
    <t>América del Sur. Información por países</t>
  </si>
  <si>
    <t xml:space="preserve">∆% a tipos de </t>
  </si>
  <si>
    <t>País</t>
  </si>
  <si>
    <t>Argentina</t>
  </si>
  <si>
    <t>Chile</t>
  </si>
  <si>
    <t>Colombia</t>
  </si>
  <si>
    <t>Perú</t>
  </si>
  <si>
    <t>Venezuela</t>
  </si>
  <si>
    <t>Total</t>
  </si>
  <si>
    <t>(1) Panamá, Paraguay, Uruguay y Bolivia. Adicionalmente, incluye eliminaciones y otras imputaciones.</t>
  </si>
  <si>
    <t>Capital y reservas</t>
  </si>
  <si>
    <t>Corporate &amp; Investment Banking</t>
  </si>
  <si>
    <t>Cobertura de la exposición inmobiliaria en España</t>
  </si>
  <si>
    <t>(Millones de euros a 31-12-13)</t>
  </si>
  <si>
    <t>Importe del riesgo</t>
  </si>
  <si>
    <t>Provisiones</t>
  </si>
  <si>
    <t>% cobertura sobre riesgo</t>
  </si>
  <si>
    <t>Dudosos más subestándar</t>
  </si>
  <si>
    <t>Dudosos</t>
  </si>
  <si>
    <t>Subestandar</t>
  </si>
  <si>
    <t>Inmuebles adjudicados y otros activos</t>
  </si>
  <si>
    <t>Procedentes de finalidad inmobiliaria</t>
  </si>
  <si>
    <t>Procedentes de financiaciación a adquisión de vivienda</t>
  </si>
  <si>
    <t>Resto de activos</t>
  </si>
  <si>
    <t>Subtotal</t>
  </si>
  <si>
    <t>Riesgo vivo</t>
  </si>
  <si>
    <t>Con Garantía Hipotecaria</t>
  </si>
  <si>
    <t>Edificios Terminados</t>
  </si>
  <si>
    <t>Edificios en construcción</t>
  </si>
  <si>
    <t>Suelo</t>
  </si>
  <si>
    <t>Sin Garantía Hipotecaria y otros</t>
  </si>
  <si>
    <t>Exposicion Inmobiliaria</t>
  </si>
  <si>
    <t>Nota: Perímetro de transparencia según la Circular 5/2011 del 30 de noviembre del Banco de España.</t>
  </si>
  <si>
    <t xml:space="preserve">Tipos de interés </t>
  </si>
  <si>
    <t xml:space="preserve"> (Medias trimestrales)</t>
  </si>
  <si>
    <t>Tipo oficial BCE</t>
  </si>
  <si>
    <t>Euribor 3 meses</t>
  </si>
  <si>
    <t>Euribor 1 año</t>
  </si>
  <si>
    <t>Tasas fondos federales Estados Unidos</t>
  </si>
  <si>
    <t>TIIE (México)</t>
  </si>
  <si>
    <t>Tipos de cambio</t>
  </si>
  <si>
    <t xml:space="preserve"> (Expresados en divisa/euro)</t>
  </si>
  <si>
    <t>Cambios finales</t>
  </si>
  <si>
    <t>Cambios medios</t>
  </si>
  <si>
    <t xml:space="preserve">∆% sobre </t>
  </si>
  <si>
    <t>Peso mexicano</t>
  </si>
  <si>
    <t>Dólar estadounidense</t>
  </si>
  <si>
    <t>Peso argentino</t>
  </si>
  <si>
    <t>Peso chileno</t>
  </si>
  <si>
    <t>Peso colombiano</t>
  </si>
  <si>
    <t>Nuevo sol peruano</t>
  </si>
  <si>
    <t>Bolívar fuerte venezolano</t>
  </si>
  <si>
    <t>Lira turca</t>
  </si>
  <si>
    <t>Yuan chino</t>
  </si>
  <si>
    <t>Ratings</t>
  </si>
  <si>
    <t>Fortaleza</t>
  </si>
  <si>
    <t>Largo</t>
  </si>
  <si>
    <t>Corto</t>
  </si>
  <si>
    <t>financiera</t>
  </si>
  <si>
    <t>Perspectiva</t>
  </si>
  <si>
    <t>Moody´s</t>
  </si>
  <si>
    <t>Baa3</t>
  </si>
  <si>
    <t>P-3</t>
  </si>
  <si>
    <t>D+</t>
  </si>
  <si>
    <t>Negativa</t>
  </si>
  <si>
    <t>Fitch</t>
  </si>
  <si>
    <t>BBB+</t>
  </si>
  <si>
    <t>F-2</t>
  </si>
  <si>
    <t>bbb+</t>
  </si>
  <si>
    <t>Estable</t>
  </si>
  <si>
    <t>Standard &amp; Poor´s</t>
  </si>
  <si>
    <t>BBB-</t>
  </si>
  <si>
    <t>A-3</t>
  </si>
  <si>
    <t xml:space="preserve">-  </t>
  </si>
  <si>
    <t>DBRS</t>
  </si>
  <si>
    <t>A</t>
  </si>
  <si>
    <t>R-1 (low)</t>
  </si>
  <si>
    <t>Garanti Group por puesta en equivalencia</t>
  </si>
  <si>
    <t>Venta de BBVA Panamá</t>
  </si>
  <si>
    <t>Operación de reaseguro sobre la cartera de vida-riesgo individual de España</t>
  </si>
  <si>
    <t>Badwill de Unnim (neto)</t>
  </si>
  <si>
    <t>Impacto fiscal de operaciones corporativas</t>
  </si>
  <si>
    <t>(2) Exento de efecto fiscal.</t>
  </si>
  <si>
    <t>Beneficio económico recurrente</t>
  </si>
  <si>
    <t>por áreas de negocio</t>
  </si>
  <si>
    <t xml:space="preserve"> (Enero-diciembre 2013. Millones de euros)</t>
  </si>
  <si>
    <t>Beneficio atribuido económico</t>
  </si>
  <si>
    <t>Beneficio económico añadido (BEA)</t>
  </si>
  <si>
    <t>Acividad Inmobiliaria en España</t>
  </si>
  <si>
    <t>Total Grupo</t>
  </si>
  <si>
    <t>Desglose del resultado de operaciones corporativas</t>
  </si>
  <si>
    <t>Resultados y plusvalías netas de la venta del negocio previsional en Latinoamérica</t>
  </si>
  <si>
    <r>
      <t xml:space="preserve">Total recursos de clientes </t>
    </r>
    <r>
      <rPr>
        <vertAlign val="superscript"/>
        <sz val="12"/>
        <color indexed="26"/>
        <rFont val="Arial"/>
        <family val="2"/>
      </rPr>
      <t>(1)</t>
    </r>
  </si>
  <si>
    <r>
      <t xml:space="preserve">Beneficio atribuido por acción (euros) </t>
    </r>
    <r>
      <rPr>
        <vertAlign val="superscript"/>
        <sz val="12"/>
        <color indexed="26"/>
        <rFont val="Arial"/>
        <family val="2"/>
      </rPr>
      <t>(2)</t>
    </r>
  </si>
  <si>
    <r>
      <t xml:space="preserve">Número de empleados </t>
    </r>
    <r>
      <rPr>
        <vertAlign val="superscript"/>
        <sz val="12"/>
        <color indexed="26"/>
        <rFont val="Arial"/>
        <family val="2"/>
      </rPr>
      <t>(3)</t>
    </r>
  </si>
  <si>
    <r>
      <t xml:space="preserve">Número de oficinas </t>
    </r>
    <r>
      <rPr>
        <vertAlign val="superscript"/>
        <sz val="12"/>
        <color indexed="26"/>
        <rFont val="Arial"/>
        <family val="2"/>
      </rPr>
      <t>(3)</t>
    </r>
  </si>
  <si>
    <r>
      <t xml:space="preserve">Número de cajeros automáticos </t>
    </r>
    <r>
      <rPr>
        <vertAlign val="superscript"/>
        <sz val="12"/>
        <color indexed="26"/>
        <rFont val="Arial"/>
        <family val="2"/>
      </rPr>
      <t>(3)</t>
    </r>
  </si>
  <si>
    <r>
      <t xml:space="preserve">Información sobre beneficio ajustado </t>
    </r>
    <r>
      <rPr>
        <b/>
        <vertAlign val="superscript"/>
        <sz val="12"/>
        <color indexed="9"/>
        <rFont val="Arial"/>
        <family val="2"/>
      </rPr>
      <t>(1)</t>
    </r>
  </si>
  <si>
    <r>
      <t>4</t>
    </r>
    <r>
      <rPr>
        <b/>
        <vertAlign val="superscript"/>
        <sz val="12"/>
        <color indexed="9"/>
        <rFont val="Arial"/>
        <family val="2"/>
      </rPr>
      <t>o</t>
    </r>
    <r>
      <rPr>
        <b/>
        <sz val="12"/>
        <color indexed="9"/>
        <rFont val="Arial"/>
        <family val="2"/>
      </rPr>
      <t xml:space="preserve"> Trim.</t>
    </r>
  </si>
  <si>
    <r>
      <t>3</t>
    </r>
    <r>
      <rPr>
        <b/>
        <vertAlign val="superscript"/>
        <sz val="12"/>
        <color indexed="9"/>
        <rFont val="Arial"/>
        <family val="2"/>
      </rPr>
      <t>er</t>
    </r>
    <r>
      <rPr>
        <b/>
        <sz val="12"/>
        <color indexed="9"/>
        <rFont val="Arial"/>
        <family val="2"/>
      </rPr>
      <t xml:space="preserve"> Trim.</t>
    </r>
  </si>
  <si>
    <r>
      <t>2</t>
    </r>
    <r>
      <rPr>
        <b/>
        <vertAlign val="superscript"/>
        <sz val="12"/>
        <color indexed="9"/>
        <rFont val="Arial"/>
        <family val="2"/>
      </rPr>
      <t>o</t>
    </r>
    <r>
      <rPr>
        <b/>
        <sz val="12"/>
        <color indexed="9"/>
        <rFont val="Arial"/>
        <family val="2"/>
      </rPr>
      <t xml:space="preserve"> Trim.</t>
    </r>
  </si>
  <si>
    <r>
      <t>1</t>
    </r>
    <r>
      <rPr>
        <b/>
        <vertAlign val="superscript"/>
        <sz val="12"/>
        <color indexed="9"/>
        <rFont val="Arial"/>
        <family val="2"/>
      </rPr>
      <t>er</t>
    </r>
    <r>
      <rPr>
        <b/>
        <sz val="12"/>
        <color indexed="9"/>
        <rFont val="Arial"/>
        <family val="2"/>
      </rPr>
      <t xml:space="preserve"> Trim.</t>
    </r>
  </si>
  <si>
    <r>
      <t xml:space="preserve">Cuentas de resultados consolidadas: evolución trimestral </t>
    </r>
    <r>
      <rPr>
        <b/>
        <vertAlign val="superscript"/>
        <sz val="12"/>
        <color indexed="26"/>
        <rFont val="Arial"/>
        <family val="2"/>
      </rPr>
      <t>(1)</t>
    </r>
  </si>
  <si>
    <r>
      <t>4º</t>
    </r>
    <r>
      <rPr>
        <b/>
        <vertAlign val="superscript"/>
        <sz val="12"/>
        <color indexed="9"/>
        <rFont val="Arial"/>
        <family val="2"/>
      </rPr>
      <t xml:space="preserve"> </t>
    </r>
    <r>
      <rPr>
        <b/>
        <sz val="12"/>
        <color indexed="9"/>
        <rFont val="Arial"/>
        <family val="2"/>
      </rPr>
      <t>Trim. 13</t>
    </r>
  </si>
  <si>
    <r>
      <t>2º</t>
    </r>
    <r>
      <rPr>
        <b/>
        <vertAlign val="superscript"/>
        <sz val="12"/>
        <color indexed="9"/>
        <rFont val="Arial"/>
        <family val="2"/>
      </rPr>
      <t xml:space="preserve"> </t>
    </r>
    <r>
      <rPr>
        <b/>
        <sz val="12"/>
        <color indexed="9"/>
        <rFont val="Arial"/>
        <family val="2"/>
      </rPr>
      <t>Trim. 13</t>
    </r>
  </si>
  <si>
    <r>
      <t>3</t>
    </r>
    <r>
      <rPr>
        <b/>
        <vertAlign val="superscript"/>
        <sz val="12"/>
        <color indexed="9"/>
        <rFont val="Arial"/>
        <family val="2"/>
      </rPr>
      <t>er</t>
    </r>
    <r>
      <rPr>
        <b/>
        <sz val="12"/>
        <color indexed="9"/>
        <rFont val="Arial"/>
        <family val="2"/>
      </rPr>
      <t xml:space="preserve"> Trim. 13</t>
    </r>
  </si>
  <si>
    <r>
      <t>1</t>
    </r>
    <r>
      <rPr>
        <b/>
        <vertAlign val="superscript"/>
        <sz val="12"/>
        <color indexed="9"/>
        <rFont val="Arial"/>
        <family val="2"/>
      </rPr>
      <t>er</t>
    </r>
    <r>
      <rPr>
        <b/>
        <sz val="12"/>
        <color indexed="9"/>
        <rFont val="Arial"/>
        <family val="2"/>
      </rPr>
      <t xml:space="preserve"> Trim. 12</t>
    </r>
  </si>
  <si>
    <r>
      <t xml:space="preserve">Balances de situación consolidados </t>
    </r>
    <r>
      <rPr>
        <b/>
        <vertAlign val="superscript"/>
        <sz val="14"/>
        <color indexed="26"/>
        <rFont val="Arial"/>
        <family val="2"/>
      </rPr>
      <t>(1)</t>
    </r>
  </si>
  <si>
    <r>
      <t xml:space="preserve">   Fondos de pensiones </t>
    </r>
    <r>
      <rPr>
        <vertAlign val="superscript"/>
        <sz val="12"/>
        <color indexed="26"/>
        <rFont val="Arial"/>
        <family val="2"/>
      </rPr>
      <t>(1)</t>
    </r>
  </si>
  <si>
    <r>
      <t xml:space="preserve">Riesgo de crédito </t>
    </r>
    <r>
      <rPr>
        <b/>
        <vertAlign val="superscript"/>
        <sz val="14"/>
        <color indexed="26"/>
        <rFont val="Arial"/>
        <family val="2"/>
      </rPr>
      <t>(1)</t>
    </r>
  </si>
  <si>
    <r>
      <t>1</t>
    </r>
    <r>
      <rPr>
        <b/>
        <vertAlign val="superscript"/>
        <sz val="12"/>
        <color indexed="9"/>
        <rFont val="Arial"/>
        <family val="2"/>
      </rPr>
      <t>er</t>
    </r>
    <r>
      <rPr>
        <b/>
        <sz val="12"/>
        <color indexed="9"/>
        <rFont val="Arial"/>
        <family val="2"/>
      </rPr>
      <t xml:space="preserve"> Trim. 13</t>
    </r>
  </si>
  <si>
    <r>
      <t xml:space="preserve">Grupo BBVA </t>
    </r>
    <r>
      <rPr>
        <b/>
        <vertAlign val="superscript"/>
        <sz val="12"/>
        <color indexed="9"/>
        <rFont val="Arial"/>
        <family val="2"/>
      </rPr>
      <t>(1)</t>
    </r>
  </si>
  <si>
    <r>
      <t xml:space="preserve">Eurasia </t>
    </r>
    <r>
      <rPr>
        <b/>
        <vertAlign val="superscript"/>
        <sz val="12"/>
        <color indexed="9"/>
        <rFont val="Arial"/>
        <family val="2"/>
      </rPr>
      <t>(1)</t>
    </r>
  </si>
  <si>
    <r>
      <t xml:space="preserve">Depósitos de clientes en gestión </t>
    </r>
    <r>
      <rPr>
        <vertAlign val="superscript"/>
        <sz val="12"/>
        <color indexed="26"/>
        <rFont val="Arial"/>
        <family val="2"/>
      </rPr>
      <t>(1)</t>
    </r>
  </si>
  <si>
    <r>
      <t xml:space="preserve">Cuentas de resultados </t>
    </r>
    <r>
      <rPr>
        <b/>
        <vertAlign val="superscript"/>
        <sz val="14"/>
        <color indexed="26"/>
        <rFont val="Arial"/>
        <family val="2"/>
      </rPr>
      <t xml:space="preserve">(1) </t>
    </r>
  </si>
  <si>
    <r>
      <t xml:space="preserve">Balances </t>
    </r>
    <r>
      <rPr>
        <b/>
        <vertAlign val="superscript"/>
        <sz val="14"/>
        <color indexed="26"/>
        <rFont val="Arial"/>
        <family val="2"/>
      </rPr>
      <t xml:space="preserve">(1) </t>
    </r>
  </si>
  <si>
    <r>
      <t xml:space="preserve">Depósitos de clientes en gestión </t>
    </r>
    <r>
      <rPr>
        <vertAlign val="superscript"/>
        <sz val="12"/>
        <color indexed="26"/>
        <rFont val="Arial"/>
        <family val="2"/>
      </rPr>
      <t>(1-2)</t>
    </r>
  </si>
  <si>
    <r>
      <t>Inversión rentable</t>
    </r>
    <r>
      <rPr>
        <vertAlign val="superscript"/>
        <sz val="12"/>
        <color indexed="26"/>
        <rFont val="Arial"/>
        <family val="2"/>
      </rPr>
      <t xml:space="preserve"> (1)</t>
    </r>
  </si>
  <si>
    <r>
      <t>Garanti. Principales datos a diciembre de 2</t>
    </r>
    <r>
      <rPr>
        <b/>
        <sz val="14"/>
        <color indexed="26"/>
        <rFont val="Arial"/>
        <family val="2"/>
      </rPr>
      <t xml:space="preserve">013 </t>
    </r>
    <r>
      <rPr>
        <b/>
        <vertAlign val="superscript"/>
        <sz val="14"/>
        <color indexed="26"/>
        <rFont val="Arial"/>
        <family val="2"/>
      </rPr>
      <t>(1)</t>
    </r>
  </si>
  <si>
    <r>
      <t>Ratio de eficiencia</t>
    </r>
    <r>
      <rPr>
        <vertAlign val="superscript"/>
        <sz val="12"/>
        <color indexed="26"/>
        <rFont val="Arial"/>
        <family val="2"/>
      </rPr>
      <t>(2)</t>
    </r>
  </si>
  <si>
    <r>
      <t xml:space="preserve">Inversión rentable </t>
    </r>
    <r>
      <rPr>
        <vertAlign val="superscript"/>
        <sz val="12"/>
        <color indexed="26"/>
        <rFont val="Arial"/>
        <family val="2"/>
      </rPr>
      <t>(1)</t>
    </r>
  </si>
  <si>
    <r>
      <t xml:space="preserve">Otros países </t>
    </r>
    <r>
      <rPr>
        <vertAlign val="superscript"/>
        <sz val="12"/>
        <color indexed="26"/>
        <rFont val="Arial"/>
        <family val="2"/>
      </rPr>
      <t>(1)</t>
    </r>
  </si>
  <si>
    <t>4º Trim.</t>
  </si>
  <si>
    <t>2º Trim.</t>
  </si>
  <si>
    <r>
      <t xml:space="preserve">Otros recursos de clientes </t>
    </r>
    <r>
      <rPr>
        <vertAlign val="superscript"/>
        <sz val="12"/>
        <color indexed="26"/>
        <rFont val="Arial"/>
        <family val="2"/>
      </rPr>
      <t>(1)</t>
    </r>
  </si>
  <si>
    <r>
      <t xml:space="preserve">Cuentas de resultados consolidadas </t>
    </r>
    <r>
      <rPr>
        <b/>
        <vertAlign val="superscript"/>
        <sz val="12"/>
        <color indexed="26"/>
        <rFont val="Arial"/>
        <family val="2"/>
      </rPr>
      <t>(1)</t>
    </r>
  </si>
  <si>
    <r>
      <t xml:space="preserve">Ajustes </t>
    </r>
    <r>
      <rPr>
        <vertAlign val="superscript"/>
        <sz val="12"/>
        <color indexed="62"/>
        <rFont val="Arial"/>
        <family val="2"/>
      </rPr>
      <t>(2)</t>
    </r>
  </si>
  <si>
    <r>
      <t xml:space="preserve">Beneficio atribuido al Grupo (ajustado) </t>
    </r>
    <r>
      <rPr>
        <b/>
        <vertAlign val="superscript"/>
        <sz val="12"/>
        <color indexed="9"/>
        <rFont val="Arial"/>
        <family val="2"/>
      </rPr>
      <t>(2)</t>
    </r>
  </si>
  <si>
    <r>
      <t xml:space="preserve">Beneficio por acción diluido (euros) </t>
    </r>
    <r>
      <rPr>
        <b/>
        <vertAlign val="superscript"/>
        <sz val="12"/>
        <color indexed="9"/>
        <rFont val="Arial"/>
        <family val="2"/>
      </rPr>
      <t>(3)</t>
    </r>
  </si>
  <si>
    <r>
      <t xml:space="preserve">Beneficio diluido ajustado por acción  (euros) </t>
    </r>
    <r>
      <rPr>
        <b/>
        <vertAlign val="superscript"/>
        <sz val="12"/>
        <color indexed="9"/>
        <rFont val="Arial"/>
        <family val="2"/>
      </rPr>
      <t>(2-3)</t>
    </r>
  </si>
  <si>
    <r>
      <t xml:space="preserve">Beneficio diluido ajustado por acción (euros) </t>
    </r>
    <r>
      <rPr>
        <b/>
        <vertAlign val="superscript"/>
        <sz val="12"/>
        <color indexed="9"/>
        <rFont val="Arial"/>
        <family val="2"/>
      </rPr>
      <t>(2-3)</t>
    </r>
  </si>
  <si>
    <t>Tasa de mora (%) (sin actividad inmobiliaria en España)</t>
  </si>
  <si>
    <t>Tasa de cobertura (%) (sin actividad inmobiliaria en España)</t>
  </si>
  <si>
    <r>
      <t xml:space="preserve">Rentabilidad por dividendo (Dividendo/precio; %) </t>
    </r>
    <r>
      <rPr>
        <vertAlign val="superscript"/>
        <sz val="12"/>
        <color indexed="26"/>
        <rFont val="Arial"/>
        <family val="2"/>
      </rPr>
      <t>(1)</t>
    </r>
  </si>
  <si>
    <t>(1) Calculada con la nueva política de retribución al accionistas hecha pública el 25 de octubre de 2013.</t>
  </si>
  <si>
    <r>
      <rPr>
        <b/>
        <sz val="10"/>
        <color indexed="9"/>
        <rFont val="Calibri"/>
        <family val="2"/>
      </rPr>
      <t>∆</t>
    </r>
    <r>
      <rPr>
        <b/>
        <sz val="10"/>
        <color indexed="9"/>
        <rFont val="Arial"/>
        <family val="2"/>
      </rPr>
      <t xml:space="preserve">% </t>
    </r>
    <r>
      <rPr>
        <b/>
        <vertAlign val="superscript"/>
        <sz val="12"/>
        <color indexed="9"/>
        <rFont val="Arial"/>
        <family val="2"/>
      </rPr>
      <t>(1)</t>
    </r>
    <r>
      <rPr>
        <b/>
        <sz val="10"/>
        <color indexed="9"/>
        <rFont val="Arial"/>
        <family val="2"/>
      </rPr>
      <t xml:space="preserve"> </t>
    </r>
  </si>
  <si>
    <r>
      <t xml:space="preserve">∆% </t>
    </r>
    <r>
      <rPr>
        <vertAlign val="superscript"/>
        <sz val="12"/>
        <color indexed="9"/>
        <rFont val="Arial"/>
        <family val="2"/>
      </rPr>
      <t>(2)</t>
    </r>
  </si>
  <si>
    <r>
      <t xml:space="preserve">∆% </t>
    </r>
    <r>
      <rPr>
        <b/>
        <vertAlign val="superscript"/>
        <sz val="12"/>
        <color indexed="9"/>
        <rFont val="Arial"/>
        <family val="2"/>
      </rPr>
      <t>(2)</t>
    </r>
  </si>
  <si>
    <r>
      <rPr>
        <b/>
        <sz val="10"/>
        <color indexed="9"/>
        <rFont val="Calibri"/>
        <family val="2"/>
      </rPr>
      <t>∆</t>
    </r>
    <r>
      <rPr>
        <b/>
        <sz val="10"/>
        <color indexed="9"/>
        <rFont val="Arial"/>
        <family val="2"/>
      </rPr>
      <t xml:space="preserve">% </t>
    </r>
    <r>
      <rPr>
        <b/>
        <vertAlign val="superscript"/>
        <sz val="12"/>
        <color indexed="9"/>
        <rFont val="Arial"/>
        <family val="2"/>
      </rPr>
      <t xml:space="preserve">(1) </t>
    </r>
  </si>
  <si>
    <r>
      <t>∆</t>
    </r>
    <r>
      <rPr>
        <b/>
        <sz val="10"/>
        <color indexed="9"/>
        <rFont val="Arial"/>
        <family val="2"/>
      </rPr>
      <t xml:space="preserve">% </t>
    </r>
    <r>
      <rPr>
        <b/>
        <vertAlign val="superscript"/>
        <sz val="12"/>
        <color indexed="9"/>
        <rFont val="Arial"/>
        <family val="2"/>
      </rPr>
      <t xml:space="preserve">(1) </t>
    </r>
  </si>
  <si>
    <t xml:space="preserve">(1) Incluye la puesta a valor de mercado de la participación de BBVA en CNCB y la puesta en equivalencia (excluidos los dividendos) de trimestres anteriores. </t>
  </si>
  <si>
    <t>Cuentas de resultados consolidadas del Grupo BBVA</t>
  </si>
  <si>
    <t>Garanti Group por integración proporcional y con nueva rúbrica de operaciones corporativas</t>
  </si>
  <si>
    <t>Beneficio después de impuestos de operaciones interrumpidas</t>
  </si>
  <si>
    <t>Resultado y plusvalías netas de la venta del negocio previsional en Latinoamérica</t>
  </si>
  <si>
    <r>
      <t xml:space="preserve">Impactos CNCB </t>
    </r>
    <r>
      <rPr>
        <vertAlign val="superscript"/>
        <sz val="12"/>
        <color indexed="26"/>
        <rFont val="Arial"/>
        <family val="2"/>
      </rPr>
      <t>(1)</t>
    </r>
  </si>
  <si>
    <r>
      <rPr>
        <i/>
        <sz val="12"/>
        <color indexed="26"/>
        <rFont val="Arial"/>
        <family val="2"/>
      </rPr>
      <t>Badwill</t>
    </r>
    <r>
      <rPr>
        <sz val="12"/>
        <color indexed="26"/>
        <rFont val="Arial"/>
        <family val="2"/>
      </rPr>
      <t xml:space="preserve"> de Unnim (neto)</t>
    </r>
  </si>
  <si>
    <r>
      <t xml:space="preserve">Venta de BBVA Puerto Rico </t>
    </r>
    <r>
      <rPr>
        <vertAlign val="superscript"/>
        <sz val="12"/>
        <color indexed="26"/>
        <rFont val="Arial"/>
        <family val="2"/>
      </rPr>
      <t>(2)</t>
    </r>
  </si>
  <si>
    <t>Balances de situación consolidados del Grupo BBVA</t>
  </si>
  <si>
    <t>Garanti Group por integración proporcional</t>
  </si>
  <si>
    <r>
      <rPr>
        <b/>
        <sz val="12"/>
        <color indexed="9"/>
        <rFont val="Arial"/>
        <family val="2"/>
      </rPr>
      <t>Pro memoria</t>
    </r>
    <r>
      <rPr>
        <b/>
        <sz val="8"/>
        <color indexed="9"/>
        <rFont val="Tahoma"/>
        <family val="2"/>
      </rPr>
      <t>:</t>
    </r>
  </si>
  <si>
    <r>
      <rPr>
        <b/>
        <i/>
        <sz val="12"/>
        <color indexed="9"/>
        <rFont val="Arial"/>
        <family val="2"/>
      </rPr>
      <t>Core capital</t>
    </r>
    <r>
      <rPr>
        <b/>
        <sz val="12"/>
        <color indexed="9"/>
        <rFont val="Arial"/>
        <family val="2"/>
      </rPr>
      <t xml:space="preserve"> (%)</t>
    </r>
  </si>
</sst>
</file>

<file path=xl/styles.xml><?xml version="1.0" encoding="utf-8"?>
<styleSheet xmlns="http://schemas.openxmlformats.org/spreadsheetml/2006/main">
  <numFmts count="22">
    <numFmt numFmtId="43" formatCode="_-* #,##0.00_-;\-* #,##0.00_-;_-* &quot;-&quot;??_-;_-@_-"/>
    <numFmt numFmtId="164" formatCode="dd\-mm\-yy"/>
    <numFmt numFmtId="165" formatCode="dd\-mm\-yy;@"/>
    <numFmt numFmtId="166" formatCode="#,##0.0;\(#,##0.0\);&quot;-&quot;"/>
    <numFmt numFmtId="167" formatCode="#,##0;\(#,##0\);&quot;-&quot;"/>
    <numFmt numFmtId="168" formatCode="#,##0.00;\(#,##0.00\);&quot;-&quot;"/>
    <numFmt numFmtId="169" formatCode="#,##0.0;&quot;-&quot;"/>
    <numFmt numFmtId="170" formatCode="0.0%"/>
    <numFmt numFmtId="171" formatCode="_(* #,##0_);_(* \(#,##0\);_(* &quot;-&quot;??_);_(@_)"/>
    <numFmt numFmtId="172" formatCode="#,##0.00;&quot;-&quot;"/>
    <numFmt numFmtId="173" formatCode="0.0"/>
    <numFmt numFmtId="174" formatCode="_(* #,##0.0_);_(* \(#,##0.0\);_(* &quot;-&quot;??_);_(@_)"/>
    <numFmt numFmtId="175" formatCode="#,##0.00;\(#,##0.00\)"/>
    <numFmt numFmtId="176" formatCode="#,##0.0"/>
    <numFmt numFmtId="177" formatCode="0.000"/>
    <numFmt numFmtId="178" formatCode="#,##0;\(#,##0\)"/>
    <numFmt numFmtId="179" formatCode="#,##0.000;\(#,##0.000\)"/>
    <numFmt numFmtId="180" formatCode="#,##0.0;\(#,##0.0\)"/>
    <numFmt numFmtId="181" formatCode="#,#00;\(#,#00\)"/>
    <numFmt numFmtId="182" formatCode="#,##0.00\ _€"/>
    <numFmt numFmtId="183" formatCode="#,##0.0000;\(#,##0.0000\);&quot;-&quot;"/>
    <numFmt numFmtId="184" formatCode="#,##0.0000"/>
  </numFmts>
  <fonts count="69">
    <font>
      <sz val="11"/>
      <color theme="1"/>
      <name val="Calibri"/>
      <family val="2"/>
      <scheme val="minor"/>
    </font>
    <font>
      <b/>
      <sz val="10"/>
      <name val="Tahoma"/>
      <family val="2"/>
    </font>
    <font>
      <sz val="10"/>
      <name val="Tahoma"/>
      <family val="2"/>
    </font>
    <font>
      <sz val="10"/>
      <color indexed="10"/>
      <name val="Tahoma"/>
      <family val="2"/>
    </font>
    <font>
      <b/>
      <sz val="14"/>
      <name val="Tahoma"/>
      <family val="2"/>
    </font>
    <font>
      <b/>
      <sz val="12"/>
      <color indexed="9"/>
      <name val="Arial"/>
      <family val="2"/>
    </font>
    <font>
      <b/>
      <sz val="10"/>
      <color indexed="9"/>
      <name val="Tahoma"/>
      <family val="2"/>
    </font>
    <font>
      <b/>
      <sz val="10"/>
      <color indexed="9"/>
      <name val="Arial"/>
      <family val="2"/>
    </font>
    <font>
      <b/>
      <sz val="12"/>
      <color indexed="26"/>
      <name val="Arial"/>
      <family val="2"/>
    </font>
    <font>
      <b/>
      <sz val="14"/>
      <color indexed="26"/>
      <name val="Arial"/>
      <family val="2"/>
    </font>
    <font>
      <sz val="12"/>
      <color indexed="26"/>
      <name val="Arial"/>
      <family val="2"/>
    </font>
    <font>
      <sz val="10"/>
      <name val="Arial"/>
      <family val="2"/>
    </font>
    <font>
      <i/>
      <sz val="12"/>
      <color indexed="26"/>
      <name val="Arial"/>
      <family val="2"/>
    </font>
    <font>
      <b/>
      <sz val="8"/>
      <color indexed="26"/>
      <name val="Arial"/>
      <family val="2"/>
    </font>
    <font>
      <sz val="8"/>
      <color indexed="26"/>
      <name val="Arial"/>
      <family val="2"/>
    </font>
    <font>
      <b/>
      <sz val="9.5"/>
      <name val="Tahoma"/>
      <family val="2"/>
    </font>
    <font>
      <sz val="9.5"/>
      <name val="Tahoma"/>
      <family val="2"/>
    </font>
    <font>
      <b/>
      <sz val="10"/>
      <name val="Arial"/>
      <family val="2"/>
    </font>
    <font>
      <b/>
      <sz val="16"/>
      <name val="Tahoma"/>
      <family val="2"/>
    </font>
    <font>
      <b/>
      <sz val="10"/>
      <color indexed="10"/>
      <name val="Tahoma"/>
      <family val="2"/>
    </font>
    <font>
      <sz val="11"/>
      <color indexed="10"/>
      <name val="Tahoma"/>
      <family val="2"/>
    </font>
    <font>
      <b/>
      <sz val="11"/>
      <name val="Tahoma"/>
      <family val="2"/>
    </font>
    <font>
      <b/>
      <sz val="10"/>
      <color indexed="10"/>
      <name val="Arial"/>
      <family val="2"/>
    </font>
    <font>
      <b/>
      <sz val="10"/>
      <color indexed="18"/>
      <name val="Tahoma"/>
      <family val="2"/>
    </font>
    <font>
      <sz val="10"/>
      <color indexed="26"/>
      <name val="Arial"/>
      <family val="2"/>
    </font>
    <font>
      <b/>
      <sz val="14"/>
      <color indexed="9"/>
      <name val="Arial"/>
      <family val="2"/>
    </font>
    <font>
      <b/>
      <sz val="18"/>
      <name val="Tahoma"/>
      <family val="2"/>
    </font>
    <font>
      <sz val="10"/>
      <color indexed="9"/>
      <name val="Arial"/>
      <family val="2"/>
    </font>
    <font>
      <sz val="8"/>
      <name val="Tahoma"/>
      <family val="2"/>
    </font>
    <font>
      <b/>
      <sz val="11"/>
      <color indexed="10"/>
      <name val="Arial"/>
      <family val="2"/>
    </font>
    <font>
      <sz val="10"/>
      <color indexed="9"/>
      <name val="Tahoma"/>
      <family val="2"/>
    </font>
    <font>
      <b/>
      <sz val="10"/>
      <color indexed="9"/>
      <name val="Symbol"/>
      <family val="1"/>
      <charset val="2"/>
    </font>
    <font>
      <b/>
      <i/>
      <sz val="14"/>
      <color indexed="26"/>
      <name val="Arial"/>
      <family val="2"/>
    </font>
    <font>
      <b/>
      <sz val="9"/>
      <color indexed="9"/>
      <name val="Tahoma"/>
      <family val="2"/>
    </font>
    <font>
      <b/>
      <sz val="9"/>
      <color indexed="9"/>
      <name val="Arial"/>
      <family val="2"/>
    </font>
    <font>
      <sz val="12"/>
      <color indexed="9"/>
      <name val="Arial"/>
      <family val="2"/>
    </font>
    <font>
      <vertAlign val="superscript"/>
      <sz val="12"/>
      <color indexed="26"/>
      <name val="Arial"/>
      <family val="2"/>
    </font>
    <font>
      <b/>
      <vertAlign val="superscript"/>
      <sz val="12"/>
      <color indexed="9"/>
      <name val="Arial"/>
      <family val="2"/>
    </font>
    <font>
      <b/>
      <vertAlign val="superscript"/>
      <sz val="12"/>
      <color indexed="26"/>
      <name val="Arial"/>
      <family val="2"/>
    </font>
    <font>
      <b/>
      <vertAlign val="superscript"/>
      <sz val="14"/>
      <color indexed="26"/>
      <name val="Arial"/>
      <family val="2"/>
    </font>
    <font>
      <vertAlign val="superscript"/>
      <sz val="12"/>
      <color indexed="62"/>
      <name val="Arial"/>
      <family val="2"/>
    </font>
    <font>
      <b/>
      <sz val="10"/>
      <color indexed="9"/>
      <name val="Calibri"/>
      <family val="2"/>
    </font>
    <font>
      <vertAlign val="superscript"/>
      <sz val="12"/>
      <color indexed="9"/>
      <name val="Arial"/>
      <family val="2"/>
    </font>
    <font>
      <b/>
      <sz val="8"/>
      <color indexed="9"/>
      <name val="Tahoma"/>
      <family val="2"/>
    </font>
    <font>
      <b/>
      <i/>
      <sz val="12"/>
      <color indexed="9"/>
      <name val="Arial"/>
      <family val="2"/>
    </font>
    <font>
      <sz val="11"/>
      <color theme="1"/>
      <name val="Calibri"/>
      <family val="2"/>
      <scheme val="minor"/>
    </font>
    <font>
      <b/>
      <sz val="14"/>
      <color theme="4"/>
      <name val="Arial"/>
      <family val="2"/>
    </font>
    <font>
      <sz val="12"/>
      <color rgb="FFFF0000"/>
      <name val="Arial"/>
      <family val="2"/>
    </font>
    <font>
      <b/>
      <sz val="12"/>
      <color theme="0"/>
      <name val="Arial"/>
      <family val="2"/>
    </font>
    <font>
      <sz val="12"/>
      <color theme="3"/>
      <name val="Arial"/>
      <family val="2"/>
    </font>
    <font>
      <b/>
      <sz val="10"/>
      <color rgb="FF00B0F0"/>
      <name val="Tahoma"/>
      <family val="2"/>
    </font>
    <font>
      <b/>
      <sz val="12"/>
      <color rgb="FFFFFFFF"/>
      <name val="Arial"/>
      <family val="2"/>
    </font>
    <font>
      <b/>
      <sz val="10"/>
      <color rgb="FFFF0000"/>
      <name val="Tahoma"/>
      <family val="2"/>
    </font>
    <font>
      <b/>
      <sz val="10"/>
      <color rgb="FFFF0000"/>
      <name val="Arial"/>
      <family val="2"/>
    </font>
    <font>
      <sz val="10"/>
      <color rgb="FFFF0000"/>
      <name val="Tahoma"/>
      <family val="2"/>
    </font>
    <font>
      <b/>
      <sz val="14"/>
      <color rgb="FF094FA4"/>
      <name val="Arial"/>
      <family val="2"/>
    </font>
    <font>
      <sz val="16"/>
      <color rgb="FFFF0000"/>
      <name val="Tahoma"/>
      <family val="2"/>
    </font>
    <font>
      <sz val="10"/>
      <color rgb="FF00B0F0"/>
      <name val="Tahoma"/>
      <family val="2"/>
    </font>
    <font>
      <sz val="8"/>
      <color rgb="FF094FA4"/>
      <name val="Arial"/>
      <family val="2"/>
    </font>
    <font>
      <sz val="10"/>
      <color rgb="FF094FA4"/>
      <name val="Arial"/>
      <family val="2"/>
    </font>
    <font>
      <sz val="10"/>
      <color rgb="FFFF0000"/>
      <name val="Arial"/>
      <family val="2"/>
    </font>
    <font>
      <sz val="12"/>
      <color rgb="FF094FA4"/>
      <name val="Arial"/>
      <family val="2"/>
    </font>
    <font>
      <sz val="10"/>
      <color rgb="FF222222"/>
      <name val="Arial"/>
      <family val="2"/>
    </font>
    <font>
      <sz val="8.5"/>
      <color rgb="FF376091"/>
      <name val="Arial"/>
      <family val="2"/>
    </font>
    <font>
      <sz val="8"/>
      <color theme="3"/>
      <name val="Arial"/>
      <family val="2"/>
    </font>
    <font>
      <sz val="10"/>
      <color theme="4"/>
      <name val="Arial"/>
      <family val="2"/>
    </font>
    <font>
      <sz val="10"/>
      <color theme="3"/>
      <name val="Arial"/>
      <family val="2"/>
    </font>
    <font>
      <b/>
      <sz val="22"/>
      <color rgb="FFFF0000"/>
      <name val="Arial"/>
      <family val="2"/>
    </font>
    <font>
      <sz val="10"/>
      <color rgb="FFFFFFFF"/>
      <name val="Arial"/>
      <family val="2"/>
    </font>
  </fonts>
  <fills count="10">
    <fill>
      <patternFill patternType="none"/>
    </fill>
    <fill>
      <patternFill patternType="gray125"/>
    </fill>
    <fill>
      <patternFill patternType="solid">
        <fgColor indexed="26"/>
        <bgColor indexed="64"/>
      </patternFill>
    </fill>
    <fill>
      <patternFill patternType="solid">
        <fgColor indexed="34"/>
        <bgColor indexed="64"/>
      </patternFill>
    </fill>
    <fill>
      <patternFill patternType="solid">
        <fgColor indexed="25"/>
        <bgColor indexed="64"/>
      </patternFill>
    </fill>
    <fill>
      <patternFill patternType="solid">
        <fgColor rgb="FFFFFFFF"/>
        <bgColor indexed="64"/>
      </patternFill>
    </fill>
    <fill>
      <patternFill patternType="solid">
        <fgColor theme="0"/>
        <bgColor indexed="64"/>
      </patternFill>
    </fill>
    <fill>
      <patternFill patternType="solid">
        <fgColor rgb="FF0099FF"/>
        <bgColor indexed="64"/>
      </patternFill>
    </fill>
    <fill>
      <patternFill patternType="solid">
        <fgColor rgb="FF00B0F0"/>
        <bgColor indexed="64"/>
      </patternFill>
    </fill>
    <fill>
      <patternFill patternType="solid">
        <fgColor rgb="FF094FA4"/>
        <bgColor indexed="64"/>
      </patternFill>
    </fill>
  </fills>
  <borders count="141">
    <border>
      <left/>
      <right/>
      <top/>
      <bottom/>
      <diagonal/>
    </border>
    <border>
      <left style="thin">
        <color indexed="25"/>
      </left>
      <right style="thin">
        <color indexed="25"/>
      </right>
      <top/>
      <bottom/>
      <diagonal/>
    </border>
    <border>
      <left style="thin">
        <color indexed="25"/>
      </left>
      <right style="thin">
        <color indexed="25"/>
      </right>
      <top/>
      <bottom style="thin">
        <color indexed="34"/>
      </bottom>
      <diagonal/>
    </border>
    <border>
      <left/>
      <right style="thin">
        <color indexed="34"/>
      </right>
      <top/>
      <bottom style="thin">
        <color indexed="34"/>
      </bottom>
      <diagonal/>
    </border>
    <border>
      <left style="thin">
        <color indexed="34"/>
      </left>
      <right style="thin">
        <color indexed="25"/>
      </right>
      <top/>
      <bottom style="thin">
        <color indexed="34"/>
      </bottom>
      <diagonal/>
    </border>
    <border>
      <left/>
      <right style="thin">
        <color indexed="25"/>
      </right>
      <top/>
      <bottom style="thin">
        <color indexed="34"/>
      </bottom>
      <diagonal/>
    </border>
    <border>
      <left style="thin">
        <color indexed="25"/>
      </left>
      <right style="thin">
        <color indexed="25"/>
      </right>
      <top style="thin">
        <color indexed="34"/>
      </top>
      <bottom style="thin">
        <color indexed="34"/>
      </bottom>
      <diagonal/>
    </border>
    <border>
      <left/>
      <right/>
      <top/>
      <bottom style="thin">
        <color indexed="34"/>
      </bottom>
      <diagonal/>
    </border>
    <border>
      <left style="thin">
        <color indexed="34"/>
      </left>
      <right/>
      <top style="thin">
        <color indexed="34"/>
      </top>
      <bottom style="thin">
        <color indexed="34"/>
      </bottom>
      <diagonal/>
    </border>
    <border>
      <left/>
      <right style="thin">
        <color indexed="9"/>
      </right>
      <top/>
      <bottom/>
      <diagonal/>
    </border>
    <border>
      <left style="thin">
        <color indexed="34"/>
      </left>
      <right style="thin">
        <color indexed="34"/>
      </right>
      <top/>
      <bottom style="thin">
        <color indexed="34"/>
      </bottom>
      <diagonal/>
    </border>
    <border>
      <left/>
      <right style="thin">
        <color indexed="34"/>
      </right>
      <top style="thin">
        <color indexed="34"/>
      </top>
      <bottom style="thin">
        <color indexed="34"/>
      </bottom>
      <diagonal/>
    </border>
    <border>
      <left style="thin">
        <color indexed="34"/>
      </left>
      <right style="thin">
        <color indexed="25"/>
      </right>
      <top style="thin">
        <color indexed="34"/>
      </top>
      <bottom style="thin">
        <color indexed="34"/>
      </bottom>
      <diagonal/>
    </border>
    <border>
      <left style="thin">
        <color indexed="9"/>
      </left>
      <right style="thin">
        <color indexed="9"/>
      </right>
      <top style="thin">
        <color indexed="34"/>
      </top>
      <bottom/>
      <diagonal/>
    </border>
    <border>
      <left/>
      <right/>
      <top style="thin">
        <color indexed="34"/>
      </top>
      <bottom/>
      <diagonal/>
    </border>
    <border>
      <left/>
      <right style="thin">
        <color indexed="25"/>
      </right>
      <top style="thin">
        <color indexed="34"/>
      </top>
      <bottom style="thin">
        <color indexed="34"/>
      </bottom>
      <diagonal/>
    </border>
    <border>
      <left style="thin">
        <color rgb="FF094FA4"/>
      </left>
      <right style="thin">
        <color rgb="FF094FA4"/>
      </right>
      <top style="thin">
        <color rgb="FF094FA4"/>
      </top>
      <bottom style="thin">
        <color rgb="FF094FA4"/>
      </bottom>
      <diagonal/>
    </border>
    <border>
      <left style="thin">
        <color theme="0"/>
      </left>
      <right style="thin">
        <color theme="0"/>
      </right>
      <top style="thin">
        <color rgb="FF094FA4"/>
      </top>
      <bottom style="thin">
        <color rgb="FFB5E5F9"/>
      </bottom>
      <diagonal/>
    </border>
    <border>
      <left style="thin">
        <color indexed="25"/>
      </left>
      <right style="thin">
        <color indexed="25"/>
      </right>
      <top style="thin">
        <color rgb="FF094FA4"/>
      </top>
      <bottom style="thin">
        <color rgb="FFB5E5F9"/>
      </bottom>
      <diagonal/>
    </border>
    <border>
      <left style="thin">
        <color theme="0"/>
      </left>
      <right style="thin">
        <color theme="0"/>
      </right>
      <top style="thin">
        <color indexed="34"/>
      </top>
      <bottom style="thin">
        <color rgb="FFB5E5F9"/>
      </bottom>
      <diagonal/>
    </border>
    <border>
      <left style="thin">
        <color indexed="25"/>
      </left>
      <right style="thin">
        <color indexed="25"/>
      </right>
      <top style="thin">
        <color indexed="34"/>
      </top>
      <bottom style="thin">
        <color rgb="FFB5E5F9"/>
      </bottom>
      <diagonal/>
    </border>
    <border>
      <left style="thin">
        <color indexed="34"/>
      </left>
      <right style="thin">
        <color theme="4"/>
      </right>
      <top style="thin">
        <color indexed="34"/>
      </top>
      <bottom style="thin">
        <color indexed="34"/>
      </bottom>
      <diagonal/>
    </border>
    <border>
      <left style="thin">
        <color theme="4"/>
      </left>
      <right style="thin">
        <color theme="4"/>
      </right>
      <top/>
      <bottom/>
      <diagonal/>
    </border>
    <border>
      <left style="thin">
        <color indexed="34"/>
      </left>
      <right style="thin">
        <color theme="4"/>
      </right>
      <top style="thin">
        <color indexed="13"/>
      </top>
      <bottom style="thin">
        <color indexed="34"/>
      </bottom>
      <diagonal/>
    </border>
    <border>
      <left style="thin">
        <color indexed="34"/>
      </left>
      <right style="thin">
        <color theme="4"/>
      </right>
      <top/>
      <bottom style="thin">
        <color indexed="34"/>
      </bottom>
      <diagonal/>
    </border>
    <border>
      <left style="thin">
        <color theme="4"/>
      </left>
      <right style="thin">
        <color theme="4"/>
      </right>
      <top/>
      <bottom style="thin">
        <color indexed="34"/>
      </bottom>
      <diagonal/>
    </border>
    <border>
      <left/>
      <right style="thin">
        <color theme="0"/>
      </right>
      <top/>
      <bottom/>
      <diagonal/>
    </border>
    <border>
      <left style="thin">
        <color theme="4"/>
      </left>
      <right style="thin">
        <color indexed="25"/>
      </right>
      <top/>
      <bottom style="thin">
        <color indexed="3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indexed="9"/>
      </right>
      <top/>
      <bottom/>
      <diagonal/>
    </border>
    <border>
      <left/>
      <right style="thin">
        <color rgb="FF00B0F0"/>
      </right>
      <top style="thin">
        <color rgb="FF094FA4"/>
      </top>
      <bottom/>
      <diagonal/>
    </border>
    <border>
      <left style="thin">
        <color rgb="FF00B0F0"/>
      </left>
      <right style="thin">
        <color indexed="9"/>
      </right>
      <top style="thin">
        <color rgb="FF094FA4"/>
      </top>
      <bottom/>
      <diagonal/>
    </border>
    <border>
      <left/>
      <right style="thin">
        <color rgb="FF00B0F0"/>
      </right>
      <top/>
      <bottom style="thin">
        <color indexed="34"/>
      </bottom>
      <diagonal/>
    </border>
    <border>
      <left style="thin">
        <color rgb="FF00B0F0"/>
      </left>
      <right style="thin">
        <color indexed="25"/>
      </right>
      <top/>
      <bottom style="thin">
        <color indexed="34"/>
      </bottom>
      <diagonal/>
    </border>
    <border>
      <left/>
      <right style="thin">
        <color rgb="FF00B0F0"/>
      </right>
      <top/>
      <bottom/>
      <diagonal/>
    </border>
    <border>
      <left style="thin">
        <color rgb="FF00B0F0"/>
      </left>
      <right style="thin">
        <color indexed="9"/>
      </right>
      <top/>
      <bottom/>
      <diagonal/>
    </border>
    <border>
      <left/>
      <right style="thin">
        <color theme="0"/>
      </right>
      <top style="thin">
        <color rgb="FF094FA4"/>
      </top>
      <bottom/>
      <diagonal/>
    </border>
    <border>
      <left/>
      <right style="thin">
        <color rgb="FF0099FF"/>
      </right>
      <top style="thin">
        <color rgb="FF094FA4"/>
      </top>
      <bottom/>
      <diagonal/>
    </border>
    <border>
      <left/>
      <right style="thin">
        <color rgb="FF0099FF"/>
      </right>
      <top/>
      <bottom style="thin">
        <color indexed="34"/>
      </bottom>
      <diagonal/>
    </border>
    <border>
      <left/>
      <right style="thin">
        <color theme="0"/>
      </right>
      <top style="thin">
        <color rgb="FF0099FF"/>
      </top>
      <bottom/>
      <diagonal/>
    </border>
    <border>
      <left/>
      <right style="thin">
        <color rgb="FF0099FF"/>
      </right>
      <top/>
      <bottom/>
      <diagonal/>
    </border>
    <border>
      <left style="thin">
        <color rgb="FF0099FF"/>
      </left>
      <right style="thin">
        <color indexed="9"/>
      </right>
      <top/>
      <bottom/>
      <diagonal/>
    </border>
    <border>
      <left style="thin">
        <color rgb="FF0099FF"/>
      </left>
      <right style="thin">
        <color rgb="FF0099FF"/>
      </right>
      <top/>
      <bottom/>
      <diagonal/>
    </border>
    <border>
      <left/>
      <right style="thin">
        <color rgb="FF00B0F0"/>
      </right>
      <top style="thin">
        <color rgb="FF094FA4"/>
      </top>
      <bottom style="thin">
        <color indexed="34"/>
      </bottom>
      <diagonal/>
    </border>
    <border>
      <left/>
      <right style="thin">
        <color theme="0"/>
      </right>
      <top style="thin">
        <color indexed="34"/>
      </top>
      <bottom/>
      <diagonal/>
    </border>
    <border>
      <left style="thin">
        <color indexed="9"/>
      </left>
      <right style="thin">
        <color rgb="FF0099FF"/>
      </right>
      <top style="thin">
        <color indexed="34"/>
      </top>
      <bottom/>
      <diagonal/>
    </border>
    <border>
      <left style="thin">
        <color indexed="9"/>
      </left>
      <right style="thin">
        <color rgb="FF0099FF"/>
      </right>
      <top/>
      <bottom/>
      <diagonal/>
    </border>
    <border>
      <left style="thin">
        <color theme="0"/>
      </left>
      <right/>
      <top/>
      <bottom/>
      <diagonal/>
    </border>
    <border>
      <left style="thin">
        <color rgb="FF00B0F0"/>
      </left>
      <right style="thin">
        <color rgb="FF00B0F0"/>
      </right>
      <top/>
      <bottom style="thin">
        <color indexed="34"/>
      </bottom>
      <diagonal/>
    </border>
    <border>
      <left style="thin">
        <color indexed="9"/>
      </left>
      <right style="thin">
        <color rgb="FF3366FF"/>
      </right>
      <top style="thin">
        <color rgb="FF094FA4"/>
      </top>
      <bottom/>
      <diagonal/>
    </border>
    <border>
      <left/>
      <right style="thin">
        <color rgb="FF3366FF"/>
      </right>
      <top/>
      <bottom style="thin">
        <color indexed="34"/>
      </bottom>
      <diagonal/>
    </border>
    <border>
      <left/>
      <right style="thin">
        <color rgb="FF3366FF"/>
      </right>
      <top/>
      <bottom/>
      <diagonal/>
    </border>
    <border>
      <left style="thin">
        <color indexed="9"/>
      </left>
      <right style="thin">
        <color rgb="FF3366FF"/>
      </right>
      <top style="thin">
        <color indexed="34"/>
      </top>
      <bottom/>
      <diagonal/>
    </border>
    <border>
      <left/>
      <right style="thin">
        <color indexed="9"/>
      </right>
      <top style="thin">
        <color rgb="FF094FA4"/>
      </top>
      <bottom/>
      <diagonal/>
    </border>
    <border>
      <left/>
      <right style="thin">
        <color theme="0"/>
      </right>
      <top style="thin">
        <color indexed="34"/>
      </top>
      <bottom style="thin">
        <color theme="0"/>
      </bottom>
      <diagonal/>
    </border>
    <border>
      <left style="thin">
        <color theme="0"/>
      </left>
      <right style="thin">
        <color rgb="FF0099FF"/>
      </right>
      <top style="thin">
        <color indexed="34"/>
      </top>
      <bottom style="thin">
        <color theme="0"/>
      </bottom>
      <diagonal/>
    </border>
    <border>
      <left style="thin">
        <color theme="0"/>
      </left>
      <right style="thin">
        <color rgb="FF00B0F0"/>
      </right>
      <top style="thin">
        <color indexed="34"/>
      </top>
      <bottom style="thin">
        <color theme="0"/>
      </bottom>
      <diagonal/>
    </border>
    <border>
      <left/>
      <right style="thin">
        <color rgb="FFB5E5F9"/>
      </right>
      <top style="thin">
        <color rgb="FF094FA4"/>
      </top>
      <bottom style="thin">
        <color indexed="34"/>
      </bottom>
      <diagonal/>
    </border>
    <border>
      <left/>
      <right style="thin">
        <color rgb="FFB5E5F9"/>
      </right>
      <top/>
      <bottom style="thin">
        <color indexed="34"/>
      </bottom>
      <diagonal/>
    </border>
    <border>
      <left style="thin">
        <color theme="0"/>
      </left>
      <right style="thin">
        <color theme="0"/>
      </right>
      <top style="thin">
        <color theme="0"/>
      </top>
      <bottom/>
      <diagonal/>
    </border>
    <border>
      <left style="thin">
        <color theme="0"/>
      </left>
      <right style="thin">
        <color theme="0"/>
      </right>
      <top style="thin">
        <color rgb="FF002060"/>
      </top>
      <bottom style="thin">
        <color rgb="FF002060"/>
      </bottom>
      <diagonal/>
    </border>
    <border>
      <left style="thin">
        <color rgb="FF094FA4"/>
      </left>
      <right style="thin">
        <color rgb="FF094FA4"/>
      </right>
      <top style="thin">
        <color rgb="FF002060"/>
      </top>
      <bottom style="thin">
        <color rgb="FF002060"/>
      </bottom>
      <diagonal/>
    </border>
    <border>
      <left/>
      <right style="thin">
        <color rgb="FFB5E5F9"/>
      </right>
      <top style="thin">
        <color rgb="FF002060"/>
      </top>
      <bottom style="thin">
        <color indexed="34"/>
      </bottom>
      <diagonal/>
    </border>
    <border>
      <left style="thin">
        <color rgb="FFB5E5F9"/>
      </left>
      <right style="thin">
        <color indexed="25"/>
      </right>
      <top style="thin">
        <color rgb="FF002060"/>
      </top>
      <bottom style="thin">
        <color indexed="34"/>
      </bottom>
      <diagonal/>
    </border>
    <border>
      <left style="thin">
        <color rgb="FFB5E5F9"/>
      </left>
      <right style="thin">
        <color indexed="25"/>
      </right>
      <top/>
      <bottom style="thin">
        <color indexed="34"/>
      </bottom>
      <diagonal/>
    </border>
    <border>
      <left style="thin">
        <color rgb="FF094FA4"/>
      </left>
      <right style="thin">
        <color rgb="FF094FA4"/>
      </right>
      <top style="thin">
        <color rgb="FF094FA4"/>
      </top>
      <bottom/>
      <diagonal/>
    </border>
    <border>
      <left/>
      <right style="thin">
        <color rgb="FF0070C0"/>
      </right>
      <top/>
      <bottom style="thin">
        <color indexed="34"/>
      </bottom>
      <diagonal/>
    </border>
    <border>
      <left style="thin">
        <color rgb="FF0070C0"/>
      </left>
      <right style="thin">
        <color indexed="25"/>
      </right>
      <top/>
      <bottom style="thin">
        <color indexed="34"/>
      </bottom>
      <diagonal/>
    </border>
    <border>
      <left style="thin">
        <color theme="0"/>
      </left>
      <right style="thin">
        <color theme="0"/>
      </right>
      <top style="thin">
        <color indexed="34"/>
      </top>
      <bottom/>
      <diagonal/>
    </border>
    <border>
      <left/>
      <right style="thin">
        <color rgb="FF0099FF"/>
      </right>
      <top style="thin">
        <color indexed="34"/>
      </top>
      <bottom/>
      <diagonal/>
    </border>
    <border>
      <left style="thin">
        <color theme="0"/>
      </left>
      <right style="thin">
        <color theme="0"/>
      </right>
      <top style="thin">
        <color rgb="FF094FA4"/>
      </top>
      <bottom style="thin">
        <color rgb="FF3366FF"/>
      </bottom>
      <diagonal/>
    </border>
    <border>
      <left style="thin">
        <color indexed="9"/>
      </left>
      <right style="thin">
        <color rgb="FF00B0F0"/>
      </right>
      <top style="thin">
        <color rgb="FF094FA4"/>
      </top>
      <bottom style="thin">
        <color rgb="FF3366FF"/>
      </bottom>
      <diagonal/>
    </border>
    <border>
      <left/>
      <right style="thin">
        <color rgb="FF094FA4"/>
      </right>
      <top/>
      <bottom style="thin">
        <color indexed="34"/>
      </bottom>
      <diagonal/>
    </border>
    <border>
      <left style="thin">
        <color theme="0"/>
      </left>
      <right style="thin">
        <color indexed="9"/>
      </right>
      <top style="thin">
        <color indexed="34"/>
      </top>
      <bottom style="thin">
        <color rgb="FF0099FF"/>
      </bottom>
      <diagonal/>
    </border>
    <border>
      <left/>
      <right style="thin">
        <color theme="0"/>
      </right>
      <top style="thin">
        <color rgb="FF0099FF"/>
      </top>
      <bottom style="thin">
        <color rgb="FF0099FF"/>
      </bottom>
      <diagonal/>
    </border>
    <border>
      <left/>
      <right/>
      <top style="thin">
        <color theme="0"/>
      </top>
      <bottom style="thin">
        <color theme="0"/>
      </bottom>
      <diagonal/>
    </border>
    <border>
      <left/>
      <right style="thin">
        <color rgb="FF094FA4"/>
      </right>
      <top style="thin">
        <color rgb="FF094FA4"/>
      </top>
      <bottom style="thin">
        <color indexed="34"/>
      </bottom>
      <diagonal/>
    </border>
    <border>
      <left style="thin">
        <color indexed="9"/>
      </left>
      <right style="thin">
        <color rgb="FF00B0F0"/>
      </right>
      <top style="thin">
        <color indexed="34"/>
      </top>
      <bottom/>
      <diagonal/>
    </border>
    <border>
      <left style="thin">
        <color theme="0"/>
      </left>
      <right style="thin">
        <color theme="0"/>
      </right>
      <top style="thin">
        <color indexed="34"/>
      </top>
      <bottom style="thin">
        <color rgb="FF0099FF"/>
      </bottom>
      <diagonal/>
    </border>
    <border>
      <left style="thin">
        <color theme="0"/>
      </left>
      <right style="thin">
        <color rgb="FF00B0F0"/>
      </right>
      <top style="thin">
        <color indexed="34"/>
      </top>
      <bottom style="thin">
        <color rgb="FF0099FF"/>
      </bottom>
      <diagonal/>
    </border>
    <border>
      <left/>
      <right style="thin">
        <color indexed="9"/>
      </right>
      <top style="thin">
        <color indexed="34"/>
      </top>
      <bottom style="thin">
        <color rgb="FF0099FF"/>
      </bottom>
      <diagonal/>
    </border>
    <border>
      <left style="thin">
        <color indexed="9"/>
      </left>
      <right style="thin">
        <color rgb="FF00B0F0"/>
      </right>
      <top style="thin">
        <color indexed="34"/>
      </top>
      <bottom style="thin">
        <color rgb="FF0099FF"/>
      </bottom>
      <diagonal/>
    </border>
    <border>
      <left/>
      <right style="thin">
        <color theme="0"/>
      </right>
      <top style="thin">
        <color indexed="34"/>
      </top>
      <bottom style="thin">
        <color rgb="FF0099FF"/>
      </bottom>
      <diagonal/>
    </border>
    <border>
      <left style="thin">
        <color rgb="FF094FA4"/>
      </left>
      <right style="thin">
        <color indexed="25"/>
      </right>
      <top style="thin">
        <color rgb="FF094FA4"/>
      </top>
      <bottom style="thin">
        <color indexed="34"/>
      </bottom>
      <diagonal/>
    </border>
    <border>
      <left style="thin">
        <color rgb="FF094FA4"/>
      </left>
      <right style="thin">
        <color indexed="25"/>
      </right>
      <top/>
      <bottom style="thin">
        <color indexed="34"/>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style="thin">
        <color indexed="34"/>
      </right>
      <top style="thin">
        <color rgb="FF094FA4"/>
      </top>
      <bottom style="thin">
        <color indexed="34"/>
      </bottom>
      <diagonal/>
    </border>
    <border>
      <left/>
      <right style="thin">
        <color rgb="FF0070C0"/>
      </right>
      <top style="thin">
        <color indexed="34"/>
      </top>
      <bottom style="thin">
        <color indexed="34"/>
      </bottom>
      <diagonal/>
    </border>
    <border>
      <left style="thin">
        <color rgb="FF0070C0"/>
      </left>
      <right style="thin">
        <color rgb="FF0070C0"/>
      </right>
      <top/>
      <bottom style="thin">
        <color indexed="34"/>
      </bottom>
      <diagonal/>
    </border>
    <border>
      <left style="thin">
        <color rgb="FF0070C0"/>
      </left>
      <right style="thin">
        <color rgb="FF0070C0"/>
      </right>
      <top style="thin">
        <color indexed="34"/>
      </top>
      <bottom style="thin">
        <color indexed="34"/>
      </bottom>
      <diagonal/>
    </border>
    <border>
      <left/>
      <right/>
      <top style="thin">
        <color rgb="FF094FA4"/>
      </top>
      <bottom style="thin">
        <color rgb="FF094FA4"/>
      </bottom>
      <diagonal/>
    </border>
    <border>
      <left style="thin">
        <color rgb="FF0099FF"/>
      </left>
      <right style="thin">
        <color indexed="25"/>
      </right>
      <top/>
      <bottom style="thin">
        <color indexed="34"/>
      </bottom>
      <diagonal/>
    </border>
    <border>
      <left/>
      <right style="thin">
        <color rgb="FF00B0F0"/>
      </right>
      <top style="thin">
        <color indexed="34"/>
      </top>
      <bottom style="thin">
        <color rgb="FF0099FF"/>
      </bottom>
      <diagonal/>
    </border>
    <border>
      <left style="thin">
        <color rgb="FF094FA4"/>
      </left>
      <right style="thin">
        <color rgb="FF094FA4"/>
      </right>
      <top style="thin">
        <color rgb="FF094FA4"/>
      </top>
      <bottom style="thin">
        <color indexed="34"/>
      </bottom>
      <diagonal/>
    </border>
    <border>
      <left style="thin">
        <color rgb="FF094FA4"/>
      </left>
      <right style="thin">
        <color rgb="FF094FA4"/>
      </right>
      <top/>
      <bottom style="thin">
        <color indexed="34"/>
      </bottom>
      <diagonal/>
    </border>
    <border>
      <left style="thin">
        <color rgb="FF094FA4"/>
      </left>
      <right style="thin">
        <color rgb="FF094FA4"/>
      </right>
      <top style="thin">
        <color indexed="34"/>
      </top>
      <bottom style="thin">
        <color indexed="34"/>
      </bottom>
      <diagonal/>
    </border>
    <border>
      <left/>
      <right style="thin">
        <color theme="0"/>
      </right>
      <top style="thin">
        <color indexed="13"/>
      </top>
      <bottom style="thin">
        <color theme="0"/>
      </bottom>
      <diagonal/>
    </border>
    <border>
      <left style="thin">
        <color rgb="FF094FA4"/>
      </left>
      <right/>
      <top style="thin">
        <color rgb="FF094FA4"/>
      </top>
      <bottom/>
      <diagonal/>
    </border>
    <border>
      <left/>
      <right/>
      <top style="thin">
        <color rgb="FF094FA4"/>
      </top>
      <bottom/>
      <diagonal/>
    </border>
    <border>
      <left/>
      <right style="thin">
        <color rgb="FF094FA4"/>
      </right>
      <top/>
      <bottom/>
      <diagonal/>
    </border>
    <border>
      <left style="thin">
        <color indexed="9"/>
      </left>
      <right style="thin">
        <color rgb="FF00B0F0"/>
      </right>
      <top/>
      <bottom/>
      <diagonal/>
    </border>
    <border>
      <left style="thin">
        <color theme="0"/>
      </left>
      <right style="thin">
        <color rgb="FF00B0F0"/>
      </right>
      <top style="thin">
        <color indexed="34"/>
      </top>
      <bottom/>
      <diagonal/>
    </border>
    <border>
      <left style="thin">
        <color rgb="FF094FA4"/>
      </left>
      <right style="thin">
        <color rgb="FF094FA4"/>
      </right>
      <top style="thin">
        <color theme="0"/>
      </top>
      <bottom style="thin">
        <color rgb="FF094FA4"/>
      </bottom>
      <diagonal/>
    </border>
    <border>
      <left style="thin">
        <color indexed="25"/>
      </left>
      <right style="thin">
        <color indexed="25"/>
      </right>
      <top style="thin">
        <color rgb="FF094FA4"/>
      </top>
      <bottom style="thin">
        <color indexed="34"/>
      </bottom>
      <diagonal/>
    </border>
    <border>
      <left style="thin">
        <color rgb="FF094FA4"/>
      </left>
      <right/>
      <top style="thin">
        <color rgb="FF094FA4"/>
      </top>
      <bottom style="thin">
        <color rgb="FF094FA4"/>
      </bottom>
      <diagonal/>
    </border>
    <border>
      <left/>
      <right style="thin">
        <color rgb="FF094FA4"/>
      </right>
      <top style="thin">
        <color rgb="FF094FA4"/>
      </top>
      <bottom style="thin">
        <color rgb="FF094FA4"/>
      </bottom>
      <diagonal/>
    </border>
    <border>
      <left style="thin">
        <color rgb="FF00B0F0"/>
      </left>
      <right style="thin">
        <color rgb="FF00B0F0"/>
      </right>
      <top/>
      <bottom/>
      <diagonal/>
    </border>
    <border>
      <left style="thin">
        <color rgb="FF00B0F0"/>
      </left>
      <right style="thin">
        <color rgb="FF00B0F0"/>
      </right>
      <top style="thin">
        <color rgb="FF094FA4"/>
      </top>
      <bottom/>
      <diagonal/>
    </border>
    <border>
      <left style="thin">
        <color rgb="FF00B0F0"/>
      </left>
      <right/>
      <top/>
      <bottom/>
      <diagonal/>
    </border>
    <border>
      <left style="thin">
        <color rgb="FF00B0F0"/>
      </left>
      <right style="thin">
        <color indexed="25"/>
      </right>
      <top style="thin">
        <color rgb="FF094FA4"/>
      </top>
      <bottom style="thin">
        <color indexed="34"/>
      </bottom>
      <diagonal/>
    </border>
    <border>
      <left style="thin">
        <color rgb="FF00B0F0"/>
      </left>
      <right style="thin">
        <color theme="0"/>
      </right>
      <top style="thin">
        <color indexed="34"/>
      </top>
      <bottom/>
      <diagonal/>
    </border>
    <border>
      <left/>
      <right style="thin">
        <color rgb="FF00B0F0"/>
      </right>
      <top style="thin">
        <color indexed="34"/>
      </top>
      <bottom/>
      <diagonal/>
    </border>
    <border>
      <left style="thin">
        <color theme="0"/>
      </left>
      <right style="thin">
        <color rgb="FF00B0F0"/>
      </right>
      <top/>
      <bottom/>
      <diagonal/>
    </border>
    <border>
      <left/>
      <right style="thin">
        <color indexed="25"/>
      </right>
      <top style="thin">
        <color indexed="34"/>
      </top>
      <bottom style="thin">
        <color theme="0"/>
      </bottom>
      <diagonal/>
    </border>
    <border>
      <left/>
      <right style="thin">
        <color indexed="25"/>
      </right>
      <top style="thin">
        <color indexed="34"/>
      </top>
      <bottom style="thin">
        <color rgb="FF0099FF"/>
      </bottom>
      <diagonal/>
    </border>
    <border>
      <left/>
      <right style="thin">
        <color indexed="25"/>
      </right>
      <top/>
      <bottom style="thin">
        <color rgb="FF0099FF"/>
      </bottom>
      <diagonal/>
    </border>
    <border>
      <left style="thin">
        <color rgb="FF00B0F0"/>
      </left>
      <right style="thin">
        <color rgb="FF00B0F0"/>
      </right>
      <top style="thin">
        <color rgb="FF094FA4"/>
      </top>
      <bottom style="thin">
        <color indexed="34"/>
      </bottom>
      <diagonal/>
    </border>
    <border>
      <left style="thin">
        <color rgb="FF00B0F0"/>
      </left>
      <right style="thin">
        <color rgb="FF00B0F0"/>
      </right>
      <top style="thin">
        <color indexed="34"/>
      </top>
      <bottom style="thin">
        <color indexed="34"/>
      </bottom>
      <diagonal/>
    </border>
    <border>
      <left style="thin">
        <color indexed="9"/>
      </left>
      <right style="thin">
        <color indexed="9"/>
      </right>
      <top style="thin">
        <color indexed="34"/>
      </top>
      <bottom style="thin">
        <color rgb="FF0099FF"/>
      </bottom>
      <diagonal/>
    </border>
    <border>
      <left/>
      <right style="thin">
        <color theme="0"/>
      </right>
      <top style="thin">
        <color theme="0"/>
      </top>
      <bottom style="thin">
        <color theme="0"/>
      </bottom>
      <diagonal/>
    </border>
    <border>
      <left style="thin">
        <color rgb="FF00B0F0"/>
      </left>
      <right style="thin">
        <color rgb="FF00B0F0"/>
      </right>
      <top style="thin">
        <color indexed="34"/>
      </top>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rgb="FF094FA4"/>
      </left>
      <right/>
      <top style="thin">
        <color rgb="FF094FA4"/>
      </top>
      <bottom style="thin">
        <color theme="0"/>
      </bottom>
      <diagonal/>
    </border>
    <border>
      <left/>
      <right/>
      <top style="thin">
        <color rgb="FF094FA4"/>
      </top>
      <bottom style="thin">
        <color theme="0"/>
      </bottom>
      <diagonal/>
    </border>
    <border>
      <left/>
      <right style="thin">
        <color rgb="FF094FA4"/>
      </right>
      <top style="thin">
        <color rgb="FF094FA4"/>
      </top>
      <bottom style="thin">
        <color theme="0"/>
      </bottom>
      <diagonal/>
    </border>
    <border>
      <left style="thin">
        <color theme="0"/>
      </left>
      <right/>
      <top style="thin">
        <color indexed="34"/>
      </top>
      <bottom/>
      <diagonal/>
    </border>
    <border>
      <left style="thin">
        <color rgb="FF094FA4"/>
      </left>
      <right style="thin">
        <color rgb="FF094FA4"/>
      </right>
      <top/>
      <bottom/>
      <diagonal/>
    </border>
    <border>
      <left style="thin">
        <color rgb="FF094FA4"/>
      </left>
      <right style="thin">
        <color rgb="FF094FA4"/>
      </right>
      <top/>
      <bottom style="thin">
        <color rgb="FF094FA4"/>
      </bottom>
      <diagonal/>
    </border>
    <border>
      <left style="thin">
        <color theme="0"/>
      </left>
      <right/>
      <top/>
      <bottom style="thin">
        <color rgb="FF094FA4"/>
      </bottom>
      <diagonal/>
    </border>
    <border>
      <left/>
      <right/>
      <top/>
      <bottom style="thin">
        <color rgb="FF094FA4"/>
      </bottom>
      <diagonal/>
    </border>
    <border>
      <left style="thin">
        <color rgb="FF094FA4"/>
      </left>
      <right/>
      <top/>
      <bottom style="thin">
        <color rgb="FF094FA4"/>
      </bottom>
      <diagonal/>
    </border>
    <border>
      <left style="thin">
        <color rgb="FF094FA4"/>
      </left>
      <right/>
      <top style="thin">
        <color theme="0"/>
      </top>
      <bottom/>
      <diagonal/>
    </border>
    <border>
      <left style="thin">
        <color rgb="FF094FA4"/>
      </left>
      <right/>
      <top/>
      <bottom/>
      <diagonal/>
    </border>
    <border>
      <left style="thin">
        <color rgb="FF0070C0"/>
      </left>
      <right style="thin">
        <color indexed="25"/>
      </right>
      <top/>
      <bottom style="thin">
        <color theme="0"/>
      </bottom>
      <diagonal/>
    </border>
    <border>
      <left style="thin">
        <color rgb="FF0070C0"/>
      </left>
      <right style="thin">
        <color indexed="25"/>
      </right>
      <top style="thin">
        <color theme="0"/>
      </top>
      <bottom style="thin">
        <color indexed="34"/>
      </bottom>
      <diagonal/>
    </border>
  </borders>
  <cellStyleXfs count="10">
    <xf numFmtId="0" fontId="0" fillId="0" borderId="0"/>
    <xf numFmtId="43" fontId="45" fillId="0" borderId="0" applyFont="0" applyFill="0" applyBorder="0" applyAlignment="0" applyProtection="0"/>
    <xf numFmtId="0" fontId="11" fillId="0" borderId="0"/>
    <xf numFmtId="0" fontId="11" fillId="0" borderId="0"/>
    <xf numFmtId="3" fontId="11" fillId="0" borderId="0"/>
    <xf numFmtId="3" fontId="11" fillId="0" borderId="0"/>
    <xf numFmtId="9" fontId="11" fillId="0" borderId="0" applyFont="0" applyFill="0" applyBorder="0" applyAlignment="0" applyProtection="0"/>
    <xf numFmtId="9" fontId="11" fillId="0" borderId="0" applyFont="0" applyFill="0" applyBorder="0" applyAlignment="0" applyProtection="0"/>
    <xf numFmtId="9" fontId="45" fillId="0" borderId="0" applyFont="0" applyFill="0" applyBorder="0" applyAlignment="0" applyProtection="0"/>
    <xf numFmtId="9" fontId="11" fillId="0" borderId="0" applyFont="0" applyFill="0" applyBorder="0" applyAlignment="0" applyProtection="0"/>
  </cellStyleXfs>
  <cellXfs count="758">
    <xf numFmtId="0" fontId="0" fillId="0" borderId="0" xfId="0"/>
    <xf numFmtId="3" fontId="0" fillId="0" borderId="0" xfId="0" applyNumberFormat="1"/>
    <xf numFmtId="3" fontId="1" fillId="0" borderId="0" xfId="0" applyNumberFormat="1" applyFont="1"/>
    <xf numFmtId="3" fontId="1" fillId="0" borderId="0" xfId="0" applyNumberFormat="1" applyFont="1" applyFill="1"/>
    <xf numFmtId="3" fontId="2" fillId="0" borderId="0" xfId="0" applyNumberFormat="1" applyFont="1"/>
    <xf numFmtId="0" fontId="46" fillId="0" borderId="0" xfId="0" quotePrefix="1" applyNumberFormat="1" applyFont="1"/>
    <xf numFmtId="3" fontId="1" fillId="0" borderId="0" xfId="0" applyNumberFormat="1" applyFont="1" applyFill="1" applyAlignment="1">
      <alignment horizontal="center" vertical="justify" wrapText="1"/>
    </xf>
    <xf numFmtId="3" fontId="1" fillId="0" borderId="0" xfId="0" applyNumberFormat="1" applyFont="1" applyFill="1" applyAlignment="1">
      <alignment horizontal="left" vertical="justify" wrapText="1"/>
    </xf>
    <xf numFmtId="3" fontId="3" fillId="0" borderId="0" xfId="0" applyNumberFormat="1" applyFont="1" applyFill="1" applyAlignment="1">
      <alignment horizontal="center" vertical="justify" wrapText="1"/>
    </xf>
    <xf numFmtId="3" fontId="3" fillId="0" borderId="0" xfId="0" applyNumberFormat="1" applyFont="1" applyFill="1" applyBorder="1" applyAlignment="1">
      <alignment horizontal="center" vertical="justify" wrapText="1"/>
    </xf>
    <xf numFmtId="3" fontId="4" fillId="0" borderId="0" xfId="0" applyNumberFormat="1" applyFont="1" applyFill="1" applyAlignment="1">
      <alignment horizontal="center" vertical="justify"/>
    </xf>
    <xf numFmtId="3" fontId="1" fillId="0" borderId="0" xfId="0" applyNumberFormat="1" applyFont="1" applyFill="1" applyAlignment="1">
      <alignment horizontal="centerContinuous" vertical="justify"/>
    </xf>
    <xf numFmtId="3" fontId="2" fillId="0" borderId="0" xfId="0" applyNumberFormat="1" applyFont="1" applyFill="1" applyAlignment="1">
      <alignment horizontal="centerContinuous" vertical="justify"/>
    </xf>
    <xf numFmtId="3" fontId="2" fillId="0" borderId="0" xfId="0" applyNumberFormat="1" applyFont="1" applyFill="1" applyBorder="1" applyAlignment="1">
      <alignment horizontal="centerContinuous" vertical="justify"/>
    </xf>
    <xf numFmtId="0" fontId="5" fillId="2" borderId="16" xfId="0" applyNumberFormat="1" applyFont="1" applyFill="1" applyBorder="1" applyAlignment="1">
      <alignment horizontal="right" indent="1"/>
    </xf>
    <xf numFmtId="164" fontId="6" fillId="0" borderId="0" xfId="0" applyNumberFormat="1" applyFont="1" applyFill="1" applyBorder="1" applyAlignment="1">
      <alignment horizontal="right" vertical="center"/>
    </xf>
    <xf numFmtId="165" fontId="5" fillId="2" borderId="16" xfId="0" applyNumberFormat="1" applyFont="1" applyFill="1" applyBorder="1" applyAlignment="1">
      <alignment horizontal="right" indent="1"/>
    </xf>
    <xf numFmtId="0" fontId="7" fillId="2" borderId="16" xfId="0" quotePrefix="1" applyNumberFormat="1" applyFont="1" applyFill="1" applyBorder="1" applyAlignment="1">
      <alignment horizontal="right" indent="1"/>
    </xf>
    <xf numFmtId="3" fontId="8" fillId="3" borderId="17" xfId="0" quotePrefix="1" applyNumberFormat="1" applyFont="1" applyFill="1" applyBorder="1" applyAlignment="1">
      <alignment vertical="center"/>
    </xf>
    <xf numFmtId="3" fontId="9" fillId="3" borderId="18" xfId="0" applyNumberFormat="1" applyFont="1" applyFill="1" applyBorder="1" applyAlignment="1">
      <alignment horizontal="right" vertical="center" indent="1"/>
    </xf>
    <xf numFmtId="3" fontId="9" fillId="0" borderId="1" xfId="0" applyNumberFormat="1" applyFont="1" applyFill="1" applyBorder="1" applyAlignment="1">
      <alignment horizontal="right" vertical="center" indent="1"/>
    </xf>
    <xf numFmtId="3" fontId="9" fillId="3" borderId="2" xfId="0" applyNumberFormat="1" applyFont="1" applyFill="1" applyBorder="1" applyAlignment="1">
      <alignment horizontal="right" vertical="center" indent="1"/>
    </xf>
    <xf numFmtId="166" fontId="10" fillId="0" borderId="3" xfId="0" quotePrefix="1" applyNumberFormat="1" applyFont="1" applyBorder="1" applyAlignment="1">
      <alignment vertical="center"/>
    </xf>
    <xf numFmtId="167" fontId="10" fillId="0" borderId="4" xfId="1" applyNumberFormat="1" applyFont="1" applyFill="1" applyBorder="1" applyAlignment="1">
      <alignment horizontal="right" vertical="center" indent="1"/>
    </xf>
    <xf numFmtId="166" fontId="10" fillId="0" borderId="5" xfId="0" applyNumberFormat="1" applyFont="1" applyFill="1" applyBorder="1" applyAlignment="1">
      <alignment horizontal="right" vertical="center" indent="1"/>
    </xf>
    <xf numFmtId="167" fontId="10" fillId="0" borderId="2" xfId="1" applyNumberFormat="1" applyFont="1" applyFill="1" applyBorder="1" applyAlignment="1">
      <alignment horizontal="right" vertical="center" indent="1"/>
    </xf>
    <xf numFmtId="167" fontId="10" fillId="0" borderId="1" xfId="1" applyNumberFormat="1" applyFont="1" applyFill="1" applyBorder="1" applyAlignment="1">
      <alignment horizontal="right" vertical="center" indent="1"/>
    </xf>
    <xf numFmtId="167" fontId="10" fillId="0" borderId="5" xfId="1" applyNumberFormat="1" applyFont="1" applyFill="1" applyBorder="1" applyAlignment="1">
      <alignment horizontal="right" vertical="center" indent="1"/>
    </xf>
    <xf numFmtId="166" fontId="8" fillId="3" borderId="19" xfId="0" quotePrefix="1" applyNumberFormat="1" applyFont="1" applyFill="1" applyBorder="1" applyAlignment="1">
      <alignment vertical="center"/>
    </xf>
    <xf numFmtId="167" fontId="9" fillId="3" borderId="20" xfId="1" applyNumberFormat="1" applyFont="1" applyFill="1" applyBorder="1" applyAlignment="1">
      <alignment horizontal="right" vertical="center" indent="1"/>
    </xf>
    <xf numFmtId="166" fontId="9" fillId="3" borderId="20" xfId="1" applyNumberFormat="1" applyFont="1" applyFill="1" applyBorder="1" applyAlignment="1">
      <alignment horizontal="right" vertical="center" indent="1"/>
    </xf>
    <xf numFmtId="167" fontId="9" fillId="0" borderId="1" xfId="1" applyNumberFormat="1" applyFont="1" applyFill="1" applyBorder="1" applyAlignment="1">
      <alignment horizontal="right" vertical="center" indent="1"/>
    </xf>
    <xf numFmtId="167" fontId="9" fillId="3" borderId="2" xfId="1" applyNumberFormat="1" applyFont="1" applyFill="1" applyBorder="1" applyAlignment="1">
      <alignment horizontal="right" vertical="center" indent="1"/>
    </xf>
    <xf numFmtId="166" fontId="9" fillId="0" borderId="1" xfId="1" applyNumberFormat="1" applyFont="1" applyFill="1" applyBorder="1" applyAlignment="1">
      <alignment horizontal="right" vertical="center" indent="1"/>
    </xf>
    <xf numFmtId="166" fontId="9" fillId="3" borderId="2" xfId="1" applyNumberFormat="1" applyFont="1" applyFill="1" applyBorder="1" applyAlignment="1">
      <alignment horizontal="right" vertical="center" indent="1"/>
    </xf>
    <xf numFmtId="168" fontId="10" fillId="0" borderId="4" xfId="1" applyNumberFormat="1" applyFont="1" applyFill="1" applyBorder="1" applyAlignment="1">
      <alignment horizontal="right" vertical="center" indent="1"/>
    </xf>
    <xf numFmtId="168" fontId="10" fillId="0" borderId="5" xfId="1" applyNumberFormat="1" applyFont="1" applyFill="1" applyBorder="1" applyAlignment="1">
      <alignment horizontal="right" vertical="center" indent="1"/>
    </xf>
    <xf numFmtId="166" fontId="2" fillId="0" borderId="1" xfId="1" applyNumberFormat="1" applyFont="1" applyFill="1" applyBorder="1" applyAlignment="1">
      <alignment horizontal="right" vertical="center"/>
    </xf>
    <xf numFmtId="167" fontId="2" fillId="0" borderId="1" xfId="1" applyNumberFormat="1" applyFont="1" applyFill="1" applyBorder="1" applyAlignment="1">
      <alignment horizontal="right" vertical="center"/>
    </xf>
    <xf numFmtId="167" fontId="10" fillId="0" borderId="6" xfId="1" applyNumberFormat="1" applyFont="1" applyFill="1" applyBorder="1" applyAlignment="1">
      <alignment horizontal="right" vertical="center" indent="1"/>
    </xf>
    <xf numFmtId="166" fontId="10" fillId="0" borderId="3" xfId="0" quotePrefix="1" applyNumberFormat="1" applyFont="1" applyFill="1" applyBorder="1" applyAlignment="1">
      <alignment vertical="center"/>
    </xf>
    <xf numFmtId="168" fontId="2" fillId="0" borderId="1" xfId="1" applyNumberFormat="1" applyFont="1" applyFill="1" applyBorder="1" applyAlignment="1">
      <alignment horizontal="right" vertical="center"/>
    </xf>
    <xf numFmtId="168" fontId="10" fillId="0" borderId="2" xfId="1" applyNumberFormat="1" applyFont="1" applyFill="1" applyBorder="1" applyAlignment="1">
      <alignment horizontal="right" vertical="center" indent="1"/>
    </xf>
    <xf numFmtId="166" fontId="10" fillId="0" borderId="4" xfId="1" applyNumberFormat="1" applyFont="1" applyFill="1" applyBorder="1" applyAlignment="1">
      <alignment horizontal="right" vertical="center" indent="1"/>
    </xf>
    <xf numFmtId="166" fontId="47" fillId="0" borderId="5" xfId="1" applyNumberFormat="1" applyFont="1" applyFill="1" applyBorder="1" applyAlignment="1">
      <alignment horizontal="right" vertical="center" indent="1"/>
    </xf>
    <xf numFmtId="166" fontId="10" fillId="0" borderId="5" xfId="1" applyNumberFormat="1" applyFont="1" applyFill="1" applyBorder="1" applyAlignment="1">
      <alignment horizontal="right" vertical="center" indent="1"/>
    </xf>
    <xf numFmtId="166" fontId="47" fillId="5" borderId="5" xfId="1" applyNumberFormat="1" applyFont="1" applyFill="1" applyBorder="1" applyAlignment="1">
      <alignment horizontal="right" vertical="center" indent="1"/>
    </xf>
    <xf numFmtId="166" fontId="10" fillId="0" borderId="7" xfId="0" quotePrefix="1" applyNumberFormat="1" applyFont="1" applyBorder="1" applyAlignment="1">
      <alignment vertical="center"/>
    </xf>
    <xf numFmtId="166" fontId="10" fillId="0" borderId="21" xfId="1" applyNumberFormat="1" applyFont="1" applyFill="1" applyBorder="1" applyAlignment="1">
      <alignment horizontal="right" vertical="center" indent="1"/>
    </xf>
    <xf numFmtId="166" fontId="2" fillId="0" borderId="22" xfId="1" applyNumberFormat="1" applyFont="1" applyFill="1" applyBorder="1" applyAlignment="1">
      <alignment horizontal="right" vertical="center"/>
    </xf>
    <xf numFmtId="166" fontId="10" fillId="0" borderId="23" xfId="1" applyNumberFormat="1" applyFont="1" applyFill="1" applyBorder="1" applyAlignment="1">
      <alignment horizontal="right" vertical="center" indent="1"/>
    </xf>
    <xf numFmtId="166" fontId="10" fillId="0" borderId="24" xfId="1" applyNumberFormat="1" applyFont="1" applyFill="1" applyBorder="1" applyAlignment="1">
      <alignment horizontal="right" vertical="center" indent="1"/>
    </xf>
    <xf numFmtId="168" fontId="47" fillId="0" borderId="5" xfId="1" applyNumberFormat="1" applyFont="1" applyFill="1" applyBorder="1" applyAlignment="1">
      <alignment horizontal="right" vertical="center" indent="1"/>
    </xf>
    <xf numFmtId="168" fontId="10" fillId="0" borderId="21" xfId="1" applyNumberFormat="1" applyFont="1" applyFill="1" applyBorder="1" applyAlignment="1">
      <alignment horizontal="right" vertical="center" indent="1"/>
    </xf>
    <xf numFmtId="168" fontId="2" fillId="0" borderId="22" xfId="1" applyNumberFormat="1" applyFont="1" applyFill="1" applyBorder="1" applyAlignment="1">
      <alignment horizontal="right" vertical="center"/>
    </xf>
    <xf numFmtId="168" fontId="10" fillId="0" borderId="24" xfId="1" applyNumberFormat="1" applyFont="1" applyFill="1" applyBorder="1" applyAlignment="1">
      <alignment horizontal="right" vertical="center" indent="1"/>
    </xf>
    <xf numFmtId="166" fontId="10" fillId="0" borderId="25" xfId="1" applyNumberFormat="1" applyFont="1" applyFill="1" applyBorder="1" applyAlignment="1">
      <alignment horizontal="right" vertical="center" indent="1"/>
    </xf>
    <xf numFmtId="166" fontId="10" fillId="0" borderId="8" xfId="0" quotePrefix="1" applyNumberFormat="1" applyFont="1" applyBorder="1" applyAlignment="1">
      <alignment vertical="center"/>
    </xf>
    <xf numFmtId="168" fontId="3" fillId="0" borderId="22" xfId="1" applyNumberFormat="1" applyFont="1" applyFill="1" applyBorder="1" applyAlignment="1">
      <alignment horizontal="right" vertical="center"/>
    </xf>
    <xf numFmtId="168" fontId="10" fillId="0" borderId="25" xfId="1" applyNumberFormat="1" applyFont="1" applyFill="1" applyBorder="1" applyAlignment="1">
      <alignment horizontal="right" vertical="center" indent="1"/>
    </xf>
    <xf numFmtId="167" fontId="10" fillId="0" borderId="21" xfId="1" applyNumberFormat="1" applyFont="1" applyFill="1" applyBorder="1" applyAlignment="1">
      <alignment horizontal="right" vertical="center" indent="1"/>
    </xf>
    <xf numFmtId="167" fontId="2" fillId="0" borderId="22" xfId="1" applyNumberFormat="1" applyFont="1" applyFill="1" applyBorder="1" applyAlignment="1">
      <alignment horizontal="right" vertical="center"/>
    </xf>
    <xf numFmtId="166" fontId="9" fillId="0" borderId="26" xfId="1" applyNumberFormat="1" applyFont="1" applyFill="1" applyBorder="1" applyAlignment="1">
      <alignment horizontal="right" vertical="center" indent="1"/>
    </xf>
    <xf numFmtId="166" fontId="12" fillId="6" borderId="7" xfId="0" quotePrefix="1" applyNumberFormat="1" applyFont="1" applyFill="1" applyBorder="1" applyAlignment="1">
      <alignment vertical="center"/>
    </xf>
    <xf numFmtId="169" fontId="9" fillId="0" borderId="26" xfId="1" applyNumberFormat="1" applyFont="1" applyFill="1" applyBorder="1" applyAlignment="1">
      <alignment horizontal="right" vertical="center" indent="1"/>
    </xf>
    <xf numFmtId="167" fontId="10" fillId="0" borderId="27" xfId="1" applyNumberFormat="1" applyFont="1" applyFill="1" applyBorder="1" applyAlignment="1">
      <alignment horizontal="right" vertical="center" indent="1"/>
    </xf>
    <xf numFmtId="167" fontId="10" fillId="0" borderId="25" xfId="1" applyNumberFormat="1" applyFont="1" applyFill="1" applyBorder="1" applyAlignment="1">
      <alignment horizontal="right" vertical="center" indent="1"/>
    </xf>
    <xf numFmtId="0" fontId="14" fillId="0" borderId="28" xfId="0" quotePrefix="1" applyNumberFormat="1" applyFont="1" applyFill="1" applyBorder="1" applyAlignment="1">
      <alignment vertical="justify"/>
    </xf>
    <xf numFmtId="3" fontId="15" fillId="0" borderId="0" xfId="0" applyNumberFormat="1" applyFont="1" applyFill="1"/>
    <xf numFmtId="3" fontId="16" fillId="0" borderId="0" xfId="0" applyNumberFormat="1" applyFont="1" applyFill="1"/>
    <xf numFmtId="167" fontId="5" fillId="2" borderId="16" xfId="0" applyNumberFormat="1" applyFont="1" applyFill="1" applyBorder="1" applyAlignment="1">
      <alignment horizontal="right" indent="1"/>
    </xf>
    <xf numFmtId="166" fontId="5" fillId="2" borderId="16" xfId="0" applyNumberFormat="1" applyFont="1" applyFill="1" applyBorder="1" applyAlignment="1">
      <alignment horizontal="right" indent="1"/>
    </xf>
    <xf numFmtId="167" fontId="6" fillId="0" borderId="0" xfId="0" applyNumberFormat="1" applyFont="1" applyFill="1" applyAlignment="1">
      <alignment horizontal="right" vertical="center"/>
    </xf>
    <xf numFmtId="166" fontId="7" fillId="2" borderId="16" xfId="0" applyNumberFormat="1" applyFont="1" applyFill="1" applyBorder="1" applyAlignment="1">
      <alignment horizontal="right" indent="1"/>
    </xf>
    <xf numFmtId="0" fontId="10" fillId="0" borderId="7" xfId="0" quotePrefix="1" applyNumberFormat="1" applyFont="1" applyFill="1" applyBorder="1" applyAlignment="1">
      <alignment vertical="center"/>
    </xf>
    <xf numFmtId="166" fontId="10" fillId="0" borderId="24" xfId="0" applyNumberFormat="1" applyFont="1" applyFill="1" applyBorder="1" applyAlignment="1">
      <alignment horizontal="right" vertical="center" indent="1"/>
    </xf>
    <xf numFmtId="166" fontId="10" fillId="0" borderId="2" xfId="0" applyNumberFormat="1" applyFont="1" applyFill="1" applyBorder="1" applyAlignment="1">
      <alignment horizontal="right" vertical="center" indent="1"/>
    </xf>
    <xf numFmtId="166" fontId="2" fillId="0" borderId="22" xfId="0" applyNumberFormat="1" applyFont="1" applyFill="1" applyBorder="1" applyAlignment="1">
      <alignment horizontal="right" vertical="center"/>
    </xf>
    <xf numFmtId="168" fontId="10" fillId="0" borderId="24" xfId="0" applyNumberFormat="1" applyFont="1" applyFill="1" applyBorder="1" applyAlignment="1">
      <alignment horizontal="right" vertical="center" indent="1"/>
    </xf>
    <xf numFmtId="168" fontId="10" fillId="0" borderId="5" xfId="0" applyNumberFormat="1" applyFont="1" applyFill="1" applyBorder="1" applyAlignment="1">
      <alignment horizontal="right" vertical="center" indent="1"/>
    </xf>
    <xf numFmtId="168" fontId="2" fillId="0" borderId="22" xfId="0" applyNumberFormat="1" applyFont="1" applyFill="1" applyBorder="1" applyAlignment="1">
      <alignment horizontal="right" vertical="center"/>
    </xf>
    <xf numFmtId="168" fontId="16" fillId="0" borderId="0" xfId="0" applyNumberFormat="1" applyFont="1"/>
    <xf numFmtId="168" fontId="16" fillId="0" borderId="0" xfId="0" applyNumberFormat="1" applyFont="1" applyFill="1"/>
    <xf numFmtId="3" fontId="17" fillId="0" borderId="0" xfId="0" applyNumberFormat="1" applyFont="1"/>
    <xf numFmtId="0" fontId="9" fillId="0" borderId="29" xfId="0" applyNumberFormat="1" applyFont="1" applyFill="1" applyBorder="1" applyAlignment="1">
      <alignment vertical="center"/>
    </xf>
    <xf numFmtId="3" fontId="18" fillId="0" borderId="0" xfId="0" applyNumberFormat="1" applyFont="1" applyFill="1" applyAlignment="1">
      <alignment horizontal="left" vertical="center"/>
    </xf>
    <xf numFmtId="170" fontId="18" fillId="0" borderId="0" xfId="8" applyNumberFormat="1" applyFont="1" applyFill="1" applyAlignment="1">
      <alignment horizontal="left" vertical="center"/>
    </xf>
    <xf numFmtId="3" fontId="4" fillId="0" borderId="0" xfId="0" applyNumberFormat="1" applyFont="1" applyFill="1" applyAlignment="1">
      <alignment horizontal="left" vertical="center"/>
    </xf>
    <xf numFmtId="171" fontId="18" fillId="0" borderId="0" xfId="0" applyNumberFormat="1" applyFont="1" applyFill="1" applyAlignment="1">
      <alignment horizontal="left" vertical="center"/>
    </xf>
    <xf numFmtId="10" fontId="18" fillId="0" borderId="0" xfId="0" applyNumberFormat="1" applyFont="1" applyFill="1" applyAlignment="1">
      <alignment horizontal="left" vertical="center"/>
    </xf>
    <xf numFmtId="0" fontId="8" fillId="0" borderId="29" xfId="0" applyNumberFormat="1" applyFont="1" applyBorder="1"/>
    <xf numFmtId="171" fontId="1" fillId="0" borderId="0" xfId="6" applyNumberFormat="1" applyFont="1" applyFill="1" applyAlignment="1">
      <alignment horizontal="left" vertical="center"/>
    </xf>
    <xf numFmtId="170" fontId="1" fillId="0" borderId="0" xfId="8" applyNumberFormat="1" applyFont="1" applyFill="1" applyAlignment="1">
      <alignment horizontal="left" vertical="center"/>
    </xf>
    <xf numFmtId="3" fontId="2" fillId="0" borderId="0" xfId="0" applyNumberFormat="1" applyFont="1" applyFill="1" applyAlignment="1">
      <alignment horizontal="left" vertical="center"/>
    </xf>
    <xf numFmtId="3" fontId="1" fillId="0" borderId="0" xfId="0" applyNumberFormat="1" applyFont="1" applyFill="1" applyAlignment="1">
      <alignment horizontal="left" vertical="center"/>
    </xf>
    <xf numFmtId="3" fontId="1" fillId="0" borderId="0" xfId="0" applyNumberFormat="1" applyFont="1" applyFill="1" applyAlignment="1">
      <alignment horizontal="left"/>
    </xf>
    <xf numFmtId="0" fontId="5" fillId="2" borderId="16" xfId="0" applyNumberFormat="1" applyFont="1" applyFill="1" applyBorder="1" applyAlignment="1">
      <alignment horizontal="left" indent="1"/>
    </xf>
    <xf numFmtId="3" fontId="6" fillId="0" borderId="0" xfId="0" applyNumberFormat="1" applyFont="1" applyFill="1" applyAlignment="1">
      <alignment horizontal="center"/>
    </xf>
    <xf numFmtId="0" fontId="5" fillId="4" borderId="26" xfId="0" applyNumberFormat="1" applyFont="1" applyFill="1" applyBorder="1" applyAlignment="1">
      <alignment horizontal="left" vertical="center"/>
    </xf>
    <xf numFmtId="167" fontId="5" fillId="4" borderId="30" xfId="0" applyNumberFormat="1" applyFont="1" applyFill="1" applyBorder="1" applyAlignment="1">
      <alignment horizontal="right" vertical="center" indent="1"/>
    </xf>
    <xf numFmtId="167" fontId="5" fillId="4" borderId="31" xfId="1" applyNumberFormat="1" applyFont="1" applyFill="1" applyBorder="1" applyAlignment="1">
      <alignment horizontal="right" vertical="center" indent="1"/>
    </xf>
    <xf numFmtId="167" fontId="48" fillId="4" borderId="32" xfId="1" applyNumberFormat="1" applyFont="1" applyFill="1" applyBorder="1" applyAlignment="1">
      <alignment horizontal="right" vertical="center" indent="1"/>
    </xf>
    <xf numFmtId="167" fontId="1" fillId="0" borderId="0" xfId="1" applyNumberFormat="1" applyFont="1" applyFill="1" applyBorder="1" applyAlignment="1">
      <alignment horizontal="right" vertical="center"/>
    </xf>
    <xf numFmtId="167" fontId="48" fillId="4" borderId="33" xfId="1" applyNumberFormat="1" applyFont="1" applyFill="1" applyBorder="1" applyAlignment="1">
      <alignment horizontal="right" vertical="center" indent="1"/>
    </xf>
    <xf numFmtId="167" fontId="48" fillId="4" borderId="9" xfId="1" applyNumberFormat="1" applyFont="1" applyFill="1" applyBorder="1" applyAlignment="1">
      <alignment horizontal="right" vertical="center" indent="1"/>
    </xf>
    <xf numFmtId="0" fontId="10" fillId="0" borderId="3" xfId="0" applyNumberFormat="1" applyFont="1" applyBorder="1" applyAlignment="1">
      <alignment vertical="center"/>
    </xf>
    <xf numFmtId="167" fontId="10" fillId="0" borderId="10" xfId="0" applyNumberFormat="1" applyFont="1" applyBorder="1" applyAlignment="1">
      <alignment horizontal="right" vertical="center" indent="1"/>
    </xf>
    <xf numFmtId="167" fontId="10" fillId="0" borderId="4" xfId="1" applyNumberFormat="1" applyFont="1" applyBorder="1" applyAlignment="1">
      <alignment horizontal="right" vertical="center" indent="1"/>
    </xf>
    <xf numFmtId="167" fontId="10" fillId="0" borderId="34" xfId="1" applyNumberFormat="1" applyFont="1" applyFill="1" applyBorder="1" applyAlignment="1">
      <alignment horizontal="right" vertical="center" indent="1"/>
    </xf>
    <xf numFmtId="167" fontId="2" fillId="0" borderId="0" xfId="1" applyNumberFormat="1" applyFont="1" applyFill="1" applyBorder="1" applyAlignment="1">
      <alignment horizontal="right" vertical="center"/>
    </xf>
    <xf numFmtId="167" fontId="10" fillId="0" borderId="35" xfId="1" applyNumberFormat="1" applyFont="1" applyFill="1" applyBorder="1" applyAlignment="1">
      <alignment horizontal="right" vertical="center" indent="1"/>
    </xf>
    <xf numFmtId="167" fontId="48" fillId="4" borderId="36" xfId="1" applyNumberFormat="1" applyFont="1" applyFill="1" applyBorder="1" applyAlignment="1">
      <alignment horizontal="right" vertical="center" indent="1"/>
    </xf>
    <xf numFmtId="167" fontId="48" fillId="4" borderId="37" xfId="1" applyNumberFormat="1" applyFont="1" applyFill="1" applyBorder="1" applyAlignment="1">
      <alignment horizontal="right" vertical="center" indent="1"/>
    </xf>
    <xf numFmtId="0" fontId="10" fillId="0" borderId="3" xfId="0" applyNumberFormat="1" applyFont="1" applyBorder="1" applyAlignment="1">
      <alignment horizontal="left" vertical="center" indent="1"/>
    </xf>
    <xf numFmtId="0" fontId="49" fillId="0" borderId="3" xfId="0" applyNumberFormat="1" applyFont="1" applyFill="1" applyBorder="1" applyAlignment="1">
      <alignment vertical="center"/>
    </xf>
    <xf numFmtId="0" fontId="48" fillId="7" borderId="0" xfId="0" applyNumberFormat="1" applyFont="1" applyFill="1" applyBorder="1" applyAlignment="1">
      <alignment horizontal="left" vertical="center"/>
    </xf>
    <xf numFmtId="172" fontId="48" fillId="7" borderId="0" xfId="0" applyNumberFormat="1" applyFont="1" applyFill="1" applyBorder="1" applyAlignment="1">
      <alignment horizontal="left" vertical="center"/>
    </xf>
    <xf numFmtId="172" fontId="50" fillId="0" borderId="0" xfId="1" applyNumberFormat="1" applyFont="1" applyFill="1"/>
    <xf numFmtId="3" fontId="1" fillId="0" borderId="0" xfId="0" applyNumberFormat="1" applyFont="1" applyAlignment="1">
      <alignment horizontal="right"/>
    </xf>
    <xf numFmtId="3" fontId="19" fillId="0" borderId="0" xfId="0" applyNumberFormat="1" applyFont="1"/>
    <xf numFmtId="173" fontId="19" fillId="0" borderId="0" xfId="8" applyNumberFormat="1" applyFont="1" applyAlignment="1">
      <alignment horizontal="right"/>
    </xf>
    <xf numFmtId="10" fontId="1" fillId="0" borderId="0" xfId="8" applyNumberFormat="1" applyFont="1" applyFill="1" applyAlignment="1">
      <alignment horizontal="left" vertical="center"/>
    </xf>
    <xf numFmtId="174" fontId="2" fillId="0" borderId="0" xfId="0" applyNumberFormat="1" applyFont="1" applyFill="1" applyBorder="1" applyAlignment="1">
      <alignment horizontal="right" vertical="center"/>
    </xf>
    <xf numFmtId="171" fontId="1" fillId="0" borderId="0" xfId="8" applyNumberFormat="1" applyFont="1" applyFill="1" applyAlignment="1">
      <alignment horizontal="left" vertical="center"/>
    </xf>
    <xf numFmtId="171" fontId="1" fillId="0" borderId="0" xfId="0" applyNumberFormat="1" applyFont="1" applyFill="1" applyAlignment="1">
      <alignment horizontal="left"/>
    </xf>
    <xf numFmtId="166" fontId="5" fillId="0" borderId="9" xfId="0" applyNumberFormat="1" applyFont="1" applyFill="1" applyBorder="1" applyAlignment="1">
      <alignment horizontal="right" vertical="center" indent="1"/>
    </xf>
    <xf numFmtId="0" fontId="5" fillId="2" borderId="16" xfId="0" applyNumberFormat="1" applyFont="1" applyFill="1" applyBorder="1" applyAlignment="1">
      <alignment horizontal="center"/>
    </xf>
    <xf numFmtId="0" fontId="5" fillId="4" borderId="38" xfId="0" applyNumberFormat="1" applyFont="1" applyFill="1" applyBorder="1" applyAlignment="1">
      <alignment horizontal="left" vertical="center"/>
    </xf>
    <xf numFmtId="167" fontId="5" fillId="4" borderId="9" xfId="0" applyNumberFormat="1" applyFont="1" applyFill="1" applyBorder="1" applyAlignment="1">
      <alignment horizontal="right" vertical="center" indent="1"/>
    </xf>
    <xf numFmtId="166" fontId="5" fillId="4" borderId="9" xfId="0" applyNumberFormat="1" applyFont="1" applyFill="1" applyBorder="1" applyAlignment="1">
      <alignment horizontal="right" vertical="center" indent="1"/>
    </xf>
    <xf numFmtId="167" fontId="5" fillId="4" borderId="39" xfId="0" applyNumberFormat="1" applyFont="1" applyFill="1" applyBorder="1" applyAlignment="1">
      <alignment horizontal="right" vertical="center" indent="1"/>
    </xf>
    <xf numFmtId="0" fontId="10" fillId="0" borderId="34" xfId="0" applyNumberFormat="1" applyFont="1" applyBorder="1" applyAlignment="1">
      <alignment vertical="center"/>
    </xf>
    <xf numFmtId="167" fontId="10" fillId="0" borderId="5" xfId="0" applyNumberFormat="1" applyFont="1" applyBorder="1" applyAlignment="1">
      <alignment horizontal="right" vertical="center" indent="1"/>
    </xf>
    <xf numFmtId="167" fontId="10" fillId="0" borderId="40" xfId="0" applyNumberFormat="1" applyFont="1" applyBorder="1" applyAlignment="1">
      <alignment horizontal="right" vertical="center" indent="1"/>
    </xf>
    <xf numFmtId="0" fontId="10" fillId="0" borderId="36" xfId="0" applyNumberFormat="1" applyFont="1" applyBorder="1" applyAlignment="1">
      <alignment vertical="center"/>
    </xf>
    <xf numFmtId="0" fontId="5" fillId="4" borderId="41" xfId="0" applyNumberFormat="1" applyFont="1" applyFill="1" applyBorder="1" applyAlignment="1">
      <alignment horizontal="left" vertical="center"/>
    </xf>
    <xf numFmtId="167" fontId="5" fillId="4" borderId="42" xfId="0" applyNumberFormat="1" applyFont="1" applyFill="1" applyBorder="1" applyAlignment="1">
      <alignment horizontal="right" vertical="center" indent="1"/>
    </xf>
    <xf numFmtId="0" fontId="10" fillId="0" borderId="5" xfId="0" applyNumberFormat="1" applyFont="1" applyBorder="1" applyAlignment="1">
      <alignment horizontal="left" vertical="center" indent="1"/>
    </xf>
    <xf numFmtId="167" fontId="10" fillId="0" borderId="40" xfId="0" applyNumberFormat="1" applyFont="1" applyFill="1" applyBorder="1" applyAlignment="1">
      <alignment horizontal="right" vertical="center" indent="1"/>
    </xf>
    <xf numFmtId="0" fontId="49" fillId="0" borderId="5" xfId="0" applyNumberFormat="1" applyFont="1" applyBorder="1" applyAlignment="1">
      <alignment vertical="center"/>
    </xf>
    <xf numFmtId="166" fontId="10" fillId="0" borderId="4" xfId="1" applyNumberFormat="1" applyFont="1" applyBorder="1" applyAlignment="1">
      <alignment horizontal="right" vertical="center" indent="1"/>
    </xf>
    <xf numFmtId="166" fontId="10" fillId="0" borderId="10" xfId="0" applyNumberFormat="1" applyFont="1" applyBorder="1" applyAlignment="1">
      <alignment horizontal="right" vertical="center" indent="1"/>
    </xf>
    <xf numFmtId="168" fontId="48" fillId="7" borderId="43" xfId="0" applyNumberFormat="1" applyFont="1" applyFill="1" applyBorder="1" applyAlignment="1">
      <alignment horizontal="left" vertical="center"/>
    </xf>
    <xf numFmtId="166" fontId="5" fillId="4" borderId="31" xfId="1" applyNumberFormat="1" applyFont="1" applyFill="1" applyBorder="1" applyAlignment="1">
      <alignment horizontal="right" vertical="center" indent="1"/>
    </xf>
    <xf numFmtId="166" fontId="5" fillId="4" borderId="30" xfId="0" applyNumberFormat="1" applyFont="1" applyFill="1" applyBorder="1" applyAlignment="1">
      <alignment horizontal="right" vertical="center" indent="1"/>
    </xf>
    <xf numFmtId="168" fontId="51" fillId="7" borderId="42" xfId="0" applyNumberFormat="1" applyFont="1" applyFill="1" applyBorder="1" applyAlignment="1">
      <alignment horizontal="right" vertical="center" indent="1"/>
    </xf>
    <xf numFmtId="168" fontId="51" fillId="7" borderId="44" xfId="0" applyNumberFormat="1" applyFont="1" applyFill="1" applyBorder="1" applyAlignment="1">
      <alignment horizontal="right" vertical="center" indent="1"/>
    </xf>
    <xf numFmtId="168" fontId="51" fillId="7" borderId="36" xfId="0" applyNumberFormat="1" applyFont="1" applyFill="1" applyBorder="1" applyAlignment="1">
      <alignment horizontal="right" vertical="center" indent="1"/>
    </xf>
    <xf numFmtId="168" fontId="51" fillId="7" borderId="0" xfId="0" applyNumberFormat="1" applyFont="1" applyFill="1" applyBorder="1" applyAlignment="1">
      <alignment horizontal="right" vertical="center" indent="1"/>
    </xf>
    <xf numFmtId="3" fontId="0" fillId="0" borderId="0" xfId="0" applyNumberFormat="1" applyBorder="1"/>
    <xf numFmtId="3" fontId="1" fillId="0" borderId="0" xfId="0" applyNumberFormat="1" applyFont="1" applyFill="1" applyBorder="1"/>
    <xf numFmtId="3" fontId="1" fillId="0" borderId="0" xfId="0" applyNumberFormat="1" applyFont="1" applyBorder="1"/>
    <xf numFmtId="0" fontId="9" fillId="0" borderId="29" xfId="0" applyNumberFormat="1" applyFont="1" applyBorder="1" applyAlignment="1">
      <alignment vertical="center"/>
    </xf>
    <xf numFmtId="3" fontId="4" fillId="0" borderId="0" xfId="0" applyNumberFormat="1" applyFont="1" applyFill="1" applyBorder="1" applyAlignment="1">
      <alignment horizontal="left" vertical="center"/>
    </xf>
    <xf numFmtId="3" fontId="1" fillId="0" borderId="0" xfId="0" applyNumberFormat="1" applyFont="1" applyFill="1" applyBorder="1" applyAlignment="1">
      <alignment horizontal="left" vertical="justify" wrapText="1"/>
    </xf>
    <xf numFmtId="3" fontId="52" fillId="0" borderId="0" xfId="0" applyNumberFormat="1" applyFont="1" applyFill="1" applyBorder="1" applyAlignment="1">
      <alignment horizontal="left" vertical="justify" wrapText="1"/>
    </xf>
    <xf numFmtId="3" fontId="4" fillId="0" borderId="0" xfId="0" applyNumberFormat="1" applyFont="1" applyFill="1" applyBorder="1" applyAlignment="1">
      <alignment horizontal="center" vertical="justify"/>
    </xf>
    <xf numFmtId="3" fontId="1" fillId="0" borderId="0" xfId="0" applyNumberFormat="1" applyFont="1" applyFill="1" applyBorder="1" applyAlignment="1">
      <alignment horizontal="centerContinuous" vertical="justify"/>
    </xf>
    <xf numFmtId="0" fontId="5" fillId="2" borderId="16" xfId="0" applyNumberFormat="1" applyFont="1" applyFill="1" applyBorder="1" applyAlignment="1">
      <alignment horizontal="right"/>
    </xf>
    <xf numFmtId="0" fontId="10" fillId="0" borderId="45" xfId="0" applyNumberFormat="1" applyFont="1" applyBorder="1" applyAlignment="1">
      <alignment vertical="center"/>
    </xf>
    <xf numFmtId="166" fontId="10" fillId="0" borderId="5" xfId="0" applyNumberFormat="1" applyFont="1" applyBorder="1" applyAlignment="1">
      <alignment horizontal="right" vertical="center" indent="1"/>
    </xf>
    <xf numFmtId="168" fontId="10" fillId="0" borderId="5" xfId="0" applyNumberFormat="1" applyFont="1" applyBorder="1" applyAlignment="1">
      <alignment horizontal="right" vertical="center" indent="1"/>
    </xf>
    <xf numFmtId="0" fontId="5" fillId="4" borderId="46" xfId="0" applyNumberFormat="1" applyFont="1" applyFill="1" applyBorder="1" applyAlignment="1">
      <alignment horizontal="left" vertical="center"/>
    </xf>
    <xf numFmtId="168" fontId="5" fillId="4" borderId="9" xfId="0" applyNumberFormat="1" applyFont="1" applyFill="1" applyBorder="1" applyAlignment="1">
      <alignment horizontal="right" vertical="center" indent="1"/>
    </xf>
    <xf numFmtId="168" fontId="5" fillId="4" borderId="47" xfId="0" applyNumberFormat="1" applyFont="1" applyFill="1" applyBorder="1" applyAlignment="1">
      <alignment horizontal="right" vertical="center" indent="1"/>
    </xf>
    <xf numFmtId="175" fontId="5" fillId="4" borderId="9" xfId="0" applyNumberFormat="1" applyFont="1" applyFill="1" applyBorder="1" applyAlignment="1">
      <alignment horizontal="right" vertical="center" indent="1"/>
    </xf>
    <xf numFmtId="168" fontId="5" fillId="4" borderId="48" xfId="0" applyNumberFormat="1" applyFont="1" applyFill="1" applyBorder="1" applyAlignment="1">
      <alignment horizontal="right" vertical="center" indent="1"/>
    </xf>
    <xf numFmtId="3" fontId="0" fillId="0" borderId="0" xfId="0" applyNumberFormat="1" applyFill="1"/>
    <xf numFmtId="3" fontId="20" fillId="0" borderId="0" xfId="0" applyNumberFormat="1" applyFont="1" applyFill="1"/>
    <xf numFmtId="3" fontId="21" fillId="0" borderId="0" xfId="0" applyNumberFormat="1" applyFont="1" applyFill="1"/>
    <xf numFmtId="3" fontId="22" fillId="0" borderId="0" xfId="0" applyNumberFormat="1" applyFont="1"/>
    <xf numFmtId="3" fontId="2" fillId="0" borderId="0" xfId="0" applyNumberFormat="1" applyFont="1" applyFill="1"/>
    <xf numFmtId="0" fontId="9" fillId="0" borderId="29" xfId="0" applyNumberFormat="1" applyFont="1" applyBorder="1"/>
    <xf numFmtId="3" fontId="52" fillId="0" borderId="0" xfId="0" applyNumberFormat="1" applyFont="1" applyFill="1" applyAlignment="1">
      <alignment horizontal="left" vertical="justify" wrapText="1"/>
    </xf>
    <xf numFmtId="173" fontId="19" fillId="0" borderId="0" xfId="8" applyNumberFormat="1" applyFont="1"/>
    <xf numFmtId="166" fontId="5" fillId="0" borderId="9" xfId="8" applyNumberFormat="1" applyFont="1" applyFill="1" applyBorder="1" applyAlignment="1">
      <alignment horizontal="right" vertical="center" indent="1"/>
    </xf>
    <xf numFmtId="0" fontId="7" fillId="2" borderId="16" xfId="0" applyNumberFormat="1" applyFont="1" applyFill="1" applyBorder="1" applyAlignment="1">
      <alignment horizontal="right" indent="1"/>
    </xf>
    <xf numFmtId="0" fontId="5" fillId="4" borderId="38" xfId="0" applyNumberFormat="1" applyFont="1" applyFill="1" applyBorder="1" applyAlignment="1">
      <alignment horizontal="left" vertical="center" indent="1"/>
    </xf>
    <xf numFmtId="167" fontId="5" fillId="4" borderId="9" xfId="8" applyNumberFormat="1" applyFont="1" applyFill="1" applyBorder="1" applyAlignment="1">
      <alignment horizontal="right" vertical="center" indent="1"/>
    </xf>
    <xf numFmtId="166" fontId="48" fillId="4" borderId="9" xfId="0" applyNumberFormat="1" applyFont="1" applyFill="1" applyBorder="1" applyAlignment="1">
      <alignment horizontal="right" vertical="center" indent="1"/>
    </xf>
    <xf numFmtId="167" fontId="5" fillId="4" borderId="48" xfId="8" applyNumberFormat="1" applyFont="1" applyFill="1" applyBorder="1" applyAlignment="1">
      <alignment horizontal="right" vertical="center" indent="1"/>
    </xf>
    <xf numFmtId="167" fontId="10" fillId="6" borderId="35" xfId="8" applyNumberFormat="1" applyFont="1" applyFill="1" applyBorder="1" applyAlignment="1">
      <alignment horizontal="right" vertical="center" indent="1"/>
    </xf>
    <xf numFmtId="166" fontId="10" fillId="6" borderId="5" xfId="8" applyNumberFormat="1" applyFont="1" applyFill="1" applyBorder="1" applyAlignment="1">
      <alignment horizontal="right" vertical="center" indent="1"/>
    </xf>
    <xf numFmtId="167" fontId="10" fillId="0" borderId="5" xfId="8" applyNumberFormat="1" applyFont="1" applyBorder="1" applyAlignment="1">
      <alignment horizontal="right" vertical="center" indent="1"/>
    </xf>
    <xf numFmtId="0" fontId="5" fillId="4" borderId="46" xfId="0" applyNumberFormat="1" applyFont="1" applyFill="1" applyBorder="1" applyAlignment="1">
      <alignment horizontal="left" vertical="center" indent="1"/>
    </xf>
    <xf numFmtId="167" fontId="10" fillId="0" borderId="35" xfId="8" applyNumberFormat="1" applyFont="1" applyFill="1" applyBorder="1" applyAlignment="1">
      <alignment horizontal="right" vertical="center" indent="1"/>
    </xf>
    <xf numFmtId="166" fontId="10" fillId="0" borderId="5" xfId="8" applyNumberFormat="1" applyFont="1" applyFill="1" applyBorder="1" applyAlignment="1">
      <alignment horizontal="right" vertical="center" indent="1"/>
    </xf>
    <xf numFmtId="0" fontId="5" fillId="4" borderId="46" xfId="0" applyNumberFormat="1" applyFont="1" applyFill="1" applyBorder="1" applyAlignment="1">
      <alignment vertical="center"/>
    </xf>
    <xf numFmtId="0" fontId="5" fillId="4" borderId="26" xfId="0" applyNumberFormat="1" applyFont="1" applyFill="1" applyBorder="1" applyAlignment="1">
      <alignment vertical="center"/>
    </xf>
    <xf numFmtId="0" fontId="5" fillId="4" borderId="26" xfId="0" applyNumberFormat="1" applyFont="1" applyFill="1" applyBorder="1" applyAlignment="1">
      <alignment horizontal="left" vertical="center" wrapText="1"/>
    </xf>
    <xf numFmtId="166" fontId="5" fillId="4" borderId="9" xfId="8" applyNumberFormat="1" applyFont="1" applyFill="1" applyBorder="1" applyAlignment="1">
      <alignment horizontal="right" vertical="center" indent="1"/>
    </xf>
    <xf numFmtId="166" fontId="5" fillId="4" borderId="48" xfId="8" applyNumberFormat="1" applyFont="1" applyFill="1" applyBorder="1" applyAlignment="1">
      <alignment horizontal="right" vertical="center" indent="1"/>
    </xf>
    <xf numFmtId="3" fontId="19" fillId="0" borderId="0" xfId="0" applyNumberFormat="1" applyFont="1" applyFill="1"/>
    <xf numFmtId="176" fontId="19" fillId="0" borderId="0" xfId="0" applyNumberFormat="1" applyFont="1" applyFill="1" applyAlignment="1">
      <alignment horizontal="left"/>
    </xf>
    <xf numFmtId="176" fontId="1" fillId="0" borderId="0" xfId="0" applyNumberFormat="1" applyFont="1" applyFill="1" applyAlignment="1">
      <alignment horizontal="right"/>
    </xf>
    <xf numFmtId="176" fontId="19" fillId="0" borderId="0" xfId="0" applyNumberFormat="1" applyFont="1" applyFill="1" applyAlignment="1">
      <alignment horizontal="center"/>
    </xf>
    <xf numFmtId="0" fontId="9" fillId="0" borderId="29" xfId="0" applyNumberFormat="1" applyFont="1" applyFill="1" applyBorder="1"/>
    <xf numFmtId="3" fontId="19" fillId="0" borderId="49" xfId="0" applyNumberFormat="1" applyFont="1" applyFill="1" applyBorder="1" applyAlignment="1">
      <alignment wrapText="1"/>
    </xf>
    <xf numFmtId="177" fontId="19" fillId="0" borderId="0" xfId="0" applyNumberFormat="1" applyFont="1" applyFill="1"/>
    <xf numFmtId="173" fontId="19" fillId="0" borderId="0" xfId="8" applyNumberFormat="1" applyFont="1" applyFill="1"/>
    <xf numFmtId="165" fontId="5" fillId="2" borderId="16" xfId="0" applyNumberFormat="1" applyFont="1" applyFill="1" applyBorder="1" applyAlignment="1">
      <alignment horizontal="right"/>
    </xf>
    <xf numFmtId="165" fontId="48" fillId="2" borderId="16" xfId="0" applyNumberFormat="1" applyFont="1" applyFill="1" applyBorder="1" applyAlignment="1">
      <alignment horizontal="right"/>
    </xf>
    <xf numFmtId="0" fontId="10" fillId="0" borderId="34" xfId="0" applyNumberFormat="1" applyFont="1" applyBorder="1" applyAlignment="1">
      <alignment horizontal="left" vertical="center"/>
    </xf>
    <xf numFmtId="167" fontId="10" fillId="0" borderId="5" xfId="0" applyNumberFormat="1" applyFont="1" applyFill="1" applyBorder="1" applyAlignment="1">
      <alignment horizontal="right" vertical="center" indent="1"/>
    </xf>
    <xf numFmtId="166" fontId="10" fillId="0" borderId="5" xfId="9" applyNumberFormat="1" applyFont="1" applyFill="1" applyBorder="1" applyAlignment="1">
      <alignment horizontal="right" vertical="center" indent="1"/>
    </xf>
    <xf numFmtId="167" fontId="10" fillId="0" borderId="5" xfId="8" applyNumberFormat="1" applyFont="1" applyFill="1" applyBorder="1" applyAlignment="1">
      <alignment horizontal="right" vertical="center" indent="1"/>
    </xf>
    <xf numFmtId="166" fontId="48" fillId="7" borderId="9" xfId="4" applyNumberFormat="1" applyFont="1" applyFill="1" applyBorder="1" applyAlignment="1">
      <alignment horizontal="right" vertical="center" indent="1"/>
    </xf>
    <xf numFmtId="167" fontId="10" fillId="0" borderId="50" xfId="8" applyNumberFormat="1" applyFont="1" applyBorder="1" applyAlignment="1">
      <alignment horizontal="right" vertical="center" indent="1"/>
    </xf>
    <xf numFmtId="0" fontId="48" fillId="4" borderId="26" xfId="0" applyNumberFormat="1" applyFont="1" applyFill="1" applyBorder="1" applyAlignment="1">
      <alignment horizontal="left" vertical="center"/>
    </xf>
    <xf numFmtId="166" fontId="48" fillId="4" borderId="9" xfId="4" applyNumberFormat="1" applyFont="1" applyFill="1" applyBorder="1" applyAlignment="1">
      <alignment horizontal="right" vertical="center" indent="1"/>
    </xf>
    <xf numFmtId="167" fontId="10" fillId="0" borderId="5" xfId="9" applyNumberFormat="1" applyFont="1" applyFill="1" applyBorder="1" applyAlignment="1">
      <alignment horizontal="right" vertical="center" indent="1"/>
    </xf>
    <xf numFmtId="166" fontId="10" fillId="6" borderId="5" xfId="9" applyNumberFormat="1" applyFont="1" applyFill="1" applyBorder="1" applyAlignment="1">
      <alignment horizontal="right" vertical="center" indent="1"/>
    </xf>
    <xf numFmtId="0" fontId="0" fillId="0" borderId="0" xfId="0" applyFill="1"/>
    <xf numFmtId="173" fontId="3" fillId="0" borderId="0" xfId="8" applyNumberFormat="1" applyFont="1" applyFill="1"/>
    <xf numFmtId="173" fontId="19" fillId="0" borderId="0" xfId="9" applyNumberFormat="1" applyFont="1" applyFill="1"/>
    <xf numFmtId="177" fontId="3" fillId="0" borderId="0" xfId="0" applyNumberFormat="1" applyFont="1" applyFill="1" applyAlignment="1">
      <alignment horizontal="center"/>
    </xf>
    <xf numFmtId="173" fontId="19" fillId="0" borderId="0" xfId="9" applyNumberFormat="1" applyFont="1"/>
    <xf numFmtId="166" fontId="51" fillId="7" borderId="9" xfId="0" applyNumberFormat="1" applyFont="1" applyFill="1" applyBorder="1" applyAlignment="1">
      <alignment horizontal="right" vertical="center" indent="1"/>
    </xf>
    <xf numFmtId="167" fontId="5" fillId="4" borderId="51" xfId="0" applyNumberFormat="1" applyFont="1" applyFill="1" applyBorder="1" applyAlignment="1">
      <alignment horizontal="right" vertical="center" indent="1"/>
    </xf>
    <xf numFmtId="167" fontId="10" fillId="0" borderId="52" xfId="0" applyNumberFormat="1" applyFont="1" applyBorder="1" applyAlignment="1">
      <alignment horizontal="right" vertical="center" indent="1"/>
    </xf>
    <xf numFmtId="0" fontId="10" fillId="0" borderId="34" xfId="0" applyNumberFormat="1" applyFont="1" applyBorder="1" applyAlignment="1">
      <alignment horizontal="left" vertical="center" indent="1"/>
    </xf>
    <xf numFmtId="0" fontId="10" fillId="0" borderId="34" xfId="0" applyNumberFormat="1" applyFont="1" applyFill="1" applyBorder="1" applyAlignment="1">
      <alignment horizontal="left" vertical="center" indent="1"/>
    </xf>
    <xf numFmtId="167" fontId="5" fillId="4" borderId="53" xfId="0" applyNumberFormat="1" applyFont="1" applyFill="1" applyBorder="1" applyAlignment="1">
      <alignment horizontal="right" vertical="center" indent="1"/>
    </xf>
    <xf numFmtId="167" fontId="5" fillId="4" borderId="54" xfId="0" applyNumberFormat="1" applyFont="1" applyFill="1" applyBorder="1" applyAlignment="1">
      <alignment horizontal="right" vertical="center" indent="1"/>
    </xf>
    <xf numFmtId="177" fontId="19" fillId="0" borderId="0" xfId="0" applyNumberFormat="1" applyFont="1"/>
    <xf numFmtId="177" fontId="23" fillId="0" borderId="0" xfId="0" applyNumberFormat="1" applyFont="1" applyFill="1"/>
    <xf numFmtId="177" fontId="23" fillId="0" borderId="0" xfId="0" applyNumberFormat="1" applyFont="1"/>
    <xf numFmtId="170" fontId="19" fillId="0" borderId="0" xfId="9" applyNumberFormat="1" applyFont="1" applyFill="1"/>
    <xf numFmtId="167" fontId="5" fillId="4" borderId="55" xfId="0" applyNumberFormat="1" applyFont="1" applyFill="1" applyBorder="1" applyAlignment="1">
      <alignment horizontal="right" vertical="center" indent="1"/>
    </xf>
    <xf numFmtId="0" fontId="8" fillId="0" borderId="34" xfId="0" applyNumberFormat="1" applyFont="1" applyBorder="1" applyAlignment="1">
      <alignment horizontal="left" vertical="center" indent="1"/>
    </xf>
    <xf numFmtId="167" fontId="8" fillId="0" borderId="5" xfId="0" applyNumberFormat="1" applyFont="1" applyBorder="1" applyAlignment="1">
      <alignment horizontal="right" vertical="center" indent="1"/>
    </xf>
    <xf numFmtId="0" fontId="10" fillId="0" borderId="34" xfId="0" applyNumberFormat="1" applyFont="1" applyBorder="1" applyAlignment="1">
      <alignment horizontal="left" vertical="center" indent="2"/>
    </xf>
    <xf numFmtId="166" fontId="8" fillId="0" borderId="5" xfId="0" applyNumberFormat="1" applyFont="1" applyBorder="1" applyAlignment="1">
      <alignment horizontal="right" vertical="center" indent="1"/>
    </xf>
    <xf numFmtId="0" fontId="5" fillId="4" borderId="56" xfId="0" applyNumberFormat="1" applyFont="1" applyFill="1" applyBorder="1" applyAlignment="1">
      <alignment horizontal="left" vertical="center"/>
    </xf>
    <xf numFmtId="167" fontId="5" fillId="4" borderId="57" xfId="0" applyNumberFormat="1" applyFont="1" applyFill="1" applyBorder="1" applyAlignment="1">
      <alignment horizontal="right" vertical="center" indent="1"/>
    </xf>
    <xf numFmtId="167" fontId="5" fillId="4" borderId="58" xfId="0" applyNumberFormat="1" applyFont="1" applyFill="1" applyBorder="1" applyAlignment="1">
      <alignment horizontal="right" vertical="center" indent="1"/>
    </xf>
    <xf numFmtId="3" fontId="53" fillId="0" borderId="0" xfId="0" applyNumberFormat="1" applyFont="1"/>
    <xf numFmtId="3" fontId="53" fillId="0" borderId="0" xfId="0" applyNumberFormat="1" applyFont="1" applyFill="1"/>
    <xf numFmtId="3" fontId="19" fillId="0" borderId="0" xfId="0" applyNumberFormat="1" applyFont="1" applyFill="1" applyAlignment="1">
      <alignment horizontal="center" vertical="center"/>
    </xf>
    <xf numFmtId="3" fontId="54" fillId="0" borderId="0" xfId="0" applyNumberFormat="1" applyFont="1" applyFill="1" applyAlignment="1">
      <alignment horizontal="left" vertical="center"/>
    </xf>
    <xf numFmtId="167" fontId="5" fillId="4" borderId="9" xfId="9" applyNumberFormat="1" applyFont="1" applyFill="1" applyBorder="1" applyAlignment="1">
      <alignment horizontal="right" vertical="center" indent="1"/>
    </xf>
    <xf numFmtId="167" fontId="48" fillId="4" borderId="9" xfId="9" applyNumberFormat="1" applyFont="1" applyFill="1" applyBorder="1" applyAlignment="1">
      <alignment horizontal="right" vertical="center" indent="1"/>
    </xf>
    <xf numFmtId="166" fontId="48" fillId="4" borderId="9" xfId="9" applyNumberFormat="1" applyFont="1" applyFill="1" applyBorder="1" applyAlignment="1">
      <alignment horizontal="right" vertical="center" indent="1"/>
    </xf>
    <xf numFmtId="3" fontId="19" fillId="0" borderId="0" xfId="0" applyNumberFormat="1" applyFont="1" applyFill="1" applyAlignment="1">
      <alignment horizontal="center"/>
    </xf>
    <xf numFmtId="3" fontId="52" fillId="0" borderId="0" xfId="0" applyNumberFormat="1" applyFont="1" applyFill="1" applyAlignment="1">
      <alignment horizontal="left" vertical="center"/>
    </xf>
    <xf numFmtId="3" fontId="52" fillId="0" borderId="0" xfId="0" applyNumberFormat="1" applyFont="1"/>
    <xf numFmtId="3" fontId="52" fillId="0" borderId="0" xfId="0" applyNumberFormat="1" applyFont="1" applyFill="1"/>
    <xf numFmtId="0" fontId="55" fillId="0" borderId="29" xfId="0" applyNumberFormat="1" applyFont="1" applyBorder="1"/>
    <xf numFmtId="3" fontId="56" fillId="0" borderId="0" xfId="0" applyNumberFormat="1" applyFont="1" applyFill="1" applyAlignment="1">
      <alignment horizontal="left" vertical="center"/>
    </xf>
    <xf numFmtId="170" fontId="57" fillId="0" borderId="0" xfId="9" applyNumberFormat="1" applyFont="1" applyFill="1" applyAlignment="1">
      <alignment horizontal="left" vertical="center"/>
    </xf>
    <xf numFmtId="0" fontId="48" fillId="2" borderId="16" xfId="0" applyNumberFormat="1" applyFont="1" applyFill="1" applyBorder="1" applyAlignment="1">
      <alignment horizontal="left" vertical="center" wrapText="1" indent="1"/>
    </xf>
    <xf numFmtId="0" fontId="10" fillId="0" borderId="59" xfId="0" applyNumberFormat="1" applyFont="1" applyBorder="1" applyAlignment="1">
      <alignment horizontal="left" vertical="center"/>
    </xf>
    <xf numFmtId="0" fontId="10" fillId="0" borderId="60" xfId="0" applyNumberFormat="1" applyFont="1" applyBorder="1" applyAlignment="1">
      <alignment horizontal="left" vertical="center"/>
    </xf>
    <xf numFmtId="0" fontId="10" fillId="0" borderId="60" xfId="0" applyNumberFormat="1" applyFont="1" applyBorder="1" applyAlignment="1">
      <alignment horizontal="left" vertical="center" indent="1"/>
    </xf>
    <xf numFmtId="0" fontId="24" fillId="0" borderId="28" xfId="0" quotePrefix="1" applyNumberFormat="1" applyFont="1" applyFill="1" applyBorder="1" applyAlignment="1">
      <alignment vertical="justify"/>
    </xf>
    <xf numFmtId="49" fontId="2" fillId="0" borderId="0" xfId="0" applyNumberFormat="1" applyFont="1"/>
    <xf numFmtId="0" fontId="9" fillId="0" borderId="0" xfId="0" applyNumberFormat="1" applyFont="1" applyBorder="1"/>
    <xf numFmtId="167" fontId="8" fillId="0" borderId="0" xfId="0" applyNumberFormat="1" applyFont="1" applyBorder="1"/>
    <xf numFmtId="167" fontId="5" fillId="4" borderId="36" xfId="0" applyNumberFormat="1" applyFont="1" applyFill="1" applyBorder="1" applyAlignment="1">
      <alignment horizontal="right" vertical="center" indent="1"/>
    </xf>
    <xf numFmtId="0" fontId="5" fillId="4" borderId="0" xfId="0" applyNumberFormat="1" applyFont="1" applyFill="1" applyBorder="1" applyAlignment="1">
      <alignment horizontal="left" vertical="center"/>
    </xf>
    <xf numFmtId="3" fontId="54" fillId="0" borderId="0" xfId="0" applyNumberFormat="1" applyFont="1" applyFill="1"/>
    <xf numFmtId="0" fontId="9" fillId="0" borderId="61" xfId="0" applyNumberFormat="1" applyFont="1" applyBorder="1"/>
    <xf numFmtId="0" fontId="25" fillId="2" borderId="62" xfId="0" applyNumberFormat="1" applyFont="1" applyFill="1" applyBorder="1" applyAlignment="1">
      <alignment horizontal="right" indent="1"/>
    </xf>
    <xf numFmtId="165" fontId="5" fillId="2" borderId="63" xfId="0" applyNumberFormat="1" applyFont="1" applyFill="1" applyBorder="1" applyAlignment="1">
      <alignment horizontal="right" indent="1"/>
    </xf>
    <xf numFmtId="0" fontId="10" fillId="0" borderId="64" xfId="0" applyNumberFormat="1" applyFont="1" applyBorder="1" applyAlignment="1">
      <alignment vertical="center"/>
    </xf>
    <xf numFmtId="167" fontId="10" fillId="0" borderId="65" xfId="4" applyNumberFormat="1" applyFont="1" applyFill="1" applyBorder="1" applyAlignment="1">
      <alignment horizontal="right" vertical="center" indent="1"/>
    </xf>
    <xf numFmtId="0" fontId="10" fillId="0" borderId="60" xfId="0" applyNumberFormat="1" applyFont="1" applyBorder="1" applyAlignment="1">
      <alignment vertical="center"/>
    </xf>
    <xf numFmtId="167" fontId="10" fillId="0" borderId="66" xfId="4" applyNumberFormat="1" applyFont="1" applyFill="1" applyBorder="1" applyAlignment="1">
      <alignment horizontal="right" vertical="center" indent="1"/>
    </xf>
    <xf numFmtId="167" fontId="10" fillId="0" borderId="5" xfId="4" applyNumberFormat="1" applyFont="1" applyFill="1" applyBorder="1" applyAlignment="1">
      <alignment horizontal="right" vertical="center" indent="1"/>
    </xf>
    <xf numFmtId="167" fontId="10" fillId="6" borderId="66" xfId="4" applyNumberFormat="1" applyFont="1" applyFill="1" applyBorder="1" applyAlignment="1">
      <alignment horizontal="right" vertical="center" indent="1"/>
    </xf>
    <xf numFmtId="168" fontId="10" fillId="0" borderId="66" xfId="4" applyNumberFormat="1" applyFont="1" applyFill="1" applyBorder="1" applyAlignment="1">
      <alignment horizontal="right" vertical="center" indent="1"/>
    </xf>
    <xf numFmtId="166" fontId="10" fillId="6" borderId="11" xfId="0" applyNumberFormat="1" applyFont="1" applyFill="1" applyBorder="1" applyAlignment="1">
      <alignment vertical="center"/>
    </xf>
    <xf numFmtId="166" fontId="10" fillId="0" borderId="12" xfId="4" applyNumberFormat="1" applyFont="1" applyFill="1" applyBorder="1" applyAlignment="1">
      <alignment horizontal="right" vertical="center" indent="1"/>
    </xf>
    <xf numFmtId="166" fontId="10" fillId="0" borderId="11" xfId="0" applyNumberFormat="1" applyFont="1" applyBorder="1" applyAlignment="1">
      <alignment vertical="center"/>
    </xf>
    <xf numFmtId="166" fontId="10" fillId="0" borderId="3" xfId="0" applyNumberFormat="1" applyFont="1" applyFill="1" applyBorder="1" applyAlignment="1">
      <alignment vertical="center"/>
    </xf>
    <xf numFmtId="166" fontId="10" fillId="0" borderId="4" xfId="4" applyNumberFormat="1" applyFont="1" applyFill="1" applyBorder="1" applyAlignment="1">
      <alignment horizontal="right" vertical="center" indent="1"/>
    </xf>
    <xf numFmtId="3" fontId="26" fillId="0" borderId="0" xfId="0" applyNumberFormat="1" applyFont="1" applyFill="1" applyAlignment="1">
      <alignment horizontal="left" vertical="center"/>
    </xf>
    <xf numFmtId="0" fontId="9" fillId="6" borderId="29" xfId="0" applyNumberFormat="1" applyFont="1" applyFill="1" applyBorder="1"/>
    <xf numFmtId="3" fontId="2" fillId="0" borderId="0" xfId="0" applyNumberFormat="1" applyFont="1" applyAlignment="1">
      <alignment horizontal="right"/>
    </xf>
    <xf numFmtId="171" fontId="1" fillId="0" borderId="0" xfId="0" applyNumberFormat="1" applyFont="1" applyFill="1" applyBorder="1" applyAlignment="1">
      <alignment horizontal="right" vertical="center"/>
    </xf>
    <xf numFmtId="171" fontId="2" fillId="0" borderId="0" xfId="0" applyNumberFormat="1" applyFont="1" applyFill="1" applyBorder="1" applyAlignment="1">
      <alignment horizontal="right" vertical="center"/>
    </xf>
    <xf numFmtId="171" fontId="0" fillId="0" borderId="0" xfId="0" applyNumberFormat="1" applyFill="1"/>
    <xf numFmtId="0" fontId="48" fillId="2" borderId="67" xfId="0" applyNumberFormat="1" applyFont="1" applyFill="1" applyBorder="1" applyAlignment="1">
      <alignment horizontal="left" vertical="center" wrapText="1" indent="1"/>
    </xf>
    <xf numFmtId="0" fontId="8" fillId="0" borderId="68" xfId="0" applyNumberFormat="1" applyFont="1" applyBorder="1" applyAlignment="1">
      <alignment horizontal="left" vertical="center"/>
    </xf>
    <xf numFmtId="178" fontId="10" fillId="0" borderId="69" xfId="0" applyNumberFormat="1" applyFont="1" applyBorder="1" applyAlignment="1">
      <alignment vertical="center"/>
    </xf>
    <xf numFmtId="178" fontId="10" fillId="0" borderId="7" xfId="0" applyNumberFormat="1" applyFont="1" applyBorder="1" applyAlignment="1">
      <alignment horizontal="right" vertical="center" indent="1"/>
    </xf>
    <xf numFmtId="178" fontId="10" fillId="0" borderId="7" xfId="0" applyNumberFormat="1" applyFont="1" applyBorder="1" applyAlignment="1">
      <alignment vertical="center"/>
    </xf>
    <xf numFmtId="178" fontId="10" fillId="0" borderId="5" xfId="0" applyNumberFormat="1" applyFont="1" applyBorder="1" applyAlignment="1">
      <alignment vertical="center"/>
    </xf>
    <xf numFmtId="167" fontId="10" fillId="0" borderId="68" xfId="0" applyNumberFormat="1" applyFont="1" applyBorder="1" applyAlignment="1">
      <alignment horizontal="left" vertical="center"/>
    </xf>
    <xf numFmtId="167" fontId="10" fillId="0" borderId="69" xfId="0" applyNumberFormat="1" applyFont="1" applyBorder="1" applyAlignment="1">
      <alignment vertical="center"/>
    </xf>
    <xf numFmtId="167" fontId="10" fillId="0" borderId="7" xfId="0" applyNumberFormat="1" applyFont="1" applyFill="1" applyBorder="1" applyAlignment="1">
      <alignment vertical="center"/>
    </xf>
    <xf numFmtId="167" fontId="10" fillId="0" borderId="5" xfId="0" applyNumberFormat="1" applyFont="1" applyFill="1" applyBorder="1" applyAlignment="1">
      <alignment vertical="center"/>
    </xf>
    <xf numFmtId="167" fontId="5" fillId="4" borderId="46" xfId="0" applyNumberFormat="1" applyFont="1" applyFill="1" applyBorder="1" applyAlignment="1">
      <alignment horizontal="left" vertical="center"/>
    </xf>
    <xf numFmtId="167" fontId="5" fillId="4" borderId="70" xfId="0" quotePrefix="1" applyNumberFormat="1" applyFont="1" applyFill="1" applyBorder="1" applyAlignment="1">
      <alignment vertical="center"/>
    </xf>
    <xf numFmtId="167" fontId="5" fillId="4" borderId="0" xfId="0" applyNumberFormat="1" applyFont="1" applyFill="1" applyBorder="1" applyAlignment="1">
      <alignment vertical="center"/>
    </xf>
    <xf numFmtId="167" fontId="10" fillId="0" borderId="7" xfId="0" applyNumberFormat="1" applyFont="1" applyBorder="1" applyAlignment="1">
      <alignment vertical="center"/>
    </xf>
    <xf numFmtId="167" fontId="10" fillId="0" borderId="5" xfId="0" applyNumberFormat="1" applyFont="1" applyBorder="1" applyAlignment="1">
      <alignment vertical="center"/>
    </xf>
    <xf numFmtId="167" fontId="5" fillId="4" borderId="71" xfId="0" applyNumberFormat="1" applyFont="1" applyFill="1" applyBorder="1" applyAlignment="1">
      <alignment vertical="center"/>
    </xf>
    <xf numFmtId="3" fontId="17" fillId="0" borderId="0" xfId="0" applyNumberFormat="1" applyFont="1" applyFill="1"/>
    <xf numFmtId="3" fontId="22" fillId="0" borderId="0" xfId="0" quotePrefix="1" applyNumberFormat="1" applyFont="1"/>
    <xf numFmtId="166" fontId="1" fillId="0" borderId="0" xfId="0" applyNumberFormat="1" applyFont="1" applyFill="1" applyAlignment="1">
      <alignment horizontal="right"/>
    </xf>
    <xf numFmtId="170" fontId="1" fillId="0" borderId="0" xfId="9" applyNumberFormat="1" applyFont="1" applyFill="1" applyAlignment="1">
      <alignment horizontal="left" vertical="justify" wrapText="1"/>
    </xf>
    <xf numFmtId="171" fontId="1" fillId="0" borderId="0" xfId="0" applyNumberFormat="1" applyFont="1" applyFill="1" applyAlignment="1">
      <alignment horizontal="left" vertical="justify" wrapText="1"/>
    </xf>
    <xf numFmtId="170" fontId="2" fillId="0" borderId="0" xfId="9" applyNumberFormat="1" applyFont="1" applyFill="1" applyBorder="1" applyAlignment="1">
      <alignment horizontal="right"/>
    </xf>
    <xf numFmtId="3" fontId="2" fillId="0" borderId="0" xfId="0" applyNumberFormat="1" applyFont="1" applyFill="1" applyAlignment="1">
      <alignment horizontal="left"/>
    </xf>
    <xf numFmtId="3" fontId="6" fillId="0" borderId="0" xfId="0" applyNumberFormat="1" applyFont="1" applyFill="1" applyAlignment="1">
      <alignment horizontal="center" vertical="justify" wrapText="1"/>
    </xf>
    <xf numFmtId="0" fontId="48" fillId="2" borderId="16" xfId="0" applyNumberFormat="1" applyFont="1" applyFill="1" applyBorder="1" applyAlignment="1">
      <alignment horizontal="right" vertical="center" wrapText="1" indent="1"/>
    </xf>
    <xf numFmtId="0" fontId="7" fillId="2" borderId="16" xfId="0" applyNumberFormat="1" applyFont="1" applyFill="1" applyBorder="1" applyAlignment="1">
      <alignment horizontal="right" vertical="center" wrapText="1" indent="1"/>
    </xf>
    <xf numFmtId="49" fontId="6" fillId="0" borderId="0" xfId="0" applyNumberFormat="1" applyFont="1" applyFill="1" applyBorder="1" applyAlignment="1">
      <alignment horizontal="right" vertical="center"/>
    </xf>
    <xf numFmtId="167" fontId="5" fillId="4" borderId="72" xfId="1" applyNumberFormat="1" applyFont="1" applyFill="1" applyBorder="1" applyAlignment="1">
      <alignment horizontal="right" vertical="center"/>
    </xf>
    <xf numFmtId="167" fontId="5" fillId="4" borderId="73" xfId="1" applyNumberFormat="1" applyFont="1" applyFill="1" applyBorder="1" applyAlignment="1">
      <alignment horizontal="right" vertical="center"/>
    </xf>
    <xf numFmtId="167" fontId="1" fillId="0" borderId="0" xfId="0" applyNumberFormat="1" applyFont="1" applyFill="1" applyAlignment="1"/>
    <xf numFmtId="0" fontId="10" fillId="0" borderId="74" xfId="0" applyNumberFormat="1" applyFont="1" applyBorder="1" applyAlignment="1">
      <alignment horizontal="left" vertical="center"/>
    </xf>
    <xf numFmtId="167" fontId="10" fillId="0" borderId="5" xfId="1" applyNumberFormat="1" applyFont="1" applyBorder="1" applyAlignment="1">
      <alignment horizontal="right" vertical="center" indent="1"/>
    </xf>
    <xf numFmtId="167" fontId="2" fillId="0" borderId="0" xfId="0" applyNumberFormat="1" applyFont="1" applyFill="1" applyAlignment="1"/>
    <xf numFmtId="166" fontId="48" fillId="7" borderId="75" xfId="0" applyNumberFormat="1" applyFont="1" applyFill="1" applyBorder="1" applyAlignment="1">
      <alignment horizontal="right" vertical="center" indent="1"/>
    </xf>
    <xf numFmtId="0" fontId="5" fillId="4" borderId="76" xfId="0" applyNumberFormat="1" applyFont="1" applyFill="1" applyBorder="1" applyAlignment="1">
      <alignment horizontal="left" vertical="center"/>
    </xf>
    <xf numFmtId="166" fontId="48" fillId="7" borderId="9" xfId="0" applyNumberFormat="1" applyFont="1" applyFill="1" applyBorder="1" applyAlignment="1">
      <alignment horizontal="right" vertical="center" indent="1"/>
    </xf>
    <xf numFmtId="0" fontId="14" fillId="0" borderId="77" xfId="0" applyNumberFormat="1" applyFont="1" applyFill="1" applyBorder="1" applyAlignment="1">
      <alignment vertical="justify"/>
    </xf>
    <xf numFmtId="171" fontId="1"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178" fontId="2" fillId="0" borderId="0" xfId="0" applyNumberFormat="1" applyFont="1" applyFill="1" applyAlignment="1"/>
    <xf numFmtId="170" fontId="1" fillId="0" borderId="0" xfId="9" applyNumberFormat="1" applyFont="1" applyAlignment="1"/>
    <xf numFmtId="170" fontId="2" fillId="0" borderId="0" xfId="9" applyNumberFormat="1" applyFont="1" applyAlignment="1"/>
    <xf numFmtId="166" fontId="2" fillId="0" borderId="0" xfId="0" applyNumberFormat="1" applyFont="1" applyAlignment="1"/>
    <xf numFmtId="178" fontId="2" fillId="0" borderId="0" xfId="0" applyNumberFormat="1" applyFont="1" applyFill="1"/>
    <xf numFmtId="0" fontId="10" fillId="0" borderId="78" xfId="0" applyNumberFormat="1" applyFont="1" applyBorder="1" applyAlignment="1">
      <alignment horizontal="left" vertical="center"/>
    </xf>
    <xf numFmtId="170" fontId="2" fillId="0" borderId="0" xfId="9" applyNumberFormat="1" applyFont="1" applyFill="1" applyAlignment="1"/>
    <xf numFmtId="167" fontId="5" fillId="4" borderId="79" xfId="0" applyNumberFormat="1" applyFont="1" applyFill="1" applyBorder="1" applyAlignment="1">
      <alignment vertical="center"/>
    </xf>
    <xf numFmtId="0" fontId="10" fillId="0" borderId="68" xfId="0" applyNumberFormat="1" applyFont="1" applyBorder="1" applyAlignment="1">
      <alignment horizontal="left" vertical="center"/>
    </xf>
    <xf numFmtId="178" fontId="1" fillId="0" borderId="0" xfId="0" applyNumberFormat="1" applyFont="1" applyFill="1"/>
    <xf numFmtId="166" fontId="2" fillId="0" borderId="0" xfId="0" applyNumberFormat="1" applyFont="1" applyFill="1"/>
    <xf numFmtId="179" fontId="1" fillId="0" borderId="0" xfId="0" applyNumberFormat="1" applyFont="1"/>
    <xf numFmtId="179" fontId="2" fillId="0" borderId="0" xfId="0" applyNumberFormat="1" applyFont="1"/>
    <xf numFmtId="180" fontId="1" fillId="0" borderId="0" xfId="0" applyNumberFormat="1" applyFont="1"/>
    <xf numFmtId="170" fontId="1" fillId="0" borderId="0" xfId="9" applyNumberFormat="1" applyFont="1"/>
    <xf numFmtId="0" fontId="10" fillId="0" borderId="78" xfId="0" applyNumberFormat="1" applyFont="1" applyFill="1" applyBorder="1" applyAlignment="1">
      <alignment horizontal="left" vertical="center"/>
    </xf>
    <xf numFmtId="0" fontId="10" fillId="0" borderId="74" xfId="0" applyNumberFormat="1" applyFont="1" applyFill="1" applyBorder="1" applyAlignment="1">
      <alignment horizontal="left" vertical="center"/>
    </xf>
    <xf numFmtId="3" fontId="11" fillId="0" borderId="0" xfId="0" applyNumberFormat="1" applyFont="1"/>
    <xf numFmtId="3" fontId="11" fillId="0" borderId="0" xfId="0" applyNumberFormat="1" applyFont="1" applyFill="1"/>
    <xf numFmtId="174" fontId="1" fillId="0" borderId="0" xfId="0" applyNumberFormat="1" applyFont="1" applyFill="1" applyBorder="1" applyAlignment="1">
      <alignment horizontal="right"/>
    </xf>
    <xf numFmtId="174" fontId="52" fillId="0" borderId="0" xfId="0" applyNumberFormat="1" applyFont="1" applyFill="1" applyAlignment="1"/>
    <xf numFmtId="167" fontId="10" fillId="0" borderId="2" xfId="0" applyNumberFormat="1" applyFont="1" applyFill="1" applyBorder="1" applyAlignment="1">
      <alignment horizontal="right" vertical="center" indent="1"/>
    </xf>
    <xf numFmtId="168" fontId="10" fillId="0" borderId="2" xfId="0" applyNumberFormat="1" applyFont="1" applyFill="1" applyBorder="1" applyAlignment="1">
      <alignment horizontal="right" vertical="center" indent="1"/>
    </xf>
    <xf numFmtId="0" fontId="14" fillId="0" borderId="0" xfId="0" applyNumberFormat="1" applyFont="1" applyFill="1" applyBorder="1" applyAlignment="1">
      <alignment horizontal="left" vertical="justify"/>
    </xf>
    <xf numFmtId="0" fontId="10" fillId="0" borderId="0" xfId="0" applyNumberFormat="1" applyFont="1" applyFill="1" applyBorder="1" applyAlignment="1">
      <alignment horizontal="left" vertical="center"/>
    </xf>
    <xf numFmtId="168" fontId="10" fillId="0" borderId="0" xfId="0" applyNumberFormat="1" applyFont="1" applyFill="1" applyBorder="1" applyAlignment="1">
      <alignment horizontal="right" vertical="center" indent="1"/>
    </xf>
    <xf numFmtId="167" fontId="5" fillId="4" borderId="80" xfId="1" applyNumberFormat="1" applyFont="1" applyFill="1" applyBorder="1" applyAlignment="1">
      <alignment horizontal="right" vertical="center"/>
    </xf>
    <xf numFmtId="0" fontId="10" fillId="0" borderId="34" xfId="0" applyNumberFormat="1" applyFont="1" applyFill="1" applyBorder="1" applyAlignment="1">
      <alignment horizontal="left" vertical="center"/>
    </xf>
    <xf numFmtId="178" fontId="1" fillId="0" borderId="0" xfId="0" applyNumberFormat="1" applyFont="1"/>
    <xf numFmtId="167" fontId="5" fillId="4" borderId="81" xfId="9" applyNumberFormat="1" applyFont="1" applyFill="1" applyBorder="1" applyAlignment="1">
      <alignment vertical="center"/>
    </xf>
    <xf numFmtId="166" fontId="48" fillId="4" borderId="82" xfId="0" applyNumberFormat="1" applyFont="1" applyFill="1" applyBorder="1" applyAlignment="1">
      <alignment horizontal="right" vertical="center" indent="1"/>
    </xf>
    <xf numFmtId="167" fontId="5" fillId="4" borderId="83" xfId="0" applyNumberFormat="1" applyFont="1" applyFill="1" applyBorder="1" applyAlignment="1">
      <alignment vertical="center"/>
    </xf>
    <xf numFmtId="3" fontId="0" fillId="0" borderId="0" xfId="0" quotePrefix="1" applyNumberFormat="1"/>
    <xf numFmtId="0" fontId="9" fillId="0" borderId="29" xfId="0" quotePrefix="1" applyNumberFormat="1" applyFont="1" applyBorder="1"/>
    <xf numFmtId="0" fontId="8" fillId="0" borderId="29" xfId="0" quotePrefix="1" applyNumberFormat="1" applyFont="1" applyBorder="1"/>
    <xf numFmtId="170" fontId="1" fillId="0" borderId="0" xfId="9" quotePrefix="1" applyNumberFormat="1" applyFont="1" applyFill="1" applyAlignment="1">
      <alignment horizontal="left" vertical="justify" wrapText="1"/>
    </xf>
    <xf numFmtId="0" fontId="48" fillId="2" borderId="16" xfId="0" quotePrefix="1" applyNumberFormat="1" applyFont="1" applyFill="1" applyBorder="1" applyAlignment="1">
      <alignment horizontal="left" vertical="center" wrapText="1" indent="1"/>
    </xf>
    <xf numFmtId="0" fontId="7" fillId="2" borderId="16" xfId="0" quotePrefix="1" applyNumberFormat="1" applyFont="1" applyFill="1" applyBorder="1" applyAlignment="1">
      <alignment horizontal="right" vertical="center" wrapText="1" indent="1"/>
    </xf>
    <xf numFmtId="167" fontId="10" fillId="0" borderId="5" xfId="9" applyNumberFormat="1" applyFont="1" applyBorder="1" applyAlignment="1">
      <alignment horizontal="right" vertical="center" indent="1"/>
    </xf>
    <xf numFmtId="166" fontId="48" fillId="7" borderId="82" xfId="0" applyNumberFormat="1" applyFont="1" applyFill="1" applyBorder="1" applyAlignment="1">
      <alignment horizontal="right" vertical="center" indent="1"/>
    </xf>
    <xf numFmtId="167" fontId="5" fillId="4" borderId="83" xfId="9" applyNumberFormat="1" applyFont="1" applyFill="1" applyBorder="1" applyAlignment="1">
      <alignment vertical="center"/>
    </xf>
    <xf numFmtId="0" fontId="10" fillId="0" borderId="68" xfId="0" quotePrefix="1" applyNumberFormat="1" applyFont="1" applyBorder="1" applyAlignment="1">
      <alignment horizontal="left" vertical="center"/>
    </xf>
    <xf numFmtId="167" fontId="48" fillId="7" borderId="84" xfId="0" applyNumberFormat="1" applyFont="1" applyFill="1" applyBorder="1" applyAlignment="1">
      <alignment horizontal="right" vertical="center"/>
    </xf>
    <xf numFmtId="0" fontId="9" fillId="0" borderId="29" xfId="0" quotePrefix="1" applyNumberFormat="1" applyFont="1" applyBorder="1" applyAlignment="1">
      <alignment vertical="center"/>
    </xf>
    <xf numFmtId="167" fontId="10" fillId="0" borderId="85" xfId="1" applyNumberFormat="1" applyFont="1" applyFill="1" applyBorder="1" applyAlignment="1">
      <alignment horizontal="right" vertical="center" indent="1"/>
    </xf>
    <xf numFmtId="170" fontId="45" fillId="0" borderId="0" xfId="9" applyNumberFormat="1" applyFont="1"/>
    <xf numFmtId="167" fontId="10" fillId="0" borderId="86" xfId="1" applyNumberFormat="1" applyFont="1" applyFill="1" applyBorder="1" applyAlignment="1">
      <alignment horizontal="right" vertical="center" indent="1"/>
    </xf>
    <xf numFmtId="0" fontId="10" fillId="0" borderId="74" xfId="0" quotePrefix="1" applyNumberFormat="1" applyFont="1" applyBorder="1" applyAlignment="1">
      <alignment horizontal="left" vertical="center"/>
    </xf>
    <xf numFmtId="167" fontId="0" fillId="0" borderId="0" xfId="0" applyNumberFormat="1"/>
    <xf numFmtId="0" fontId="58" fillId="0" borderId="87" xfId="0" applyNumberFormat="1" applyFont="1" applyFill="1" applyBorder="1" applyAlignment="1">
      <alignment horizontal="left" vertical="center"/>
    </xf>
    <xf numFmtId="167" fontId="0" fillId="0" borderId="0" xfId="0" quotePrefix="1" applyNumberFormat="1"/>
    <xf numFmtId="167" fontId="17" fillId="0" borderId="0" xfId="0" applyNumberFormat="1" applyFont="1" applyFill="1"/>
    <xf numFmtId="167" fontId="0" fillId="0" borderId="0" xfId="0" applyNumberFormat="1" applyFill="1"/>
    <xf numFmtId="167" fontId="9" fillId="0" borderId="29" xfId="0" quotePrefix="1" applyNumberFormat="1" applyFont="1" applyBorder="1"/>
    <xf numFmtId="167" fontId="17" fillId="0" borderId="0" xfId="0" applyNumberFormat="1" applyFont="1"/>
    <xf numFmtId="167" fontId="9" fillId="0" borderId="29" xfId="0" quotePrefix="1" applyNumberFormat="1" applyFont="1" applyFill="1" applyBorder="1"/>
    <xf numFmtId="167" fontId="22" fillId="0" borderId="0" xfId="0" quotePrefix="1" applyNumberFormat="1" applyFont="1"/>
    <xf numFmtId="167" fontId="1" fillId="0" borderId="0" xfId="0" applyNumberFormat="1" applyFont="1" applyFill="1" applyAlignment="1">
      <alignment horizontal="right"/>
    </xf>
    <xf numFmtId="167" fontId="8" fillId="0" borderId="29" xfId="0" quotePrefix="1" applyNumberFormat="1" applyFont="1" applyBorder="1"/>
    <xf numFmtId="167" fontId="1" fillId="0" borderId="0" xfId="9" quotePrefix="1" applyNumberFormat="1" applyFont="1" applyFill="1" applyAlignment="1">
      <alignment horizontal="left" vertical="justify" wrapText="1"/>
    </xf>
    <xf numFmtId="167" fontId="48" fillId="2" borderId="16" xfId="0" quotePrefix="1" applyNumberFormat="1" applyFont="1" applyFill="1" applyBorder="1" applyAlignment="1">
      <alignment horizontal="left" vertical="center" wrapText="1" indent="1"/>
    </xf>
    <xf numFmtId="167" fontId="48" fillId="2" borderId="16" xfId="0" applyNumberFormat="1" applyFont="1" applyFill="1" applyBorder="1" applyAlignment="1">
      <alignment horizontal="right" vertical="center" wrapText="1" indent="1"/>
    </xf>
    <xf numFmtId="167" fontId="7" fillId="2" borderId="16" xfId="0" quotePrefix="1" applyNumberFormat="1" applyFont="1" applyFill="1" applyBorder="1" applyAlignment="1">
      <alignment horizontal="right" vertical="center" wrapText="1" indent="1"/>
    </xf>
    <xf numFmtId="167" fontId="27" fillId="2" borderId="16" xfId="0" quotePrefix="1" applyNumberFormat="1" applyFont="1" applyFill="1" applyBorder="1" applyAlignment="1">
      <alignment horizontal="right" vertical="center" wrapText="1" indent="1"/>
    </xf>
    <xf numFmtId="167" fontId="5" fillId="4" borderId="38" xfId="0" applyNumberFormat="1" applyFont="1" applyFill="1" applyBorder="1" applyAlignment="1">
      <alignment horizontal="left" vertical="center"/>
    </xf>
    <xf numFmtId="167" fontId="10" fillId="0" borderId="7" xfId="0" quotePrefix="1" applyNumberFormat="1" applyFont="1" applyBorder="1" applyAlignment="1">
      <alignment horizontal="left" vertical="center"/>
    </xf>
    <xf numFmtId="167" fontId="10" fillId="0" borderId="0" xfId="0" quotePrefix="1" applyNumberFormat="1" applyFont="1" applyBorder="1" applyAlignment="1">
      <alignment horizontal="left" vertical="center"/>
    </xf>
    <xf numFmtId="167" fontId="5" fillId="4" borderId="9" xfId="0" applyNumberFormat="1" applyFont="1" applyFill="1" applyBorder="1" applyAlignment="1">
      <alignment horizontal="left" vertical="center"/>
    </xf>
    <xf numFmtId="167" fontId="10" fillId="0" borderId="7" xfId="0" quotePrefix="1" applyNumberFormat="1" applyFont="1" applyBorder="1" applyAlignment="1">
      <alignment horizontal="left" vertical="center" indent="1"/>
    </xf>
    <xf numFmtId="167" fontId="10" fillId="0" borderId="0" xfId="0" quotePrefix="1" applyNumberFormat="1" applyFont="1" applyBorder="1" applyAlignment="1">
      <alignment horizontal="left" vertical="center" indent="1"/>
    </xf>
    <xf numFmtId="167" fontId="24" fillId="0" borderId="0" xfId="0" quotePrefix="1" applyNumberFormat="1" applyFont="1" applyFill="1" applyBorder="1" applyAlignment="1">
      <alignment horizontal="left" vertical="center" wrapText="1"/>
    </xf>
    <xf numFmtId="167" fontId="9" fillId="0" borderId="88" xfId="0" quotePrefix="1" applyNumberFormat="1" applyFont="1" applyFill="1" applyBorder="1"/>
    <xf numFmtId="167" fontId="1" fillId="0" borderId="0" xfId="9" applyNumberFormat="1" applyFont="1" applyAlignment="1"/>
    <xf numFmtId="167" fontId="2" fillId="0" borderId="0" xfId="0" quotePrefix="1" applyNumberFormat="1" applyFont="1" applyAlignment="1"/>
    <xf numFmtId="167" fontId="2" fillId="0" borderId="0" xfId="0" applyNumberFormat="1" applyFont="1" applyAlignment="1"/>
    <xf numFmtId="167" fontId="1" fillId="0" borderId="0" xfId="0" applyNumberFormat="1" applyFont="1"/>
    <xf numFmtId="167" fontId="2" fillId="0" borderId="0" xfId="0" applyNumberFormat="1" applyFont="1"/>
    <xf numFmtId="167" fontId="10" fillId="0" borderId="68" xfId="0" quotePrefix="1" applyNumberFormat="1" applyFont="1" applyBorder="1" applyAlignment="1">
      <alignment horizontal="left" vertical="center"/>
    </xf>
    <xf numFmtId="167" fontId="5" fillId="4" borderId="0" xfId="0" quotePrefix="1" applyNumberFormat="1" applyFont="1" applyFill="1" applyBorder="1" applyAlignment="1">
      <alignment horizontal="left" vertical="center"/>
    </xf>
    <xf numFmtId="167" fontId="9" fillId="0" borderId="29" xfId="0" quotePrefix="1" applyNumberFormat="1" applyFont="1" applyBorder="1" applyAlignment="1">
      <alignment vertical="center"/>
    </xf>
    <xf numFmtId="167" fontId="1" fillId="0" borderId="0" xfId="0" quotePrefix="1" applyNumberFormat="1" applyFont="1"/>
    <xf numFmtId="167" fontId="1" fillId="0" borderId="0" xfId="9" applyNumberFormat="1" applyFont="1"/>
    <xf numFmtId="167" fontId="48" fillId="2" borderId="16" xfId="0" applyNumberFormat="1" applyFont="1" applyFill="1" applyBorder="1" applyAlignment="1">
      <alignment horizontal="left" vertical="center" wrapText="1" indent="1"/>
    </xf>
    <xf numFmtId="167" fontId="10" fillId="0" borderId="78" xfId="0" applyNumberFormat="1" applyFont="1" applyFill="1" applyBorder="1" applyAlignment="1">
      <alignment horizontal="left" vertical="center"/>
    </xf>
    <xf numFmtId="167" fontId="45" fillId="0" borderId="0" xfId="9" applyNumberFormat="1" applyFont="1"/>
    <xf numFmtId="167" fontId="10" fillId="0" borderId="74" xfId="0" applyNumberFormat="1" applyFont="1" applyFill="1" applyBorder="1" applyAlignment="1">
      <alignment horizontal="left" vertical="center"/>
    </xf>
    <xf numFmtId="167" fontId="10" fillId="0" borderId="74" xfId="0" quotePrefix="1" applyNumberFormat="1" applyFont="1" applyBorder="1" applyAlignment="1">
      <alignment horizontal="left" vertical="center"/>
    </xf>
    <xf numFmtId="167" fontId="58" fillId="0" borderId="87" xfId="0" applyNumberFormat="1" applyFont="1" applyFill="1" applyBorder="1" applyAlignment="1">
      <alignment horizontal="left" vertical="center"/>
    </xf>
    <xf numFmtId="167" fontId="59" fillId="0" borderId="89" xfId="0" applyNumberFormat="1" applyFont="1" applyFill="1" applyBorder="1" applyAlignment="1">
      <alignment vertical="justify"/>
    </xf>
    <xf numFmtId="167" fontId="58" fillId="0" borderId="87" xfId="0" applyNumberFormat="1" applyFont="1" applyFill="1" applyBorder="1" applyAlignment="1">
      <alignment vertical="justify"/>
    </xf>
    <xf numFmtId="167" fontId="11" fillId="0" borderId="0" xfId="0" applyNumberFormat="1" applyFont="1" applyFill="1"/>
    <xf numFmtId="167" fontId="2" fillId="0" borderId="0" xfId="0" applyNumberFormat="1" applyFont="1" applyFill="1"/>
    <xf numFmtId="3" fontId="4" fillId="0" borderId="0" xfId="0" applyNumberFormat="1" applyFont="1"/>
    <xf numFmtId="0" fontId="8" fillId="3" borderId="7" xfId="0" applyNumberFormat="1" applyFont="1" applyFill="1" applyBorder="1" applyAlignment="1">
      <alignment vertical="center"/>
    </xf>
    <xf numFmtId="0" fontId="8" fillId="3" borderId="90" xfId="0" applyNumberFormat="1" applyFont="1" applyFill="1" applyBorder="1" applyAlignment="1">
      <alignment vertical="center"/>
    </xf>
    <xf numFmtId="0" fontId="10" fillId="0" borderId="91" xfId="0" applyNumberFormat="1" applyFont="1" applyBorder="1" applyAlignment="1">
      <alignment horizontal="left" vertical="center"/>
    </xf>
    <xf numFmtId="167" fontId="10" fillId="0" borderId="92" xfId="9" applyNumberFormat="1" applyFont="1" applyFill="1" applyBorder="1" applyAlignment="1">
      <alignment horizontal="right" vertical="center" indent="1"/>
    </xf>
    <xf numFmtId="166" fontId="10" fillId="0" borderId="93" xfId="9" applyNumberFormat="1" applyFont="1" applyFill="1" applyBorder="1" applyAlignment="1">
      <alignment horizontal="right" vertical="center" indent="1"/>
    </xf>
    <xf numFmtId="167" fontId="10" fillId="0" borderId="93" xfId="9" applyNumberFormat="1" applyFont="1" applyFill="1" applyBorder="1" applyAlignment="1">
      <alignment horizontal="right" vertical="center" indent="1"/>
    </xf>
    <xf numFmtId="0" fontId="14" fillId="0" borderId="87" xfId="0" applyNumberFormat="1" applyFont="1" applyFill="1" applyBorder="1" applyAlignment="1">
      <alignment horizontal="left" vertical="center"/>
    </xf>
    <xf numFmtId="176" fontId="28" fillId="0" borderId="0" xfId="0" applyNumberFormat="1" applyFont="1" applyFill="1"/>
    <xf numFmtId="171" fontId="17" fillId="0" borderId="0" xfId="0" applyNumberFormat="1" applyFont="1"/>
    <xf numFmtId="173" fontId="3" fillId="0" borderId="0" xfId="7" applyNumberFormat="1" applyFont="1"/>
    <xf numFmtId="9" fontId="2" fillId="0" borderId="0" xfId="7" applyNumberFormat="1" applyFont="1" applyFill="1" applyAlignment="1">
      <alignment horizontal="left"/>
    </xf>
    <xf numFmtId="171" fontId="1" fillId="0" borderId="0" xfId="0" applyNumberFormat="1" applyFont="1" applyFill="1" applyAlignment="1">
      <alignment horizontal="left" vertical="center" wrapText="1"/>
    </xf>
    <xf numFmtId="0" fontId="7" fillId="2" borderId="94" xfId="0" applyNumberFormat="1" applyFont="1" applyFill="1" applyBorder="1" applyAlignment="1">
      <alignment horizontal="center" vertical="center" wrapText="1"/>
    </xf>
    <xf numFmtId="173" fontId="3" fillId="0" borderId="0" xfId="7" applyNumberFormat="1" applyFont="1" applyFill="1"/>
    <xf numFmtId="166" fontId="2" fillId="0" borderId="0" xfId="0" applyNumberFormat="1" applyFont="1" applyAlignment="1">
      <alignment horizontal="right"/>
    </xf>
    <xf numFmtId="0" fontId="8" fillId="0" borderId="29" xfId="0" applyNumberFormat="1" applyFont="1" applyBorder="1" applyAlignment="1">
      <alignment vertical="center"/>
    </xf>
    <xf numFmtId="0" fontId="5" fillId="4" borderId="14" xfId="0" applyNumberFormat="1" applyFont="1" applyFill="1" applyBorder="1" applyAlignment="1">
      <alignment horizontal="left" vertical="center"/>
    </xf>
    <xf numFmtId="166" fontId="48" fillId="7" borderId="13" xfId="0" applyNumberFormat="1" applyFont="1" applyFill="1" applyBorder="1" applyAlignment="1">
      <alignment horizontal="right" vertical="center" indent="1"/>
    </xf>
    <xf numFmtId="171" fontId="0" fillId="0" borderId="0" xfId="0" applyNumberFormat="1"/>
    <xf numFmtId="167" fontId="1" fillId="0" borderId="0" xfId="0" applyNumberFormat="1" applyFont="1" applyAlignment="1">
      <alignment horizontal="right"/>
    </xf>
    <xf numFmtId="3" fontId="60" fillId="0" borderId="0" xfId="0" applyNumberFormat="1" applyFont="1"/>
    <xf numFmtId="0" fontId="10" fillId="0" borderId="40" xfId="0" applyNumberFormat="1" applyFont="1" applyFill="1" applyBorder="1" applyAlignment="1">
      <alignment horizontal="left" vertical="center"/>
    </xf>
    <xf numFmtId="167" fontId="10" fillId="0" borderId="95" xfId="9" quotePrefix="1" applyNumberFormat="1" applyFont="1" applyFill="1" applyBorder="1" applyAlignment="1">
      <alignment horizontal="right" vertical="center" indent="1"/>
    </xf>
    <xf numFmtId="180" fontId="2" fillId="0" borderId="0" xfId="0" applyNumberFormat="1" applyFont="1" applyAlignment="1">
      <alignment horizontal="right"/>
    </xf>
    <xf numFmtId="167" fontId="10" fillId="0" borderId="5" xfId="9" quotePrefix="1" applyNumberFormat="1" applyFont="1" applyFill="1" applyBorder="1" applyAlignment="1">
      <alignment horizontal="right" vertical="center" indent="1"/>
    </xf>
    <xf numFmtId="164" fontId="6" fillId="0" borderId="0" xfId="0" quotePrefix="1" applyNumberFormat="1" applyFont="1" applyFill="1" applyAlignment="1">
      <alignment horizontal="right" vertical="center"/>
    </xf>
    <xf numFmtId="174" fontId="3" fillId="0" borderId="0" xfId="0" applyNumberFormat="1" applyFont="1" applyFill="1" applyBorder="1" applyAlignment="1">
      <alignment horizontal="right"/>
    </xf>
    <xf numFmtId="166" fontId="10" fillId="0" borderId="95" xfId="9" applyNumberFormat="1" applyFont="1" applyFill="1" applyBorder="1" applyAlignment="1">
      <alignment horizontal="right" vertical="center" indent="1"/>
    </xf>
    <xf numFmtId="9" fontId="52" fillId="0" borderId="0" xfId="9" applyFont="1" applyFill="1" applyAlignment="1"/>
    <xf numFmtId="168" fontId="10" fillId="0" borderId="15" xfId="9" applyNumberFormat="1" applyFont="1" applyFill="1" applyBorder="1" applyAlignment="1">
      <alignment horizontal="right" vertical="center" indent="1"/>
    </xf>
    <xf numFmtId="3" fontId="1" fillId="0" borderId="0" xfId="0" quotePrefix="1" applyNumberFormat="1" applyFont="1" applyFill="1" applyAlignment="1">
      <alignment horizontal="left" vertical="justify" wrapText="1"/>
    </xf>
    <xf numFmtId="173" fontId="3" fillId="0" borderId="0" xfId="9" applyNumberFormat="1" applyFont="1"/>
    <xf numFmtId="0" fontId="8" fillId="0" borderId="29" xfId="0" quotePrefix="1" applyNumberFormat="1" applyFont="1" applyBorder="1" applyAlignment="1">
      <alignment vertical="center"/>
    </xf>
    <xf numFmtId="3" fontId="19" fillId="0" borderId="0" xfId="0" applyNumberFormat="1" applyFont="1" applyFill="1" applyAlignment="1">
      <alignment horizontal="left" vertical="justify" wrapText="1"/>
    </xf>
    <xf numFmtId="173" fontId="3" fillId="0" borderId="0" xfId="9" applyNumberFormat="1" applyFont="1" applyFill="1"/>
    <xf numFmtId="3" fontId="3" fillId="0" borderId="0" xfId="0" applyNumberFormat="1" applyFont="1" applyFill="1" applyAlignment="1">
      <alignment horizontal="left"/>
    </xf>
    <xf numFmtId="0" fontId="48" fillId="2" borderId="16" xfId="0" quotePrefix="1" applyNumberFormat="1" applyFont="1" applyFill="1" applyBorder="1" applyAlignment="1">
      <alignment horizontal="right" vertical="center" wrapText="1" indent="1"/>
    </xf>
    <xf numFmtId="0" fontId="10" fillId="0" borderId="34" xfId="0" quotePrefix="1" applyNumberFormat="1" applyFont="1" applyBorder="1" applyAlignment="1">
      <alignment horizontal="left" vertical="center"/>
    </xf>
    <xf numFmtId="0" fontId="10" fillId="0" borderId="96" xfId="0" quotePrefix="1" applyNumberFormat="1" applyFont="1" applyBorder="1" applyAlignment="1">
      <alignment horizontal="left" vertical="center"/>
    </xf>
    <xf numFmtId="0" fontId="10" fillId="0" borderId="5" xfId="0" quotePrefix="1" applyNumberFormat="1" applyFont="1" applyBorder="1" applyAlignment="1">
      <alignment horizontal="left" vertical="center" indent="1"/>
    </xf>
    <xf numFmtId="0" fontId="14" fillId="0" borderId="87" xfId="0" quotePrefix="1" applyNumberFormat="1" applyFont="1" applyFill="1" applyBorder="1" applyAlignment="1">
      <alignment horizontal="left" vertical="center"/>
    </xf>
    <xf numFmtId="166" fontId="2" fillId="0" borderId="0" xfId="0" quotePrefix="1" applyNumberFormat="1" applyFont="1" applyAlignment="1">
      <alignment horizontal="right"/>
    </xf>
    <xf numFmtId="166" fontId="2" fillId="0" borderId="0" xfId="0" applyNumberFormat="1" applyFont="1" applyFill="1" applyAlignment="1">
      <alignment horizontal="right"/>
    </xf>
    <xf numFmtId="0" fontId="5" fillId="4" borderId="46" xfId="0" quotePrefix="1" applyNumberFormat="1" applyFont="1" applyFill="1" applyBorder="1" applyAlignment="1">
      <alignment horizontal="left" vertical="center"/>
    </xf>
    <xf numFmtId="0" fontId="58" fillId="0" borderId="87" xfId="0" quotePrefix="1" applyNumberFormat="1" applyFont="1" applyFill="1" applyBorder="1" applyAlignment="1">
      <alignment horizontal="left" vertical="center"/>
    </xf>
    <xf numFmtId="171" fontId="2" fillId="0" borderId="0" xfId="0" applyNumberFormat="1" applyFont="1" applyFill="1" applyBorder="1" applyAlignment="1">
      <alignment horizontal="right"/>
    </xf>
    <xf numFmtId="3" fontId="2" fillId="0" borderId="0" xfId="0" quotePrefix="1" applyNumberFormat="1" applyFont="1" applyFill="1"/>
    <xf numFmtId="181" fontId="17" fillId="0" borderId="0" xfId="0" quotePrefix="1" applyNumberFormat="1" applyFont="1"/>
    <xf numFmtId="180" fontId="11" fillId="0" borderId="0" xfId="0" applyNumberFormat="1" applyFont="1" applyAlignment="1">
      <alignment horizontal="right"/>
    </xf>
    <xf numFmtId="178" fontId="26" fillId="0" borderId="0" xfId="0" applyNumberFormat="1" applyFont="1" applyFill="1"/>
    <xf numFmtId="167" fontId="10" fillId="0" borderId="97" xfId="9" applyNumberFormat="1" applyFont="1" applyFill="1" applyBorder="1" applyAlignment="1">
      <alignment horizontal="right" vertical="center" indent="1"/>
    </xf>
    <xf numFmtId="167" fontId="10" fillId="0" borderId="85" xfId="9" applyNumberFormat="1" applyFont="1" applyFill="1" applyBorder="1" applyAlignment="1">
      <alignment horizontal="right" vertical="center" indent="1"/>
    </xf>
    <xf numFmtId="173" fontId="45" fillId="0" borderId="0" xfId="9" applyNumberFormat="1" applyFont="1"/>
    <xf numFmtId="167" fontId="10" fillId="0" borderId="98" xfId="9" applyNumberFormat="1" applyFont="1" applyFill="1" applyBorder="1" applyAlignment="1">
      <alignment horizontal="right" vertical="center" indent="1"/>
    </xf>
    <xf numFmtId="167" fontId="10" fillId="0" borderId="86" xfId="9" applyNumberFormat="1" applyFont="1" applyFill="1" applyBorder="1" applyAlignment="1">
      <alignment horizontal="right" vertical="center" indent="1"/>
    </xf>
    <xf numFmtId="0" fontId="10" fillId="0" borderId="74" xfId="0" quotePrefix="1" applyNumberFormat="1" applyFont="1" applyFill="1" applyBorder="1" applyAlignment="1">
      <alignment horizontal="left" vertical="center"/>
    </xf>
    <xf numFmtId="166" fontId="10" fillId="0" borderId="98" xfId="9" applyNumberFormat="1" applyFont="1" applyFill="1" applyBorder="1" applyAlignment="1">
      <alignment horizontal="right" vertical="center" indent="1"/>
    </xf>
    <xf numFmtId="166" fontId="10" fillId="0" borderId="86" xfId="9" applyNumberFormat="1" applyFont="1" applyFill="1" applyBorder="1" applyAlignment="1">
      <alignment horizontal="right" vertical="center" indent="1"/>
    </xf>
    <xf numFmtId="174" fontId="52" fillId="0" borderId="0" xfId="0" quotePrefix="1" applyNumberFormat="1" applyFont="1" applyFill="1" applyAlignment="1"/>
    <xf numFmtId="168" fontId="10" fillId="0" borderId="99" xfId="9" applyNumberFormat="1" applyFont="1" applyFill="1" applyBorder="1" applyAlignment="1">
      <alignment horizontal="right" vertical="center" indent="1"/>
    </xf>
    <xf numFmtId="168" fontId="10" fillId="0" borderId="86" xfId="9" applyNumberFormat="1" applyFont="1" applyFill="1" applyBorder="1" applyAlignment="1">
      <alignment horizontal="right" vertical="center" indent="1"/>
    </xf>
    <xf numFmtId="0" fontId="10" fillId="0" borderId="68" xfId="0" applyNumberFormat="1" applyFont="1" applyBorder="1" applyAlignment="1">
      <alignment horizontal="left" vertical="center" indent="1"/>
    </xf>
    <xf numFmtId="0" fontId="5" fillId="4" borderId="100" xfId="0" applyNumberFormat="1" applyFont="1" applyFill="1" applyBorder="1" applyAlignment="1">
      <alignment horizontal="left" vertical="center"/>
    </xf>
    <xf numFmtId="166" fontId="2" fillId="0" borderId="0" xfId="0" applyNumberFormat="1" applyFont="1" applyBorder="1" applyAlignment="1">
      <alignment horizontal="right"/>
    </xf>
    <xf numFmtId="166" fontId="54" fillId="0" borderId="0" xfId="0" applyNumberFormat="1" applyFont="1" applyAlignment="1">
      <alignment horizontal="right"/>
    </xf>
    <xf numFmtId="178" fontId="1" fillId="0" borderId="0" xfId="0" applyNumberFormat="1" applyFont="1" applyAlignment="1">
      <alignment horizontal="right"/>
    </xf>
    <xf numFmtId="181" fontId="17" fillId="0" borderId="0" xfId="0" applyNumberFormat="1" applyFont="1"/>
    <xf numFmtId="173" fontId="2" fillId="0" borderId="0" xfId="9" quotePrefix="1" applyNumberFormat="1" applyFont="1" applyFill="1" applyAlignment="1">
      <alignment horizontal="right" vertical="center"/>
    </xf>
    <xf numFmtId="2" fontId="2" fillId="0" borderId="0" xfId="0" applyNumberFormat="1" applyFont="1" applyFill="1" applyBorder="1" applyAlignment="1">
      <alignment horizontal="right"/>
    </xf>
    <xf numFmtId="171" fontId="52" fillId="0" borderId="0" xfId="0" applyNumberFormat="1" applyFont="1" applyFill="1" applyAlignment="1"/>
    <xf numFmtId="3" fontId="6" fillId="0" borderId="0" xfId="0" applyNumberFormat="1" applyFont="1" applyFill="1" applyBorder="1" applyAlignment="1">
      <alignment horizontal="center" vertical="justify" wrapText="1"/>
    </xf>
    <xf numFmtId="0" fontId="48" fillId="2" borderId="101" xfId="0" applyNumberFormat="1" applyFont="1" applyFill="1" applyBorder="1" applyAlignment="1">
      <alignment vertical="center" wrapText="1"/>
    </xf>
    <xf numFmtId="0" fontId="48" fillId="2" borderId="102" xfId="0" applyNumberFormat="1" applyFont="1" applyFill="1" applyBorder="1" applyAlignment="1">
      <alignment vertical="center" wrapText="1"/>
    </xf>
    <xf numFmtId="0" fontId="5" fillId="2" borderId="102" xfId="0" applyNumberFormat="1" applyFont="1" applyFill="1" applyBorder="1" applyAlignment="1">
      <alignment vertical="center" wrapText="1"/>
    </xf>
    <xf numFmtId="49" fontId="6" fillId="0" borderId="0" xfId="0" applyNumberFormat="1" applyFont="1" applyFill="1" applyBorder="1" applyAlignment="1">
      <alignment horizontal="center" vertical="center"/>
    </xf>
    <xf numFmtId="0" fontId="5" fillId="2" borderId="94" xfId="0" applyNumberFormat="1" applyFont="1" applyFill="1" applyBorder="1" applyAlignment="1">
      <alignment horizontal="center" vertical="center" wrapText="1"/>
    </xf>
    <xf numFmtId="0" fontId="48" fillId="2" borderId="94" xfId="0" applyNumberFormat="1" applyFont="1" applyFill="1" applyBorder="1" applyAlignment="1">
      <alignment vertical="center" wrapText="1"/>
    </xf>
    <xf numFmtId="3" fontId="6" fillId="0" borderId="103" xfId="0" applyNumberFormat="1" applyFont="1" applyFill="1" applyBorder="1" applyAlignment="1">
      <alignment horizontal="right" vertical="center"/>
    </xf>
    <xf numFmtId="0" fontId="10" fillId="0" borderId="103" xfId="0" applyNumberFormat="1" applyFont="1" applyBorder="1" applyAlignment="1">
      <alignment horizontal="left" vertical="center"/>
    </xf>
    <xf numFmtId="0" fontId="10" fillId="0" borderId="103" xfId="0" applyNumberFormat="1" applyFont="1" applyFill="1" applyBorder="1" applyAlignment="1">
      <alignment horizontal="left" vertical="center"/>
    </xf>
    <xf numFmtId="0" fontId="61" fillId="0" borderId="74" xfId="0" applyNumberFormat="1" applyFont="1" applyBorder="1" applyAlignment="1">
      <alignment horizontal="left" vertical="center"/>
    </xf>
    <xf numFmtId="167" fontId="5" fillId="4" borderId="79" xfId="9" applyNumberFormat="1" applyFont="1" applyFill="1" applyBorder="1" applyAlignment="1">
      <alignment vertical="center"/>
    </xf>
    <xf numFmtId="9" fontId="1" fillId="0" borderId="0" xfId="9" applyFont="1" applyFill="1" applyBorder="1"/>
    <xf numFmtId="3" fontId="0" fillId="0" borderId="0" xfId="0" applyNumberFormat="1" applyAlignment="1">
      <alignment horizontal="right"/>
    </xf>
    <xf numFmtId="9" fontId="45" fillId="0" borderId="0" xfId="9" applyFont="1"/>
    <xf numFmtId="173" fontId="3" fillId="0" borderId="0" xfId="9" quotePrefix="1" applyNumberFormat="1" applyFont="1" applyAlignment="1">
      <alignment horizontal="right"/>
    </xf>
    <xf numFmtId="3" fontId="2" fillId="0" borderId="0" xfId="0" quotePrefix="1" applyNumberFormat="1" applyFont="1" applyFill="1" applyAlignment="1">
      <alignment horizontal="left"/>
    </xf>
    <xf numFmtId="0" fontId="7" fillId="2" borderId="16" xfId="0" quotePrefix="1" applyNumberFormat="1" applyFont="1" applyFill="1" applyBorder="1" applyAlignment="1">
      <alignment horizontal="center" vertical="center" wrapText="1"/>
    </xf>
    <xf numFmtId="0" fontId="5" fillId="4" borderId="26" xfId="0" quotePrefix="1" applyNumberFormat="1" applyFont="1" applyFill="1" applyBorder="1" applyAlignment="1">
      <alignment horizontal="left" vertical="center"/>
    </xf>
    <xf numFmtId="0" fontId="10" fillId="0" borderId="68" xfId="0" quotePrefix="1" applyNumberFormat="1" applyFont="1" applyBorder="1" applyAlignment="1">
      <alignment horizontal="left" vertical="center" indent="1"/>
    </xf>
    <xf numFmtId="0" fontId="5" fillId="4" borderId="84" xfId="0" quotePrefix="1" applyNumberFormat="1" applyFont="1" applyFill="1" applyBorder="1" applyAlignment="1">
      <alignment horizontal="left" vertical="center"/>
    </xf>
    <xf numFmtId="166" fontId="48" fillId="4" borderId="9" xfId="2" applyNumberFormat="1" applyFont="1" applyFill="1" applyBorder="1" applyAlignment="1">
      <alignment horizontal="right" vertical="center" indent="1"/>
    </xf>
    <xf numFmtId="167" fontId="5" fillId="4" borderId="79" xfId="2" applyNumberFormat="1" applyFont="1" applyFill="1" applyBorder="1" applyAlignment="1">
      <alignment vertical="center"/>
    </xf>
    <xf numFmtId="0" fontId="10" fillId="0" borderId="68" xfId="0" quotePrefix="1" applyNumberFormat="1" applyFont="1" applyFill="1" applyBorder="1" applyAlignment="1">
      <alignment horizontal="left" vertical="center"/>
    </xf>
    <xf numFmtId="166" fontId="0" fillId="0" borderId="0" xfId="0" applyNumberFormat="1"/>
    <xf numFmtId="171" fontId="1" fillId="0" borderId="0" xfId="0" quotePrefix="1" applyNumberFormat="1" applyFont="1" applyFill="1" applyAlignment="1">
      <alignment horizontal="left" vertical="justify" wrapText="1"/>
    </xf>
    <xf numFmtId="170" fontId="2" fillId="0" borderId="0" xfId="9" quotePrefix="1" applyNumberFormat="1" applyFont="1" applyFill="1" applyBorder="1" applyAlignment="1">
      <alignment horizontal="right"/>
    </xf>
    <xf numFmtId="0" fontId="7" fillId="2" borderId="94" xfId="0" quotePrefix="1" applyNumberFormat="1" applyFont="1" applyFill="1" applyBorder="1" applyAlignment="1">
      <alignment horizontal="center" vertical="center" wrapText="1"/>
    </xf>
    <xf numFmtId="166" fontId="5" fillId="4" borderId="104" xfId="0" applyNumberFormat="1" applyFont="1" applyFill="1" applyBorder="1" applyAlignment="1">
      <alignment vertical="center"/>
    </xf>
    <xf numFmtId="0" fontId="10" fillId="0" borderId="34" xfId="0" quotePrefix="1" applyNumberFormat="1" applyFont="1" applyBorder="1" applyAlignment="1">
      <alignment horizontal="left" vertical="center" indent="1"/>
    </xf>
    <xf numFmtId="0" fontId="24" fillId="6" borderId="87" xfId="0" quotePrefix="1" applyNumberFormat="1" applyFont="1" applyFill="1" applyBorder="1" applyAlignment="1">
      <alignment horizontal="left" vertical="center"/>
    </xf>
    <xf numFmtId="171" fontId="1" fillId="0" borderId="0" xfId="0" quotePrefix="1" applyNumberFormat="1" applyFont="1" applyFill="1" applyBorder="1" applyAlignment="1">
      <alignment horizontal="right"/>
    </xf>
    <xf numFmtId="166" fontId="2" fillId="0" borderId="0" xfId="0" quotePrefix="1" applyNumberFormat="1" applyFont="1" applyFill="1" applyAlignment="1"/>
    <xf numFmtId="178" fontId="2" fillId="0" borderId="0" xfId="0" quotePrefix="1" applyNumberFormat="1" applyFont="1" applyFill="1" applyAlignment="1"/>
    <xf numFmtId="167" fontId="10" fillId="0" borderId="35" xfId="0" applyNumberFormat="1" applyFont="1" applyBorder="1" applyAlignment="1">
      <alignment horizontal="right" vertical="center" indent="1"/>
    </xf>
    <xf numFmtId="167" fontId="10" fillId="0" borderId="35" xfId="0" applyNumberFormat="1" applyFont="1" applyFill="1" applyBorder="1" applyAlignment="1">
      <alignment horizontal="right" vertical="center" indent="1"/>
    </xf>
    <xf numFmtId="167" fontId="5" fillId="4" borderId="70" xfId="0" applyNumberFormat="1" applyFont="1" applyFill="1" applyBorder="1" applyAlignment="1">
      <alignment vertical="center"/>
    </xf>
    <xf numFmtId="178" fontId="2" fillId="0" borderId="0" xfId="0" applyNumberFormat="1" applyFont="1" applyFill="1" applyAlignment="1">
      <alignment horizontal="right"/>
    </xf>
    <xf numFmtId="178" fontId="2" fillId="0" borderId="0" xfId="0" quotePrefix="1" applyNumberFormat="1" applyFont="1" applyAlignment="1">
      <alignment horizontal="right"/>
    </xf>
    <xf numFmtId="3" fontId="6" fillId="0" borderId="0" xfId="0" applyNumberFormat="1" applyFont="1" applyFill="1" applyAlignment="1">
      <alignment vertical="justify" wrapText="1"/>
    </xf>
    <xf numFmtId="164" fontId="54" fillId="0" borderId="0" xfId="0" quotePrefix="1" applyNumberFormat="1" applyFont="1" applyFill="1" applyAlignment="1">
      <alignment horizontal="left" vertical="center"/>
    </xf>
    <xf numFmtId="0" fontId="10" fillId="0" borderId="34" xfId="0" quotePrefix="1" applyNumberFormat="1" applyFont="1" applyFill="1" applyBorder="1" applyAlignment="1">
      <alignment horizontal="left" vertical="center"/>
    </xf>
    <xf numFmtId="173" fontId="3" fillId="0" borderId="0" xfId="9" applyNumberFormat="1" applyFont="1" applyFill="1" applyBorder="1" applyAlignment="1">
      <alignment horizontal="right"/>
    </xf>
    <xf numFmtId="168" fontId="10" fillId="0" borderId="15" xfId="0" applyNumberFormat="1" applyFont="1" applyFill="1" applyBorder="1" applyAlignment="1">
      <alignment horizontal="right" vertical="center" indent="1"/>
    </xf>
    <xf numFmtId="182" fontId="2" fillId="0" borderId="0" xfId="0" applyNumberFormat="1" applyFont="1" applyFill="1" applyBorder="1" applyAlignment="1">
      <alignment horizontal="right"/>
    </xf>
    <xf numFmtId="0" fontId="53" fillId="0" borderId="0" xfId="3" applyFont="1" applyFill="1"/>
    <xf numFmtId="0" fontId="29" fillId="0" borderId="0" xfId="3" applyFont="1" applyFill="1"/>
    <xf numFmtId="0" fontId="11" fillId="0" borderId="0" xfId="3" applyFont="1"/>
    <xf numFmtId="0" fontId="17" fillId="0" borderId="0" xfId="3" applyFont="1"/>
    <xf numFmtId="0" fontId="11" fillId="0" borderId="0" xfId="3" applyFont="1" applyFill="1" applyAlignment="1">
      <alignment horizontal="left" vertical="center"/>
    </xf>
    <xf numFmtId="0" fontId="5" fillId="2" borderId="16" xfId="0" applyNumberFormat="1" applyFont="1" applyFill="1" applyBorder="1" applyAlignment="1">
      <alignment horizontal="left" vertical="center" wrapText="1" indent="1"/>
    </xf>
    <xf numFmtId="167" fontId="48" fillId="4" borderId="70" xfId="0" applyNumberFormat="1" applyFont="1" applyFill="1" applyBorder="1" applyAlignment="1">
      <alignment horizontal="right" vertical="center"/>
    </xf>
    <xf numFmtId="167" fontId="48" fillId="4" borderId="105" xfId="0" applyNumberFormat="1" applyFont="1" applyFill="1" applyBorder="1" applyAlignment="1">
      <alignment horizontal="right" vertical="center"/>
    </xf>
    <xf numFmtId="167" fontId="48" fillId="4" borderId="104" xfId="0" applyNumberFormat="1" applyFont="1" applyFill="1" applyBorder="1" applyAlignment="1">
      <alignment horizontal="right" vertical="center"/>
    </xf>
    <xf numFmtId="0" fontId="59" fillId="0" borderId="0" xfId="3" applyFont="1"/>
    <xf numFmtId="171" fontId="17" fillId="0" borderId="0" xfId="3" applyNumberFormat="1" applyFont="1"/>
    <xf numFmtId="3" fontId="30" fillId="0" borderId="0" xfId="0" applyNumberFormat="1" applyFont="1" applyFill="1"/>
    <xf numFmtId="165" fontId="5" fillId="2" borderId="106" xfId="0" applyNumberFormat="1" applyFont="1" applyFill="1" applyBorder="1" applyAlignment="1">
      <alignment horizontal="right" indent="1"/>
    </xf>
    <xf numFmtId="0" fontId="10" fillId="0" borderId="7" xfId="0" applyNumberFormat="1" applyFont="1" applyBorder="1" applyAlignment="1">
      <alignment vertical="center"/>
    </xf>
    <xf numFmtId="168" fontId="2" fillId="0" borderId="0" xfId="0" applyNumberFormat="1" applyFont="1" applyFill="1"/>
    <xf numFmtId="168" fontId="10" fillId="6" borderId="24" xfId="0" applyNumberFormat="1" applyFont="1" applyFill="1" applyBorder="1" applyAlignment="1">
      <alignment horizontal="right" vertical="center" indent="1"/>
    </xf>
    <xf numFmtId="3" fontId="1" fillId="0" borderId="0" xfId="0" quotePrefix="1" applyNumberFormat="1" applyFont="1" applyFill="1"/>
    <xf numFmtId="3" fontId="1" fillId="0" borderId="0" xfId="0" quotePrefix="1" applyNumberFormat="1" applyFont="1" applyFill="1" applyAlignment="1">
      <alignment horizontal="right"/>
    </xf>
    <xf numFmtId="3" fontId="1" fillId="0" borderId="0" xfId="0" quotePrefix="1" applyNumberFormat="1" applyFont="1"/>
    <xf numFmtId="177" fontId="52" fillId="0" borderId="0" xfId="0" applyNumberFormat="1" applyFont="1"/>
    <xf numFmtId="173" fontId="19" fillId="0" borderId="0" xfId="9" applyNumberFormat="1" applyFont="1" applyAlignment="1">
      <alignment horizontal="right"/>
    </xf>
    <xf numFmtId="3" fontId="28" fillId="0" borderId="0" xfId="0" applyNumberFormat="1" applyFont="1" applyFill="1" applyBorder="1"/>
    <xf numFmtId="3" fontId="1" fillId="0" borderId="0" xfId="0" quotePrefix="1" applyNumberFormat="1" applyFont="1" applyFill="1" applyAlignment="1">
      <alignment horizontal="left"/>
    </xf>
    <xf numFmtId="3" fontId="6" fillId="0" borderId="0" xfId="0" quotePrefix="1" applyNumberFormat="1" applyFont="1" applyFill="1" applyBorder="1" applyAlignment="1">
      <alignment horizontal="center" vertical="center"/>
    </xf>
    <xf numFmtId="3" fontId="31" fillId="0" borderId="0" xfId="0" applyNumberFormat="1" applyFont="1" applyFill="1" applyAlignment="1">
      <alignment horizontal="right" vertical="center"/>
    </xf>
    <xf numFmtId="173" fontId="19" fillId="0" borderId="0" xfId="9" quotePrefix="1" applyNumberFormat="1" applyFont="1" applyFill="1" applyAlignment="1">
      <alignment horizontal="right"/>
    </xf>
    <xf numFmtId="3" fontId="31" fillId="0" borderId="0" xfId="0" applyNumberFormat="1" applyFont="1" applyFill="1" applyAlignment="1">
      <alignment horizontal="center" vertical="center"/>
    </xf>
    <xf numFmtId="3" fontId="2" fillId="0" borderId="0" xfId="0" applyNumberFormat="1" applyFont="1" applyBorder="1"/>
    <xf numFmtId="3" fontId="2" fillId="0" borderId="0" xfId="0" quotePrefix="1" applyNumberFormat="1" applyFont="1"/>
    <xf numFmtId="1" fontId="5" fillId="2" borderId="16" xfId="0" applyNumberFormat="1" applyFont="1" applyFill="1" applyBorder="1" applyAlignment="1">
      <alignment horizontal="center"/>
    </xf>
    <xf numFmtId="0" fontId="10" fillId="0" borderId="91" xfId="0" applyNumberFormat="1" applyFont="1" applyBorder="1" applyAlignment="1">
      <alignment vertical="center"/>
    </xf>
    <xf numFmtId="183" fontId="10" fillId="0" borderId="69" xfId="0" applyNumberFormat="1" applyFont="1" applyFill="1" applyBorder="1" applyAlignment="1">
      <alignment horizontal="right" vertical="center" indent="1"/>
    </xf>
    <xf numFmtId="166" fontId="2" fillId="0" borderId="1" xfId="0" applyNumberFormat="1" applyFont="1" applyFill="1" applyBorder="1" applyAlignment="1">
      <alignment vertical="center"/>
    </xf>
    <xf numFmtId="183" fontId="10" fillId="0" borderId="107" xfId="0" applyNumberFormat="1" applyFont="1" applyFill="1" applyBorder="1" applyAlignment="1">
      <alignment horizontal="right" vertical="center" indent="1"/>
    </xf>
    <xf numFmtId="0" fontId="10" fillId="0" borderId="68" xfId="0" applyNumberFormat="1" applyFont="1" applyBorder="1" applyAlignment="1">
      <alignment vertical="center"/>
    </xf>
    <xf numFmtId="183" fontId="10" fillId="0" borderId="2" xfId="0" applyNumberFormat="1" applyFont="1" applyFill="1" applyBorder="1" applyAlignment="1">
      <alignment horizontal="right" vertical="center" indent="1"/>
    </xf>
    <xf numFmtId="168" fontId="10" fillId="0" borderId="69" xfId="0" applyNumberFormat="1" applyFont="1" applyFill="1" applyBorder="1" applyAlignment="1">
      <alignment horizontal="right" vertical="center" indent="1"/>
    </xf>
    <xf numFmtId="0" fontId="32" fillId="0" borderId="29" xfId="0" applyNumberFormat="1" applyFont="1" applyBorder="1"/>
    <xf numFmtId="3" fontId="54" fillId="0" borderId="0" xfId="0" applyNumberFormat="1" applyFont="1"/>
    <xf numFmtId="0" fontId="5" fillId="2" borderId="16" xfId="0" applyNumberFormat="1" applyFont="1" applyFill="1" applyBorder="1" applyAlignment="1">
      <alignment horizontal="right" wrapText="1" indent="1"/>
    </xf>
    <xf numFmtId="0" fontId="10" fillId="0" borderId="97" xfId="0" applyNumberFormat="1" applyFont="1" applyBorder="1" applyAlignment="1">
      <alignment horizontal="right" vertical="center" indent="1"/>
    </xf>
    <xf numFmtId="0" fontId="10" fillId="0" borderId="98" xfId="0" applyNumberFormat="1" applyFont="1" applyBorder="1" applyAlignment="1">
      <alignment horizontal="right" vertical="center" indent="1"/>
    </xf>
    <xf numFmtId="0" fontId="10" fillId="0" borderId="98" xfId="0" applyNumberFormat="1" applyFont="1" applyFill="1" applyBorder="1" applyAlignment="1">
      <alignment horizontal="right" vertical="center" indent="1"/>
    </xf>
    <xf numFmtId="171" fontId="1" fillId="0" borderId="0" xfId="9" applyNumberFormat="1" applyFont="1" applyFill="1" applyAlignment="1">
      <alignment horizontal="left" vertical="center"/>
    </xf>
    <xf numFmtId="3" fontId="33" fillId="0" borderId="0" xfId="0" applyNumberFormat="1" applyFont="1" applyFill="1" applyBorder="1" applyAlignment="1">
      <alignment horizontal="center"/>
    </xf>
    <xf numFmtId="0" fontId="5" fillId="2" borderId="108" xfId="0" applyNumberFormat="1" applyFont="1" applyFill="1" applyBorder="1" applyAlignment="1">
      <alignment horizontal="left" indent="1"/>
    </xf>
    <xf numFmtId="0" fontId="34" fillId="0" borderId="0" xfId="0" applyNumberFormat="1" applyFont="1" applyFill="1" applyBorder="1" applyAlignment="1">
      <alignment horizontal="right" indent="1"/>
    </xf>
    <xf numFmtId="0" fontId="5" fillId="2" borderId="109" xfId="0" applyNumberFormat="1" applyFont="1" applyFill="1" applyBorder="1" applyAlignment="1">
      <alignment horizontal="left" indent="1"/>
    </xf>
    <xf numFmtId="0" fontId="34" fillId="0" borderId="110" xfId="0" applyNumberFormat="1" applyFont="1" applyFill="1" applyBorder="1" applyAlignment="1">
      <alignment horizontal="center"/>
    </xf>
    <xf numFmtId="167" fontId="5" fillId="4" borderId="33" xfId="0" applyNumberFormat="1" applyFont="1" applyFill="1" applyBorder="1" applyAlignment="1">
      <alignment horizontal="right" vertical="center" indent="1"/>
    </xf>
    <xf numFmtId="167" fontId="5" fillId="0" borderId="110" xfId="0" applyNumberFormat="1" applyFont="1" applyFill="1" applyBorder="1" applyAlignment="1">
      <alignment horizontal="right" vertical="center" indent="1"/>
    </xf>
    <xf numFmtId="167" fontId="5" fillId="4" borderId="111" xfId="0" applyNumberFormat="1" applyFont="1" applyFill="1" applyBorder="1" applyAlignment="1">
      <alignment horizontal="right" vertical="center" indent="1"/>
    </xf>
    <xf numFmtId="167" fontId="10" fillId="0" borderId="110" xfId="0" applyNumberFormat="1" applyFont="1" applyFill="1" applyBorder="1" applyAlignment="1">
      <alignment horizontal="right" vertical="center" indent="1"/>
    </xf>
    <xf numFmtId="167" fontId="10" fillId="0" borderId="50" xfId="0" applyNumberFormat="1" applyFont="1" applyBorder="1" applyAlignment="1">
      <alignment horizontal="right" vertical="center" indent="1"/>
    </xf>
    <xf numFmtId="167" fontId="5" fillId="4" borderId="37" xfId="0" applyNumberFormat="1" applyFont="1" applyFill="1" applyBorder="1" applyAlignment="1">
      <alignment horizontal="right" vertical="center" indent="1"/>
    </xf>
    <xf numFmtId="167" fontId="5" fillId="4" borderId="110" xfId="0" applyNumberFormat="1" applyFont="1" applyFill="1" applyBorder="1" applyAlignment="1">
      <alignment horizontal="right" vertical="center" indent="1"/>
    </xf>
    <xf numFmtId="167" fontId="10" fillId="0" borderId="50" xfId="0" applyNumberFormat="1" applyFont="1" applyFill="1" applyBorder="1" applyAlignment="1">
      <alignment horizontal="right" vertical="center" indent="1"/>
    </xf>
    <xf numFmtId="3" fontId="62" fillId="0" borderId="0" xfId="0" applyNumberFormat="1" applyFont="1" applyFill="1" applyAlignment="1"/>
    <xf numFmtId="3" fontId="62" fillId="0" borderId="0" xfId="0" applyNumberFormat="1" applyFont="1" applyFill="1" applyBorder="1" applyAlignment="1"/>
    <xf numFmtId="174" fontId="1" fillId="0" borderId="0" xfId="0" applyNumberFormat="1" applyFont="1" applyFill="1" applyBorder="1" applyAlignment="1">
      <alignment horizontal="right" vertical="center"/>
    </xf>
    <xf numFmtId="171" fontId="1" fillId="0" borderId="0" xfId="0" applyNumberFormat="1" applyFont="1"/>
    <xf numFmtId="168" fontId="63" fillId="0" borderId="87" xfId="0" quotePrefix="1" applyNumberFormat="1" applyFont="1" applyFill="1" applyBorder="1" applyAlignment="1">
      <alignment vertical="justify"/>
    </xf>
    <xf numFmtId="184" fontId="0" fillId="0" borderId="0" xfId="0" applyNumberFormat="1"/>
    <xf numFmtId="0" fontId="10" fillId="0" borderId="45" xfId="0" applyNumberFormat="1" applyFont="1" applyBorder="1" applyAlignment="1">
      <alignment horizontal="left" vertical="center"/>
    </xf>
    <xf numFmtId="167" fontId="2" fillId="0" borderId="0" xfId="0" applyNumberFormat="1" applyFont="1" applyFill="1" applyAlignment="1">
      <alignment horizontal="right"/>
    </xf>
    <xf numFmtId="167" fontId="2" fillId="0" borderId="0" xfId="0" applyNumberFormat="1" applyFont="1" applyFill="1" applyBorder="1"/>
    <xf numFmtId="167" fontId="0" fillId="0" borderId="0" xfId="0" applyNumberFormat="1" applyBorder="1"/>
    <xf numFmtId="167" fontId="10" fillId="0" borderId="0" xfId="0" applyNumberFormat="1" applyFont="1" applyBorder="1" applyAlignment="1">
      <alignment horizontal="right" vertical="center" indent="1"/>
    </xf>
    <xf numFmtId="167" fontId="1" fillId="0" borderId="112" xfId="0" applyNumberFormat="1" applyFont="1" applyFill="1" applyBorder="1"/>
    <xf numFmtId="167" fontId="2" fillId="0" borderId="0" xfId="0" applyNumberFormat="1" applyFont="1" applyBorder="1"/>
    <xf numFmtId="167" fontId="1" fillId="0" borderId="0" xfId="0" applyNumberFormat="1" applyFont="1" applyFill="1"/>
    <xf numFmtId="3" fontId="2" fillId="0" borderId="0" xfId="0" applyNumberFormat="1" applyFont="1" applyAlignment="1">
      <alignment horizontal="left" vertical="center"/>
    </xf>
    <xf numFmtId="167" fontId="10" fillId="0" borderId="113" xfId="2" applyNumberFormat="1" applyFont="1" applyFill="1" applyBorder="1" applyAlignment="1">
      <alignment horizontal="right" vertical="center" indent="1"/>
    </xf>
    <xf numFmtId="167" fontId="10" fillId="0" borderId="5" xfId="2" applyNumberFormat="1" applyFont="1" applyFill="1" applyBorder="1" applyAlignment="1">
      <alignment horizontal="right" vertical="center" indent="1"/>
    </xf>
    <xf numFmtId="167" fontId="10" fillId="0" borderId="35" xfId="2" applyNumberFormat="1" applyFont="1" applyFill="1" applyBorder="1" applyAlignment="1">
      <alignment horizontal="right" vertical="center" indent="1"/>
    </xf>
    <xf numFmtId="167" fontId="51" fillId="8" borderId="70" xfId="2" applyNumberFormat="1" applyFont="1" applyFill="1" applyBorder="1" applyAlignment="1">
      <alignment vertical="center"/>
    </xf>
    <xf numFmtId="0" fontId="35" fillId="2" borderId="106" xfId="0" applyNumberFormat="1" applyFont="1" applyFill="1" applyBorder="1" applyAlignment="1">
      <alignment horizontal="left" indent="1"/>
    </xf>
    <xf numFmtId="0" fontId="10" fillId="0" borderId="34" xfId="0" applyNumberFormat="1" applyFont="1" applyFill="1" applyBorder="1" applyAlignment="1">
      <alignment vertical="center"/>
    </xf>
    <xf numFmtId="167" fontId="8" fillId="0" borderId="5" xfId="0" applyNumberFormat="1" applyFont="1" applyFill="1" applyBorder="1" applyAlignment="1">
      <alignment horizontal="right" vertical="center" indent="1"/>
    </xf>
    <xf numFmtId="167" fontId="35" fillId="4" borderId="9" xfId="0" applyNumberFormat="1" applyFont="1" applyFill="1" applyBorder="1" applyAlignment="1">
      <alignment horizontal="right" vertical="center" indent="1"/>
    </xf>
    <xf numFmtId="168" fontId="63" fillId="0" borderId="89" xfId="0" quotePrefix="1" applyNumberFormat="1" applyFont="1" applyFill="1" applyBorder="1" applyAlignment="1">
      <alignment vertical="justify"/>
    </xf>
    <xf numFmtId="0" fontId="10" fillId="2" borderId="16" xfId="0" applyNumberFormat="1" applyFont="1" applyFill="1" applyBorder="1" applyAlignment="1">
      <alignment horizontal="left" vertical="center" wrapText="1" indent="1"/>
    </xf>
    <xf numFmtId="0" fontId="55" fillId="0" borderId="29" xfId="0" applyNumberFormat="1" applyFont="1" applyBorder="1" applyAlignment="1">
      <alignment vertical="center"/>
    </xf>
    <xf numFmtId="0" fontId="61" fillId="6" borderId="91" xfId="0" applyNumberFormat="1" applyFont="1" applyFill="1" applyBorder="1" applyAlignment="1">
      <alignment horizontal="left" vertical="center"/>
    </xf>
    <xf numFmtId="167" fontId="10" fillId="0" borderId="24" xfId="0" applyNumberFormat="1" applyFont="1" applyFill="1" applyBorder="1" applyAlignment="1">
      <alignment horizontal="right" vertical="center" indent="1"/>
    </xf>
    <xf numFmtId="166" fontId="10" fillId="0" borderId="11" xfId="0" quotePrefix="1" applyNumberFormat="1" applyFont="1" applyBorder="1" applyAlignment="1">
      <alignment vertical="center"/>
    </xf>
    <xf numFmtId="0" fontId="5" fillId="2" borderId="16" xfId="0" quotePrefix="1" applyNumberFormat="1" applyFont="1" applyFill="1" applyBorder="1" applyAlignment="1">
      <alignment horizontal="left" indent="1"/>
    </xf>
    <xf numFmtId="167" fontId="5" fillId="4" borderId="114" xfId="0" applyNumberFormat="1" applyFont="1" applyFill="1" applyBorder="1" applyAlignment="1">
      <alignment horizontal="right" vertical="center" indent="1"/>
    </xf>
    <xf numFmtId="167" fontId="5" fillId="4" borderId="70" xfId="0" applyNumberFormat="1" applyFont="1" applyFill="1" applyBorder="1" applyAlignment="1">
      <alignment horizontal="right" vertical="center" indent="1"/>
    </xf>
    <xf numFmtId="167" fontId="48" fillId="4" borderId="115" xfId="1" applyNumberFormat="1" applyFont="1" applyFill="1" applyBorder="1" applyAlignment="1">
      <alignment horizontal="right" vertical="center" indent="1"/>
    </xf>
    <xf numFmtId="168" fontId="5" fillId="4" borderId="31" xfId="1" applyNumberFormat="1" applyFont="1" applyFill="1" applyBorder="1" applyAlignment="1">
      <alignment horizontal="right" vertical="center" indent="1"/>
    </xf>
    <xf numFmtId="168" fontId="5" fillId="4" borderId="37" xfId="1" applyNumberFormat="1" applyFont="1" applyFill="1" applyBorder="1" applyAlignment="1">
      <alignment horizontal="right" vertical="center" indent="1"/>
    </xf>
    <xf numFmtId="168" fontId="5" fillId="4" borderId="116" xfId="1" applyNumberFormat="1" applyFont="1" applyFill="1" applyBorder="1" applyAlignment="1">
      <alignment horizontal="right" vertical="center" indent="1"/>
    </xf>
    <xf numFmtId="167" fontId="5" fillId="4" borderId="105" xfId="1" applyNumberFormat="1" applyFont="1" applyFill="1" applyBorder="1" applyAlignment="1">
      <alignment horizontal="right" vertical="center" indent="1"/>
    </xf>
    <xf numFmtId="167" fontId="10" fillId="0" borderId="74" xfId="0" applyNumberFormat="1" applyFont="1" applyBorder="1" applyAlignment="1">
      <alignment horizontal="right" vertical="center" indent="1"/>
    </xf>
    <xf numFmtId="167" fontId="10" fillId="0" borderId="74" xfId="8" applyNumberFormat="1" applyFont="1" applyBorder="1" applyAlignment="1">
      <alignment horizontal="right" vertical="center" indent="1"/>
    </xf>
    <xf numFmtId="167" fontId="5" fillId="4" borderId="103" xfId="8" applyNumberFormat="1" applyFont="1" applyFill="1" applyBorder="1" applyAlignment="1">
      <alignment horizontal="right" vertical="center" indent="1"/>
    </xf>
    <xf numFmtId="167" fontId="10" fillId="0" borderId="74" xfId="8" applyNumberFormat="1" applyFont="1" applyFill="1" applyBorder="1" applyAlignment="1">
      <alignment horizontal="right" vertical="center" indent="1"/>
    </xf>
    <xf numFmtId="166" fontId="8" fillId="0" borderId="5" xfId="0" applyNumberFormat="1" applyFont="1" applyFill="1" applyBorder="1" applyAlignment="1">
      <alignment horizontal="right" vertical="center" indent="1"/>
    </xf>
    <xf numFmtId="167" fontId="48" fillId="0" borderId="0" xfId="0" applyNumberFormat="1" applyFont="1" applyFill="1" applyBorder="1" applyAlignment="1">
      <alignment horizontal="left" vertical="center"/>
    </xf>
    <xf numFmtId="167" fontId="5" fillId="0" borderId="0" xfId="0" applyNumberFormat="1" applyFont="1" applyFill="1" applyBorder="1" applyAlignment="1">
      <alignment vertical="center"/>
    </xf>
    <xf numFmtId="167" fontId="5" fillId="0" borderId="42" xfId="0" applyNumberFormat="1" applyFont="1" applyFill="1" applyBorder="1" applyAlignment="1">
      <alignment vertical="center"/>
    </xf>
    <xf numFmtId="1" fontId="8" fillId="0" borderId="68" xfId="0" applyNumberFormat="1" applyFont="1" applyBorder="1" applyAlignment="1">
      <alignment horizontal="left" vertical="center"/>
    </xf>
    <xf numFmtId="167" fontId="48" fillId="4" borderId="13" xfId="0" applyNumberFormat="1" applyFont="1" applyFill="1" applyBorder="1" applyAlignment="1">
      <alignment vertical="center"/>
    </xf>
    <xf numFmtId="166" fontId="5" fillId="4" borderId="72" xfId="1" applyNumberFormat="1" applyFont="1" applyFill="1" applyBorder="1" applyAlignment="1">
      <alignment horizontal="right" vertical="center"/>
    </xf>
    <xf numFmtId="166" fontId="10" fillId="0" borderId="117" xfId="9" applyNumberFormat="1" applyFont="1" applyFill="1" applyBorder="1" applyAlignment="1">
      <alignment horizontal="right" vertical="center" indent="1"/>
    </xf>
    <xf numFmtId="166" fontId="5" fillId="4" borderId="80" xfId="1" applyNumberFormat="1" applyFont="1" applyFill="1" applyBorder="1" applyAlignment="1">
      <alignment horizontal="right" vertical="center"/>
    </xf>
    <xf numFmtId="167" fontId="5" fillId="4" borderId="81" xfId="1" applyNumberFormat="1" applyFont="1" applyFill="1" applyBorder="1" applyAlignment="1">
      <alignment horizontal="right" vertical="center"/>
    </xf>
    <xf numFmtId="167" fontId="10" fillId="0" borderId="2" xfId="1" applyNumberFormat="1" applyFont="1" applyBorder="1" applyAlignment="1">
      <alignment horizontal="right" vertical="center" indent="1"/>
    </xf>
    <xf numFmtId="0" fontId="10" fillId="0" borderId="118" xfId="0" applyNumberFormat="1" applyFont="1" applyBorder="1" applyAlignment="1">
      <alignment horizontal="left" vertical="center"/>
    </xf>
    <xf numFmtId="0" fontId="10" fillId="0" borderId="118" xfId="0" applyNumberFormat="1" applyFont="1" applyBorder="1" applyAlignment="1">
      <alignment horizontal="left" vertical="center" indent="1"/>
    </xf>
    <xf numFmtId="0" fontId="10" fillId="0" borderId="119" xfId="0" applyNumberFormat="1" applyFont="1" applyBorder="1" applyAlignment="1">
      <alignment horizontal="left" vertical="center"/>
    </xf>
    <xf numFmtId="167" fontId="10" fillId="0" borderId="35" xfId="9" applyNumberFormat="1" applyFont="1" applyFill="1" applyBorder="1" applyAlignment="1">
      <alignment horizontal="right" vertical="center" indent="1"/>
    </xf>
    <xf numFmtId="0" fontId="10" fillId="0" borderId="120" xfId="0" applyNumberFormat="1" applyFont="1" applyFill="1" applyBorder="1" applyAlignment="1">
      <alignment horizontal="left" vertical="center"/>
    </xf>
    <xf numFmtId="167" fontId="10" fillId="6" borderId="120" xfId="0" applyNumberFormat="1" applyFont="1" applyFill="1" applyBorder="1" applyAlignment="1">
      <alignment horizontal="right" vertical="center" indent="1"/>
    </xf>
    <xf numFmtId="167" fontId="10" fillId="0" borderId="120" xfId="0" applyNumberFormat="1" applyFont="1" applyFill="1" applyBorder="1" applyAlignment="1">
      <alignment horizontal="right" vertical="center" indent="1"/>
    </xf>
    <xf numFmtId="0" fontId="10" fillId="0" borderId="50" xfId="0" applyNumberFormat="1" applyFont="1" applyFill="1" applyBorder="1" applyAlignment="1">
      <alignment horizontal="left" vertical="center"/>
    </xf>
    <xf numFmtId="167" fontId="10" fillId="6" borderId="50" xfId="0" applyNumberFormat="1" applyFont="1" applyFill="1" applyBorder="1" applyAlignment="1">
      <alignment horizontal="right" vertical="center" indent="1"/>
    </xf>
    <xf numFmtId="0" fontId="10" fillId="0" borderId="50" xfId="0" applyNumberFormat="1" applyFont="1" applyBorder="1" applyAlignment="1">
      <alignment horizontal="left" vertical="center"/>
    </xf>
    <xf numFmtId="166" fontId="10" fillId="6" borderId="121" xfId="0" applyNumberFormat="1" applyFont="1" applyFill="1" applyBorder="1" applyAlignment="1">
      <alignment horizontal="right" vertical="center" indent="1"/>
    </xf>
    <xf numFmtId="166" fontId="10" fillId="0" borderId="121" xfId="0" applyNumberFormat="1" applyFont="1" applyFill="1" applyBorder="1" applyAlignment="1">
      <alignment horizontal="right" vertical="center" indent="1"/>
    </xf>
    <xf numFmtId="166" fontId="10" fillId="0" borderId="121" xfId="0" applyNumberFormat="1" applyFont="1" applyBorder="1" applyAlignment="1">
      <alignment horizontal="right" vertical="center" indent="1"/>
    </xf>
    <xf numFmtId="166" fontId="10" fillId="0" borderId="50" xfId="0" applyNumberFormat="1" applyFont="1" applyFill="1" applyBorder="1" applyAlignment="1">
      <alignment horizontal="right" vertical="center" indent="1"/>
    </xf>
    <xf numFmtId="168" fontId="10" fillId="0" borderId="50" xfId="0" applyNumberFormat="1" applyFont="1" applyFill="1" applyBorder="1" applyAlignment="1">
      <alignment horizontal="right" vertical="center" indent="1"/>
    </xf>
    <xf numFmtId="168" fontId="10" fillId="6" borderId="50" xfId="0" applyNumberFormat="1" applyFont="1" applyFill="1" applyBorder="1" applyAlignment="1">
      <alignment horizontal="right" vertical="center" indent="1"/>
    </xf>
    <xf numFmtId="167" fontId="5" fillId="4" borderId="122" xfId="9" applyNumberFormat="1" applyFont="1" applyFill="1" applyBorder="1" applyAlignment="1">
      <alignment vertical="center"/>
    </xf>
    <xf numFmtId="166" fontId="10" fillId="0" borderId="86" xfId="1" applyNumberFormat="1" applyFont="1" applyFill="1" applyBorder="1" applyAlignment="1">
      <alignment horizontal="right" vertical="center" indent="1"/>
    </xf>
    <xf numFmtId="166" fontId="10" fillId="0" borderId="5" xfId="1" applyNumberFormat="1" applyFont="1" applyBorder="1" applyAlignment="1">
      <alignment horizontal="right" vertical="center" indent="1"/>
    </xf>
    <xf numFmtId="168" fontId="10" fillId="0" borderId="86" xfId="1" applyNumberFormat="1" applyFont="1" applyFill="1" applyBorder="1" applyAlignment="1">
      <alignment horizontal="right" vertical="center" indent="1"/>
    </xf>
    <xf numFmtId="0" fontId="8" fillId="3" borderId="11" xfId="0" applyNumberFormat="1" applyFont="1" applyFill="1" applyBorder="1" applyAlignment="1">
      <alignment vertical="center"/>
    </xf>
    <xf numFmtId="0" fontId="14" fillId="0" borderId="123" xfId="0" applyNumberFormat="1" applyFont="1" applyFill="1" applyBorder="1" applyAlignment="1">
      <alignment vertical="justify"/>
    </xf>
    <xf numFmtId="0" fontId="41" fillId="2" borderId="16" xfId="0" quotePrefix="1" applyNumberFormat="1" applyFont="1" applyFill="1" applyBorder="1" applyAlignment="1">
      <alignment horizontal="right" vertical="center" wrapText="1" indent="1"/>
    </xf>
    <xf numFmtId="0" fontId="24" fillId="6" borderId="0" xfId="0" quotePrefix="1" applyNumberFormat="1" applyFont="1" applyFill="1" applyBorder="1" applyAlignment="1">
      <alignment horizontal="left" vertical="center"/>
    </xf>
    <xf numFmtId="0" fontId="8" fillId="0" borderId="29" xfId="0" applyNumberFormat="1" applyFont="1" applyBorder="1" applyAlignment="1">
      <alignment vertical="top"/>
    </xf>
    <xf numFmtId="3" fontId="30" fillId="0" borderId="0" xfId="0" applyNumberFormat="1" applyFont="1" applyAlignment="1">
      <alignment vertical="center"/>
    </xf>
    <xf numFmtId="0" fontId="5" fillId="2" borderId="108" xfId="0" applyNumberFormat="1" applyFont="1" applyFill="1" applyBorder="1" applyAlignment="1">
      <alignment horizontal="right" indent="1"/>
    </xf>
    <xf numFmtId="3" fontId="1" fillId="0" borderId="0" xfId="0" applyNumberFormat="1" applyFont="1" applyFill="1" applyAlignment="1">
      <alignment vertical="center"/>
    </xf>
    <xf numFmtId="3" fontId="62" fillId="0" borderId="0" xfId="0" applyNumberFormat="1" applyFont="1" applyAlignment="1">
      <alignment horizontal="center"/>
    </xf>
    <xf numFmtId="0" fontId="10" fillId="0" borderId="34" xfId="0" applyNumberFormat="1" applyFont="1" applyFill="1" applyBorder="1" applyAlignment="1">
      <alignment vertical="center" wrapText="1"/>
    </xf>
    <xf numFmtId="167" fontId="5" fillId="4" borderId="124" xfId="0" applyNumberFormat="1" applyFont="1" applyFill="1" applyBorder="1" applyAlignment="1">
      <alignment horizontal="right" vertical="center" indent="1"/>
    </xf>
    <xf numFmtId="167" fontId="5" fillId="4" borderId="0" xfId="0" applyNumberFormat="1" applyFont="1" applyFill="1" applyBorder="1" applyAlignment="1">
      <alignment horizontal="right" vertical="center" indent="1"/>
    </xf>
    <xf numFmtId="0" fontId="48" fillId="4" borderId="0" xfId="0" applyNumberFormat="1" applyFont="1" applyFill="1" applyBorder="1" applyAlignment="1">
      <alignment horizontal="left" vertical="center"/>
    </xf>
    <xf numFmtId="167" fontId="5" fillId="4" borderId="42" xfId="5" applyNumberFormat="1" applyFont="1" applyFill="1" applyBorder="1" applyAlignment="1">
      <alignment horizontal="right" vertical="center" indent="1"/>
    </xf>
    <xf numFmtId="167" fontId="10" fillId="0" borderId="35" xfId="5" applyNumberFormat="1" applyFont="1" applyBorder="1" applyAlignment="1">
      <alignment horizontal="right" vertical="center" indent="1"/>
    </xf>
    <xf numFmtId="167" fontId="10" fillId="0" borderId="34" xfId="0" applyNumberFormat="1" applyFont="1" applyFill="1" applyBorder="1" applyAlignment="1">
      <alignment horizontal="right" vertical="center" indent="1"/>
    </xf>
    <xf numFmtId="167" fontId="35" fillId="4" borderId="36" xfId="0" applyNumberFormat="1" applyFont="1" applyFill="1" applyBorder="1" applyAlignment="1">
      <alignment horizontal="right" vertical="center" indent="1"/>
    </xf>
    <xf numFmtId="167" fontId="10" fillId="0" borderId="45" xfId="0" applyNumberFormat="1" applyFont="1" applyFill="1" applyBorder="1" applyAlignment="1">
      <alignment horizontal="right" vertical="center" indent="1"/>
    </xf>
    <xf numFmtId="167" fontId="10" fillId="0" borderId="139" xfId="0" applyNumberFormat="1" applyFont="1" applyBorder="1" applyAlignment="1">
      <alignment vertical="center"/>
    </xf>
    <xf numFmtId="167" fontId="10" fillId="0" borderId="140" xfId="0" applyNumberFormat="1" applyFont="1" applyBorder="1" applyAlignment="1">
      <alignment vertical="center"/>
    </xf>
    <xf numFmtId="166" fontId="13" fillId="0" borderId="87" xfId="0" quotePrefix="1" applyNumberFormat="1" applyFont="1" applyFill="1" applyBorder="1" applyAlignment="1">
      <alignment horizontal="left" vertical="justify" wrapText="1"/>
    </xf>
    <xf numFmtId="166" fontId="13" fillId="0" borderId="89" xfId="0" applyNumberFormat="1" applyFont="1" applyFill="1" applyBorder="1" applyAlignment="1">
      <alignment horizontal="left" vertical="justify" wrapText="1"/>
    </xf>
    <xf numFmtId="166" fontId="13" fillId="0" borderId="125" xfId="0" applyNumberFormat="1" applyFont="1" applyFill="1" applyBorder="1" applyAlignment="1">
      <alignment horizontal="left" vertical="justify" wrapText="1"/>
    </xf>
    <xf numFmtId="0" fontId="14" fillId="0" borderId="28" xfId="0" quotePrefix="1" applyNumberFormat="1" applyFont="1" applyFill="1" applyBorder="1" applyAlignment="1">
      <alignment horizontal="left" vertical="justify" wrapText="1"/>
    </xf>
    <xf numFmtId="0" fontId="14" fillId="0" borderId="77" xfId="0" applyNumberFormat="1" applyFont="1" applyFill="1" applyBorder="1" applyAlignment="1">
      <alignment horizontal="left" vertical="justify" wrapText="1"/>
    </xf>
    <xf numFmtId="0" fontId="14" fillId="0" borderId="123" xfId="0" applyNumberFormat="1" applyFont="1" applyFill="1" applyBorder="1" applyAlignment="1">
      <alignment horizontal="left" vertical="justify" wrapText="1"/>
    </xf>
    <xf numFmtId="168" fontId="14" fillId="0" borderId="49" xfId="0" quotePrefix="1" applyNumberFormat="1" applyFont="1" applyFill="1" applyBorder="1" applyAlignment="1">
      <alignment vertical="justify"/>
    </xf>
    <xf numFmtId="168" fontId="14" fillId="0" borderId="0" xfId="0" applyNumberFormat="1" applyFont="1" applyFill="1" applyBorder="1" applyAlignment="1">
      <alignment vertical="justify"/>
    </xf>
    <xf numFmtId="168" fontId="0" fillId="0" borderId="0" xfId="0" applyNumberFormat="1" applyFill="1" applyAlignment="1"/>
    <xf numFmtId="0" fontId="5" fillId="2" borderId="108" xfId="0" applyNumberFormat="1" applyFont="1" applyFill="1" applyBorder="1" applyAlignment="1">
      <alignment horizontal="center"/>
    </xf>
    <xf numFmtId="0" fontId="5" fillId="2" borderId="94" xfId="0" applyNumberFormat="1" applyFont="1" applyFill="1" applyBorder="1" applyAlignment="1">
      <alignment horizontal="center"/>
    </xf>
    <xf numFmtId="0" fontId="5" fillId="2" borderId="109" xfId="0" applyNumberFormat="1" applyFont="1" applyFill="1" applyBorder="1" applyAlignment="1">
      <alignment horizontal="center"/>
    </xf>
    <xf numFmtId="172" fontId="64" fillId="0" borderId="49" xfId="0" quotePrefix="1" applyNumberFormat="1" applyFont="1" applyFill="1" applyBorder="1" applyAlignment="1">
      <alignment horizontal="left" vertical="justify"/>
    </xf>
    <xf numFmtId="172" fontId="0" fillId="0" borderId="0" xfId="0" applyNumberFormat="1"/>
    <xf numFmtId="0" fontId="64" fillId="0" borderId="49" xfId="0" quotePrefix="1" applyNumberFormat="1" applyFont="1" applyFill="1" applyBorder="1" applyAlignment="1">
      <alignment horizontal="left" vertical="justify"/>
    </xf>
    <xf numFmtId="0" fontId="64" fillId="0" borderId="0" xfId="0" applyNumberFormat="1" applyFont="1" applyFill="1" applyBorder="1" applyAlignment="1">
      <alignment horizontal="left" vertical="justify"/>
    </xf>
    <xf numFmtId="168" fontId="63" fillId="0" borderId="87" xfId="0" quotePrefix="1" applyNumberFormat="1" applyFont="1" applyFill="1" applyBorder="1" applyAlignment="1">
      <alignment horizontal="left" vertical="justify"/>
    </xf>
    <xf numFmtId="168" fontId="63" fillId="0" borderId="89" xfId="0" quotePrefix="1" applyNumberFormat="1" applyFont="1" applyFill="1" applyBorder="1" applyAlignment="1">
      <alignment horizontal="left" vertical="justify"/>
    </xf>
    <xf numFmtId="0" fontId="63" fillId="0" borderId="28" xfId="0" quotePrefix="1" applyNumberFormat="1" applyFont="1" applyFill="1" applyBorder="1" applyAlignment="1">
      <alignment horizontal="left" vertical="justify"/>
    </xf>
    <xf numFmtId="0" fontId="63" fillId="0" borderId="77" xfId="0" quotePrefix="1" applyNumberFormat="1" applyFont="1" applyFill="1" applyBorder="1" applyAlignment="1">
      <alignment horizontal="left" vertical="justify"/>
    </xf>
    <xf numFmtId="0" fontId="64" fillId="0" borderId="126" xfId="0" quotePrefix="1" applyNumberFormat="1" applyFont="1" applyFill="1" applyBorder="1" applyAlignment="1">
      <alignment horizontal="left" wrapText="1"/>
    </xf>
    <xf numFmtId="0" fontId="64" fillId="0" borderId="127" xfId="0" quotePrefix="1" applyNumberFormat="1" applyFont="1" applyFill="1" applyBorder="1" applyAlignment="1">
      <alignment horizontal="left" wrapText="1"/>
    </xf>
    <xf numFmtId="0" fontId="35" fillId="2" borderId="128" xfId="0" applyNumberFormat="1" applyFont="1" applyFill="1" applyBorder="1" applyAlignment="1">
      <alignment horizontal="center"/>
    </xf>
    <xf numFmtId="0" fontId="35" fillId="2" borderId="129" xfId="0" applyNumberFormat="1" applyFont="1" applyFill="1" applyBorder="1" applyAlignment="1">
      <alignment horizontal="center"/>
    </xf>
    <xf numFmtId="0" fontId="35" fillId="2" borderId="130" xfId="0" applyNumberFormat="1" applyFont="1" applyFill="1" applyBorder="1" applyAlignment="1">
      <alignment horizontal="center"/>
    </xf>
    <xf numFmtId="168" fontId="63" fillId="0" borderId="49" xfId="0" quotePrefix="1" applyNumberFormat="1" applyFont="1" applyFill="1" applyBorder="1" applyAlignment="1">
      <alignment horizontal="left" vertical="justify"/>
    </xf>
    <xf numFmtId="168" fontId="63" fillId="0" borderId="0" xfId="0" quotePrefix="1" applyNumberFormat="1" applyFont="1" applyFill="1" applyBorder="1" applyAlignment="1">
      <alignment horizontal="left" vertical="justify"/>
    </xf>
    <xf numFmtId="0" fontId="59" fillId="0" borderId="131" xfId="0" quotePrefix="1" applyNumberFormat="1" applyFont="1" applyFill="1" applyBorder="1" applyAlignment="1">
      <alignment horizontal="left" vertical="justify"/>
    </xf>
    <xf numFmtId="0" fontId="59" fillId="0" borderId="14" xfId="0" quotePrefix="1" applyNumberFormat="1" applyFont="1" applyFill="1" applyBorder="1" applyAlignment="1">
      <alignment horizontal="left" vertical="justify"/>
    </xf>
    <xf numFmtId="0" fontId="14" fillId="0" borderId="28" xfId="0" applyNumberFormat="1" applyFont="1" applyFill="1" applyBorder="1" applyAlignment="1">
      <alignment horizontal="left" vertical="justify" wrapText="1"/>
    </xf>
    <xf numFmtId="167" fontId="5" fillId="4" borderId="0" xfId="0" applyNumberFormat="1" applyFont="1" applyFill="1" applyBorder="1" applyAlignment="1">
      <alignment horizontal="center" vertical="center"/>
    </xf>
    <xf numFmtId="167" fontId="5" fillId="4" borderId="36" xfId="0" applyNumberFormat="1" applyFont="1" applyFill="1" applyBorder="1" applyAlignment="1">
      <alignment horizontal="center" vertical="center"/>
    </xf>
    <xf numFmtId="166" fontId="24" fillId="0" borderId="131" xfId="0" quotePrefix="1" applyNumberFormat="1" applyFont="1" applyFill="1" applyBorder="1" applyAlignment="1">
      <alignment horizontal="left" vertical="justify"/>
    </xf>
    <xf numFmtId="166" fontId="24" fillId="0" borderId="14" xfId="0" applyNumberFormat="1" applyFont="1" applyFill="1" applyBorder="1" applyAlignment="1">
      <alignment horizontal="left" vertical="justify"/>
    </xf>
    <xf numFmtId="0" fontId="48" fillId="2" borderId="67" xfId="0" applyNumberFormat="1" applyFont="1" applyFill="1" applyBorder="1" applyAlignment="1">
      <alignment horizontal="center" vertical="center" wrapText="1"/>
    </xf>
    <xf numFmtId="0" fontId="48" fillId="2" borderId="132" xfId="0" applyNumberFormat="1" applyFont="1" applyFill="1" applyBorder="1" applyAlignment="1">
      <alignment horizontal="center" vertical="center" wrapText="1"/>
    </xf>
    <xf numFmtId="167" fontId="59" fillId="0" borderId="49" xfId="0" quotePrefix="1" applyNumberFormat="1" applyFont="1" applyFill="1" applyBorder="1" applyAlignment="1">
      <alignment horizontal="left" vertical="justify"/>
    </xf>
    <xf numFmtId="167" fontId="59" fillId="0" borderId="0" xfId="0" quotePrefix="1" applyNumberFormat="1" applyFont="1" applyFill="1" applyBorder="1" applyAlignment="1">
      <alignment horizontal="left" vertical="justify"/>
    </xf>
    <xf numFmtId="0" fontId="48" fillId="2" borderId="128" xfId="0" applyFont="1" applyFill="1" applyBorder="1" applyAlignment="1">
      <alignment horizontal="center" vertical="center" wrapText="1"/>
    </xf>
    <xf numFmtId="0" fontId="48" fillId="2" borderId="129" xfId="0" applyFont="1" applyFill="1" applyBorder="1" applyAlignment="1">
      <alignment horizontal="center" vertical="center" wrapText="1"/>
    </xf>
    <xf numFmtId="0" fontId="48" fillId="2" borderId="137" xfId="0" applyNumberFormat="1" applyFont="1" applyFill="1" applyBorder="1" applyAlignment="1">
      <alignment horizontal="center" vertical="center" wrapText="1"/>
    </xf>
    <xf numFmtId="0" fontId="48" fillId="2" borderId="138" xfId="0" applyNumberFormat="1" applyFont="1" applyFill="1" applyBorder="1" applyAlignment="1">
      <alignment horizontal="center" vertical="center" wrapText="1"/>
    </xf>
    <xf numFmtId="0" fontId="48" fillId="2" borderId="127" xfId="0" applyNumberFormat="1" applyFont="1" applyFill="1" applyBorder="1" applyAlignment="1">
      <alignment horizontal="center" vertical="center" wrapText="1"/>
    </xf>
    <xf numFmtId="0" fontId="48" fillId="2" borderId="0" xfId="0" applyNumberFormat="1" applyFont="1" applyFill="1" applyBorder="1" applyAlignment="1">
      <alignment horizontal="center" vertical="center" wrapText="1"/>
    </xf>
    <xf numFmtId="0" fontId="48" fillId="2" borderId="108" xfId="0" applyNumberFormat="1" applyFont="1" applyFill="1" applyBorder="1" applyAlignment="1">
      <alignment horizontal="center" vertical="center" wrapText="1"/>
    </xf>
    <xf numFmtId="0" fontId="48" fillId="2" borderId="94" xfId="0" applyNumberFormat="1" applyFont="1" applyFill="1" applyBorder="1" applyAlignment="1">
      <alignment horizontal="center" vertical="center" wrapText="1"/>
    </xf>
    <xf numFmtId="0" fontId="65" fillId="0" borderId="87" xfId="0" applyNumberFormat="1" applyFont="1" applyFill="1" applyBorder="1" applyAlignment="1">
      <alignment horizontal="left" vertical="justify"/>
    </xf>
    <xf numFmtId="0" fontId="65" fillId="0" borderId="77" xfId="0" applyNumberFormat="1" applyFont="1" applyFill="1" applyBorder="1" applyAlignment="1">
      <alignment horizontal="left" vertical="justify"/>
    </xf>
    <xf numFmtId="0" fontId="48" fillId="2" borderId="109" xfId="0" applyNumberFormat="1" applyFont="1" applyFill="1" applyBorder="1" applyAlignment="1">
      <alignment horizontal="center" vertical="center" wrapText="1"/>
    </xf>
    <xf numFmtId="0" fontId="24" fillId="0" borderId="28" xfId="0" applyNumberFormat="1" applyFont="1" applyFill="1" applyBorder="1" applyAlignment="1">
      <alignment horizontal="left" vertical="justify"/>
    </xf>
    <xf numFmtId="0" fontId="24" fillId="0" borderId="77" xfId="0" applyNumberFormat="1" applyFont="1" applyFill="1" applyBorder="1" applyAlignment="1">
      <alignment horizontal="left" vertical="justify"/>
    </xf>
    <xf numFmtId="3" fontId="0" fillId="0" borderId="94" xfId="0" applyNumberFormat="1" applyBorder="1" applyAlignment="1">
      <alignment horizontal="center" vertical="center" wrapText="1"/>
    </xf>
    <xf numFmtId="3" fontId="0" fillId="0" borderId="109" xfId="0" applyNumberFormat="1" applyBorder="1" applyAlignment="1">
      <alignment horizontal="center" vertical="center" wrapText="1"/>
    </xf>
    <xf numFmtId="167" fontId="48" fillId="2" borderId="108" xfId="0" quotePrefix="1" applyNumberFormat="1" applyFont="1" applyFill="1" applyBorder="1" applyAlignment="1">
      <alignment horizontal="center" vertical="center" wrapText="1"/>
    </xf>
    <xf numFmtId="167" fontId="48" fillId="2" borderId="94" xfId="0" quotePrefix="1" applyNumberFormat="1" applyFont="1" applyFill="1" applyBorder="1" applyAlignment="1">
      <alignment horizontal="center" vertical="center" wrapText="1"/>
    </xf>
    <xf numFmtId="167" fontId="24" fillId="0" borderId="0" xfId="0" quotePrefix="1" applyNumberFormat="1" applyFont="1" applyFill="1" applyBorder="1" applyAlignment="1">
      <alignment horizontal="left" vertical="center" wrapText="1"/>
    </xf>
    <xf numFmtId="165" fontId="5" fillId="2" borderId="67" xfId="0" applyNumberFormat="1" applyFont="1" applyFill="1" applyBorder="1" applyAlignment="1">
      <alignment horizontal="center" vertical="center"/>
    </xf>
    <xf numFmtId="165" fontId="5" fillId="2" borderId="133" xfId="0" applyNumberFormat="1" applyFont="1" applyFill="1" applyBorder="1" applyAlignment="1">
      <alignment horizontal="center" vertical="center"/>
    </xf>
    <xf numFmtId="0" fontId="48" fillId="2" borderId="108" xfId="0" quotePrefix="1" applyNumberFormat="1" applyFont="1" applyFill="1" applyBorder="1" applyAlignment="1">
      <alignment horizontal="center" vertical="center" wrapText="1"/>
    </xf>
    <xf numFmtId="0" fontId="48" fillId="2" borderId="94" xfId="0" quotePrefix="1" applyNumberFormat="1" applyFont="1" applyFill="1" applyBorder="1" applyAlignment="1">
      <alignment horizontal="center" vertical="center" wrapText="1"/>
    </xf>
    <xf numFmtId="0" fontId="48" fillId="2" borderId="109" xfId="0" quotePrefix="1" applyNumberFormat="1" applyFont="1" applyFill="1" applyBorder="1" applyAlignment="1">
      <alignment horizontal="center" vertical="center" wrapText="1"/>
    </xf>
    <xf numFmtId="166" fontId="2" fillId="0" borderId="134" xfId="0" applyNumberFormat="1" applyFont="1" applyBorder="1" applyAlignment="1">
      <alignment horizontal="center"/>
    </xf>
    <xf numFmtId="166" fontId="2" fillId="0" borderId="135" xfId="0" applyNumberFormat="1" applyFont="1" applyBorder="1" applyAlignment="1">
      <alignment horizontal="center"/>
    </xf>
    <xf numFmtId="0" fontId="48" fillId="2" borderId="136" xfId="0" applyNumberFormat="1" applyFont="1" applyFill="1" applyBorder="1" applyAlignment="1">
      <alignment horizontal="center" vertical="center" wrapText="1"/>
    </xf>
    <xf numFmtId="0" fontId="48" fillId="2" borderId="135" xfId="0" applyNumberFormat="1" applyFont="1" applyFill="1" applyBorder="1" applyAlignment="1">
      <alignment horizontal="center" vertical="center" wrapText="1"/>
    </xf>
    <xf numFmtId="0" fontId="48" fillId="2" borderId="101" xfId="0" applyNumberFormat="1" applyFont="1" applyFill="1" applyBorder="1" applyAlignment="1">
      <alignment horizontal="center" vertical="center" wrapText="1"/>
    </xf>
    <xf numFmtId="0" fontId="48" fillId="2" borderId="102" xfId="0" applyNumberFormat="1" applyFont="1" applyFill="1" applyBorder="1" applyAlignment="1">
      <alignment horizontal="center" vertical="center" wrapText="1"/>
    </xf>
    <xf numFmtId="0" fontId="5" fillId="2" borderId="128" xfId="0" applyNumberFormat="1" applyFont="1" applyFill="1" applyBorder="1" applyAlignment="1">
      <alignment horizontal="center"/>
    </xf>
    <xf numFmtId="0" fontId="5" fillId="2" borderId="129" xfId="0" applyNumberFormat="1" applyFont="1" applyFill="1" applyBorder="1" applyAlignment="1">
      <alignment horizontal="center"/>
    </xf>
    <xf numFmtId="0" fontId="5" fillId="2" borderId="130" xfId="0" applyNumberFormat="1" applyFont="1" applyFill="1" applyBorder="1" applyAlignment="1">
      <alignment horizontal="center"/>
    </xf>
    <xf numFmtId="165" fontId="5" fillId="2" borderId="136" xfId="0" applyNumberFormat="1" applyFont="1" applyFill="1" applyBorder="1" applyAlignment="1">
      <alignment horizontal="center"/>
    </xf>
    <xf numFmtId="165" fontId="5" fillId="2" borderId="135" xfId="0" applyNumberFormat="1" applyFont="1" applyFill="1" applyBorder="1" applyAlignment="1">
      <alignment horizontal="center"/>
    </xf>
    <xf numFmtId="165" fontId="5" fillId="2" borderId="108" xfId="0" applyNumberFormat="1" applyFont="1" applyFill="1" applyBorder="1" applyAlignment="1">
      <alignment horizontal="center"/>
    </xf>
    <xf numFmtId="165" fontId="5" fillId="2" borderId="109" xfId="0" applyNumberFormat="1" applyFont="1" applyFill="1" applyBorder="1" applyAlignment="1">
      <alignment horizontal="center"/>
    </xf>
    <xf numFmtId="0" fontId="66" fillId="0" borderId="131" xfId="0" quotePrefix="1" applyNumberFormat="1" applyFont="1" applyFill="1" applyBorder="1" applyAlignment="1">
      <alignment horizontal="left" vertical="justify"/>
    </xf>
    <xf numFmtId="0" fontId="66" fillId="0" borderId="14" xfId="0" quotePrefix="1" applyNumberFormat="1" applyFont="1" applyFill="1" applyBorder="1" applyAlignment="1">
      <alignment horizontal="left" vertical="justify"/>
    </xf>
    <xf numFmtId="3" fontId="67" fillId="0" borderId="0" xfId="0" applyNumberFormat="1" applyFont="1" applyFill="1" applyAlignment="1">
      <alignment horizontal="center" vertical="justify" wrapText="1"/>
    </xf>
    <xf numFmtId="0" fontId="51" fillId="9" borderId="108" xfId="0" applyNumberFormat="1" applyFont="1" applyFill="1" applyBorder="1" applyAlignment="1">
      <alignment horizontal="center" vertical="center" wrapText="1"/>
    </xf>
    <xf numFmtId="3" fontId="68" fillId="9" borderId="94" xfId="0" applyNumberFormat="1" applyFont="1" applyFill="1" applyBorder="1"/>
    <xf numFmtId="0" fontId="48" fillId="2" borderId="133" xfId="0" applyNumberFormat="1" applyFont="1" applyFill="1" applyBorder="1" applyAlignment="1">
      <alignment horizontal="center" vertical="center" wrapText="1"/>
    </xf>
  </cellXfs>
  <cellStyles count="10">
    <cellStyle name="Millares" xfId="1" builtinId="3"/>
    <cellStyle name="Normal" xfId="0" builtinId="0"/>
    <cellStyle name="Normal 2" xfId="2"/>
    <cellStyle name="Normal 3" xfId="3"/>
    <cellStyle name="Normal 6" xfId="4"/>
    <cellStyle name="Normal 7" xfId="5"/>
    <cellStyle name="Porcentaje 2" xfId="6"/>
    <cellStyle name="Porcentaje 3" xfId="7"/>
    <cellStyle name="Porcentual" xfId="8" builtinId="5"/>
    <cellStyle name="Porcentual 2" xfId="9"/>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9D1F3"/>
      <rgbColor rgb="00009FE5"/>
      <rgbColor rgb="00094FA4"/>
      <rgbColor rgb="0086C82D"/>
      <rgbColor rgb="00FDBD2C"/>
      <rgbColor rgb="00F6891E"/>
      <rgbColor rgb="00C8175E"/>
      <rgbColor rgb="00B7C204"/>
      <rgbColor rgb="00006EC1"/>
      <rgbColor rgb="003EB6BB"/>
      <rgbColor rgb="00B5E5F9"/>
      <rgbColor rgb="00474B50"/>
      <rgbColor rgb="009B9C9E"/>
      <rgbColor rgb="00C5C5C7"/>
      <rgbColor rgb="00009EE5"/>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2"/>
  <sheetViews>
    <sheetView showGridLines="0" tabSelected="1" zoomScale="80" zoomScaleNormal="80" workbookViewId="0"/>
  </sheetViews>
  <sheetFormatPr baseColWidth="10" defaultRowHeight="15"/>
  <cols>
    <col min="1" max="1" width="72.42578125" customWidth="1"/>
    <col min="2" max="4" width="14.5703125" customWidth="1"/>
    <col min="5" max="5" width="3" customWidth="1"/>
    <col min="6" max="6" width="14.5703125" customWidth="1"/>
  </cols>
  <sheetData>
    <row r="1" spans="1:6">
      <c r="A1" s="1"/>
      <c r="B1" s="2"/>
      <c r="C1" s="2"/>
      <c r="D1" s="2"/>
      <c r="E1" s="3"/>
      <c r="F1" s="3"/>
    </row>
    <row r="2" spans="1:6">
      <c r="A2" s="1"/>
      <c r="B2" s="2"/>
      <c r="C2" s="2"/>
      <c r="D2" s="2"/>
      <c r="E2" s="3"/>
      <c r="F2" s="4"/>
    </row>
    <row r="3" spans="1:6" ht="18">
      <c r="A3" s="5" t="s">
        <v>0</v>
      </c>
      <c r="B3" s="6"/>
      <c r="C3" s="7"/>
      <c r="D3" s="8"/>
      <c r="E3" s="9"/>
      <c r="F3" s="8"/>
    </row>
    <row r="4" spans="1:6" ht="18">
      <c r="A4" s="10"/>
      <c r="B4" s="11"/>
      <c r="C4" s="11"/>
      <c r="D4" s="12"/>
      <c r="E4" s="13"/>
      <c r="F4" s="12"/>
    </row>
    <row r="5" spans="1:6" ht="15.75">
      <c r="A5" s="14"/>
      <c r="B5" s="14"/>
      <c r="C5" s="14"/>
      <c r="D5" s="14"/>
      <c r="E5" s="15"/>
      <c r="F5" s="14"/>
    </row>
    <row r="6" spans="1:6" ht="15.75">
      <c r="A6" s="14"/>
      <c r="B6" s="16">
        <v>41639</v>
      </c>
      <c r="C6" s="17" t="s">
        <v>1</v>
      </c>
      <c r="D6" s="16">
        <v>41274</v>
      </c>
      <c r="E6" s="15"/>
      <c r="F6" s="16">
        <v>40908</v>
      </c>
    </row>
    <row r="7" spans="1:6" ht="18">
      <c r="A7" s="18" t="s">
        <v>2</v>
      </c>
      <c r="B7" s="19"/>
      <c r="C7" s="19"/>
      <c r="D7" s="19"/>
      <c r="E7" s="20"/>
      <c r="F7" s="21"/>
    </row>
    <row r="8" spans="1:6">
      <c r="A8" s="22" t="s">
        <v>3</v>
      </c>
      <c r="B8" s="23">
        <v>599481.84199999995</v>
      </c>
      <c r="C8" s="24">
        <v>-6.0056094164692269</v>
      </c>
      <c r="D8" s="25">
        <v>637784.69999999995</v>
      </c>
      <c r="E8" s="26"/>
      <c r="F8" s="27">
        <v>597688.25</v>
      </c>
    </row>
    <row r="9" spans="1:6">
      <c r="A9" s="22" t="s">
        <v>4</v>
      </c>
      <c r="B9" s="23">
        <v>350110.43599999999</v>
      </c>
      <c r="C9" s="24">
        <v>-4.7097514792805439</v>
      </c>
      <c r="D9" s="25">
        <v>367414.75800000003</v>
      </c>
      <c r="E9" s="26"/>
      <c r="F9" s="27">
        <v>361310.45199999999</v>
      </c>
    </row>
    <row r="10" spans="1:6">
      <c r="A10" s="22" t="s">
        <v>5</v>
      </c>
      <c r="B10" s="23">
        <v>310176.18099999998</v>
      </c>
      <c r="C10" s="24">
        <v>5.9647267170110485</v>
      </c>
      <c r="D10" s="27">
        <v>292716.44500000001</v>
      </c>
      <c r="E10" s="26"/>
      <c r="F10" s="27">
        <v>282173.45700000005</v>
      </c>
    </row>
    <row r="11" spans="1:6" ht="18">
      <c r="A11" s="22" t="s">
        <v>379</v>
      </c>
      <c r="B11" s="23">
        <v>99212.836586179212</v>
      </c>
      <c r="C11" s="24">
        <v>8.1053198834908571</v>
      </c>
      <c r="D11" s="27">
        <v>91774.240798791943</v>
      </c>
      <c r="E11" s="26"/>
      <c r="F11" s="27">
        <v>85961.724683122884</v>
      </c>
    </row>
    <row r="12" spans="1:6" ht="18">
      <c r="A12" s="22" t="s">
        <v>347</v>
      </c>
      <c r="B12" s="23">
        <v>409389.01758617919</v>
      </c>
      <c r="C12" s="24">
        <v>6.4756657851568367</v>
      </c>
      <c r="D12" s="27">
        <v>384490.68579879194</v>
      </c>
      <c r="E12" s="26"/>
      <c r="F12" s="27">
        <v>368135.18168312294</v>
      </c>
    </row>
    <row r="13" spans="1:6">
      <c r="A13" s="22" t="s">
        <v>6</v>
      </c>
      <c r="B13" s="23">
        <v>44814.646999999997</v>
      </c>
      <c r="C13" s="24">
        <v>2.3109045471579437</v>
      </c>
      <c r="D13" s="25">
        <v>43802.415000000001</v>
      </c>
      <c r="E13" s="26"/>
      <c r="F13" s="27">
        <v>40058.468999999997</v>
      </c>
    </row>
    <row r="14" spans="1:6" ht="18">
      <c r="A14" s="28" t="s">
        <v>7</v>
      </c>
      <c r="B14" s="29"/>
      <c r="C14" s="30"/>
      <c r="D14" s="29"/>
      <c r="E14" s="31"/>
      <c r="F14" s="32"/>
    </row>
    <row r="15" spans="1:6">
      <c r="A15" s="22" t="s">
        <v>8</v>
      </c>
      <c r="B15" s="23">
        <v>14613.20998924</v>
      </c>
      <c r="C15" s="24">
        <v>-3.3649505918247447</v>
      </c>
      <c r="D15" s="25">
        <v>15122.05983102</v>
      </c>
      <c r="E15" s="26"/>
      <c r="F15" s="25">
        <v>13152.181057489999</v>
      </c>
    </row>
    <row r="16" spans="1:6">
      <c r="A16" s="22" t="s">
        <v>9</v>
      </c>
      <c r="B16" s="23">
        <v>21396.647988609999</v>
      </c>
      <c r="C16" s="24">
        <v>-2.2632444761445103</v>
      </c>
      <c r="D16" s="25">
        <v>21892.120189510002</v>
      </c>
      <c r="E16" s="26"/>
      <c r="F16" s="25">
        <v>19528.263981249998</v>
      </c>
    </row>
    <row r="17" spans="1:6">
      <c r="A17" s="22" t="s">
        <v>10</v>
      </c>
      <c r="B17" s="23">
        <v>10195.727998179998</v>
      </c>
      <c r="C17" s="24">
        <v>-8.1963327745426255</v>
      </c>
      <c r="D17" s="25">
        <v>11106.01385143</v>
      </c>
      <c r="E17" s="26"/>
      <c r="F17" s="25">
        <v>9791.1035895999994</v>
      </c>
    </row>
    <row r="18" spans="1:6">
      <c r="A18" s="22" t="s">
        <v>11</v>
      </c>
      <c r="B18" s="23">
        <v>2750.2979978599992</v>
      </c>
      <c r="C18" s="24">
        <v>267.33067360036807</v>
      </c>
      <c r="D18" s="25">
        <v>748.72538438000004</v>
      </c>
      <c r="E18" s="26"/>
      <c r="F18" s="25">
        <v>2946.45267423</v>
      </c>
    </row>
    <row r="19" spans="1:6">
      <c r="A19" s="22" t="s">
        <v>12</v>
      </c>
      <c r="B19" s="23">
        <v>2227.709990649998</v>
      </c>
      <c r="C19" s="24">
        <v>32.922586327912008</v>
      </c>
      <c r="D19" s="25">
        <v>1675.94541469</v>
      </c>
      <c r="E19" s="26"/>
      <c r="F19" s="25">
        <v>3003.69323304</v>
      </c>
    </row>
    <row r="20" spans="1:6" ht="18">
      <c r="A20" s="28" t="s">
        <v>13</v>
      </c>
      <c r="B20" s="29"/>
      <c r="C20" s="30"/>
      <c r="D20" s="29"/>
      <c r="E20" s="33"/>
      <c r="F20" s="34"/>
    </row>
    <row r="21" spans="1:6">
      <c r="A21" s="22" t="s">
        <v>14</v>
      </c>
      <c r="B21" s="35">
        <v>8.9480000000000004</v>
      </c>
      <c r="C21" s="24">
        <v>28.5632183908046</v>
      </c>
      <c r="D21" s="36">
        <v>6.96</v>
      </c>
      <c r="E21" s="37"/>
      <c r="F21" s="36">
        <v>6.68</v>
      </c>
    </row>
    <row r="22" spans="1:6">
      <c r="A22" s="22" t="s">
        <v>15</v>
      </c>
      <c r="B22" s="23">
        <v>51772.720355964004</v>
      </c>
      <c r="C22" s="24">
        <v>36.517060805476007</v>
      </c>
      <c r="D22" s="27">
        <v>37923.992833199998</v>
      </c>
      <c r="E22" s="38"/>
      <c r="F22" s="39">
        <v>32753</v>
      </c>
    </row>
    <row r="23" spans="1:6" ht="18">
      <c r="A23" s="40" t="s">
        <v>348</v>
      </c>
      <c r="B23" s="35">
        <v>0.39334023462797885</v>
      </c>
      <c r="C23" s="24">
        <v>24.87670134558757</v>
      </c>
      <c r="D23" s="35">
        <v>0.31498288342789993</v>
      </c>
      <c r="E23" s="41"/>
      <c r="F23" s="42">
        <v>0.59731283063900775</v>
      </c>
    </row>
    <row r="24" spans="1:6">
      <c r="A24" s="22" t="s">
        <v>16</v>
      </c>
      <c r="B24" s="35">
        <v>8.1845554552009787</v>
      </c>
      <c r="C24" s="24">
        <v>1.8126769222635897</v>
      </c>
      <c r="D24" s="36">
        <v>8.0388373065272436</v>
      </c>
      <c r="E24" s="41"/>
      <c r="F24" s="36">
        <v>8.35</v>
      </c>
    </row>
    <row r="25" spans="1:6">
      <c r="A25" s="22" t="s">
        <v>17</v>
      </c>
      <c r="B25" s="43">
        <v>1.0932786819000513</v>
      </c>
      <c r="C25" s="44"/>
      <c r="D25" s="45">
        <v>0.86579684780393962</v>
      </c>
      <c r="E25" s="41"/>
      <c r="F25" s="45">
        <v>0.8176404040813442</v>
      </c>
    </row>
    <row r="26" spans="1:6">
      <c r="A26" s="273" t="s">
        <v>18</v>
      </c>
      <c r="B26" s="43">
        <v>23.181000000000001</v>
      </c>
      <c r="C26" s="46"/>
      <c r="D26" s="45">
        <v>21.548000000000002</v>
      </c>
      <c r="E26" s="37"/>
      <c r="F26" s="45">
        <v>10.9</v>
      </c>
    </row>
    <row r="27" spans="1:6">
      <c r="A27" s="614" t="s">
        <v>19</v>
      </c>
      <c r="B27" s="43">
        <v>4.1350022351363434</v>
      </c>
      <c r="C27" s="46"/>
      <c r="D27" s="45">
        <v>6.0344827586206895</v>
      </c>
      <c r="E27" s="37"/>
      <c r="F27" s="45">
        <v>6.3</v>
      </c>
    </row>
    <row r="28" spans="1:6" ht="18">
      <c r="A28" s="28" t="s">
        <v>20</v>
      </c>
      <c r="B28" s="30"/>
      <c r="C28" s="30"/>
      <c r="D28" s="30"/>
      <c r="E28" s="33"/>
      <c r="F28" s="34"/>
    </row>
    <row r="29" spans="1:6">
      <c r="A29" s="47" t="s">
        <v>21</v>
      </c>
      <c r="B29" s="43">
        <v>4.9578659343945226</v>
      </c>
      <c r="C29" s="44"/>
      <c r="D29" s="48">
        <v>3.9794064894470558</v>
      </c>
      <c r="E29" s="49"/>
      <c r="F29" s="50">
        <v>7.9666396634542336</v>
      </c>
    </row>
    <row r="30" spans="1:6">
      <c r="A30" s="47" t="s">
        <v>22</v>
      </c>
      <c r="B30" s="43">
        <v>6.0114903711013721</v>
      </c>
      <c r="C30" s="44"/>
      <c r="D30" s="48">
        <v>5.0044593552369916</v>
      </c>
      <c r="E30" s="49"/>
      <c r="F30" s="51">
        <v>10.692976655569714</v>
      </c>
    </row>
    <row r="31" spans="1:6">
      <c r="A31" s="47" t="s">
        <v>23</v>
      </c>
      <c r="B31" s="35">
        <v>0.48297129417423046</v>
      </c>
      <c r="C31" s="52"/>
      <c r="D31" s="53">
        <v>0.37299196505794335</v>
      </c>
      <c r="E31" s="54"/>
      <c r="F31" s="55">
        <v>0.61294730502914263</v>
      </c>
    </row>
    <row r="32" spans="1:6">
      <c r="A32" s="47" t="s">
        <v>24</v>
      </c>
      <c r="B32" s="35">
        <v>0.90835776695456227</v>
      </c>
      <c r="C32" s="52"/>
      <c r="D32" s="53">
        <v>0.69559108823734639</v>
      </c>
      <c r="E32" s="54"/>
      <c r="F32" s="55">
        <v>1.0843312206396867</v>
      </c>
    </row>
    <row r="33" spans="1:6">
      <c r="A33" s="47" t="s">
        <v>25</v>
      </c>
      <c r="B33" s="43">
        <v>52.348953337235571</v>
      </c>
      <c r="C33" s="44"/>
      <c r="D33" s="48">
        <v>49.269354666152239</v>
      </c>
      <c r="E33" s="49"/>
      <c r="F33" s="56">
        <v>49.861884236197881</v>
      </c>
    </row>
    <row r="34" spans="1:6">
      <c r="A34" s="57" t="s">
        <v>26</v>
      </c>
      <c r="B34" s="35">
        <v>1.5872033563663153</v>
      </c>
      <c r="C34" s="52"/>
      <c r="D34" s="53">
        <v>2.1540454343598392</v>
      </c>
      <c r="E34" s="58"/>
      <c r="F34" s="59">
        <v>1.2</v>
      </c>
    </row>
    <row r="35" spans="1:6">
      <c r="A35" s="57" t="s">
        <v>27</v>
      </c>
      <c r="B35" s="43">
        <v>6.791754972513715</v>
      </c>
      <c r="C35" s="44"/>
      <c r="D35" s="43">
        <v>5.0606798170327041</v>
      </c>
      <c r="E35" s="49"/>
      <c r="F35" s="43">
        <v>4</v>
      </c>
    </row>
    <row r="36" spans="1:6">
      <c r="A36" s="47" t="s">
        <v>28</v>
      </c>
      <c r="B36" s="23">
        <v>59.879854753587203</v>
      </c>
      <c r="C36" s="44"/>
      <c r="D36" s="60">
        <v>71.850536604249825</v>
      </c>
      <c r="E36" s="61"/>
      <c r="F36" s="23">
        <v>61</v>
      </c>
    </row>
    <row r="37" spans="1:6" ht="18">
      <c r="A37" s="28" t="s">
        <v>29</v>
      </c>
      <c r="B37" s="29"/>
      <c r="C37" s="30"/>
      <c r="D37" s="29"/>
      <c r="E37" s="62"/>
      <c r="F37" s="34"/>
    </row>
    <row r="38" spans="1:6">
      <c r="A38" s="63" t="s">
        <v>30</v>
      </c>
      <c r="B38" s="51">
        <v>11.585841899312769</v>
      </c>
      <c r="C38" s="44"/>
      <c r="D38" s="51">
        <v>10.774150127877718</v>
      </c>
      <c r="E38" s="49"/>
      <c r="F38" s="51">
        <v>10.32767612535347</v>
      </c>
    </row>
    <row r="39" spans="1:6">
      <c r="A39" s="47" t="s">
        <v>31</v>
      </c>
      <c r="B39" s="51">
        <v>12.240655981850663</v>
      </c>
      <c r="C39" s="44"/>
      <c r="D39" s="51">
        <v>10.774150127877718</v>
      </c>
      <c r="E39" s="49"/>
      <c r="F39" s="51">
        <v>10.327800985142185</v>
      </c>
    </row>
    <row r="40" spans="1:6">
      <c r="A40" s="47" t="s">
        <v>32</v>
      </c>
      <c r="B40" s="51">
        <v>14.927540366396194</v>
      </c>
      <c r="C40" s="44"/>
      <c r="D40" s="51">
        <v>13.018853345629697</v>
      </c>
      <c r="E40" s="49"/>
      <c r="F40" s="51">
        <v>12.930397884917371</v>
      </c>
    </row>
    <row r="41" spans="1:6" ht="18">
      <c r="A41" s="28" t="s">
        <v>33</v>
      </c>
      <c r="B41" s="29"/>
      <c r="C41" s="30"/>
      <c r="D41" s="29"/>
      <c r="E41" s="64"/>
      <c r="F41" s="32"/>
    </row>
    <row r="42" spans="1:6">
      <c r="A42" s="40" t="s">
        <v>34</v>
      </c>
      <c r="B42" s="23">
        <v>5785.9544429999996</v>
      </c>
      <c r="C42" s="24">
        <v>6.1867169430166236</v>
      </c>
      <c r="D42" s="27">
        <v>5448.849545</v>
      </c>
      <c r="E42" s="49"/>
      <c r="F42" s="27">
        <v>4903.2070030000004</v>
      </c>
    </row>
    <row r="43" spans="1:6">
      <c r="A43" s="40" t="s">
        <v>35</v>
      </c>
      <c r="B43" s="23">
        <v>974395</v>
      </c>
      <c r="C43" s="24">
        <v>-3.7980419878680616</v>
      </c>
      <c r="D43" s="27">
        <v>1012864</v>
      </c>
      <c r="E43" s="49"/>
      <c r="F43" s="27">
        <v>987277</v>
      </c>
    </row>
    <row r="44" spans="1:6" ht="18">
      <c r="A44" s="40" t="s">
        <v>349</v>
      </c>
      <c r="B44" s="23">
        <v>109305</v>
      </c>
      <c r="C44" s="24">
        <v>-5.6511756378828215</v>
      </c>
      <c r="D44" s="23">
        <v>115852</v>
      </c>
      <c r="E44" s="49"/>
      <c r="F44" s="23">
        <v>110645</v>
      </c>
    </row>
    <row r="45" spans="1:6" ht="18">
      <c r="A45" s="40" t="s">
        <v>350</v>
      </c>
      <c r="B45" s="23">
        <v>7512</v>
      </c>
      <c r="C45" s="24">
        <v>-5.8410629230383542</v>
      </c>
      <c r="D45" s="27">
        <v>7978</v>
      </c>
      <c r="E45" s="49"/>
      <c r="F45" s="65">
        <v>7457</v>
      </c>
    </row>
    <row r="46" spans="1:6" ht="18">
      <c r="A46" s="40" t="s">
        <v>351</v>
      </c>
      <c r="B46" s="23">
        <v>20415</v>
      </c>
      <c r="C46" s="24">
        <v>1.1795608861575158</v>
      </c>
      <c r="D46" s="66">
        <v>20177</v>
      </c>
      <c r="E46" s="49"/>
      <c r="F46" s="65">
        <v>18794</v>
      </c>
    </row>
    <row r="47" spans="1:6" ht="60" customHeight="1">
      <c r="A47" s="678" t="s">
        <v>36</v>
      </c>
      <c r="B47" s="679"/>
      <c r="C47" s="679"/>
      <c r="D47" s="679"/>
      <c r="E47" s="679"/>
      <c r="F47" s="680"/>
    </row>
    <row r="48" spans="1:6">
      <c r="A48" s="681" t="s">
        <v>37</v>
      </c>
      <c r="B48" s="682"/>
      <c r="C48" s="682"/>
      <c r="D48" s="682"/>
      <c r="E48" s="682"/>
      <c r="F48" s="683"/>
    </row>
    <row r="49" spans="1:6" ht="15" customHeight="1">
      <c r="A49" s="681" t="s">
        <v>38</v>
      </c>
      <c r="B49" s="682"/>
      <c r="C49" s="682"/>
      <c r="D49" s="682"/>
      <c r="E49" s="682"/>
      <c r="F49" s="683"/>
    </row>
    <row r="50" spans="1:6" ht="18" customHeight="1">
      <c r="A50" s="67" t="s">
        <v>39</v>
      </c>
      <c r="B50" s="68"/>
      <c r="C50" s="68"/>
      <c r="D50" s="69"/>
      <c r="E50" s="69"/>
      <c r="F50" s="69"/>
    </row>
    <row r="51" spans="1:6" ht="15.75">
      <c r="A51" s="14"/>
      <c r="B51" s="70"/>
      <c r="C51" s="71"/>
      <c r="D51" s="70"/>
      <c r="E51" s="72"/>
      <c r="F51" s="70"/>
    </row>
    <row r="52" spans="1:6" ht="18.75">
      <c r="A52" s="615" t="s">
        <v>352</v>
      </c>
      <c r="B52" s="16">
        <v>41639</v>
      </c>
      <c r="C52" s="73" t="s">
        <v>1</v>
      </c>
      <c r="D52" s="16">
        <v>41274</v>
      </c>
      <c r="E52" s="15"/>
      <c r="F52" s="16">
        <v>40908</v>
      </c>
    </row>
    <row r="53" spans="1:6">
      <c r="A53" s="74" t="s">
        <v>12</v>
      </c>
      <c r="B53" s="613">
        <v>3194.5362291999982</v>
      </c>
      <c r="C53" s="24">
        <v>-28.858938966580549</v>
      </c>
      <c r="D53" s="342">
        <v>4490.4253363600001</v>
      </c>
      <c r="E53" s="76"/>
      <c r="F53" s="342">
        <v>4126.9962151500004</v>
      </c>
    </row>
    <row r="54" spans="1:6" ht="18">
      <c r="A54" s="74" t="s">
        <v>348</v>
      </c>
      <c r="B54" s="35">
        <v>0.56404991457369857</v>
      </c>
      <c r="C54" s="24">
        <v>-29.376464025365621</v>
      </c>
      <c r="D54" s="35">
        <v>0.79867130240588147</v>
      </c>
      <c r="E54" s="37"/>
      <c r="F54" s="35">
        <v>0.81033263779969178</v>
      </c>
    </row>
    <row r="55" spans="1:6">
      <c r="A55" s="74" t="s">
        <v>40</v>
      </c>
      <c r="B55" s="75">
        <v>7.1095799782801148</v>
      </c>
      <c r="C55" s="24"/>
      <c r="D55" s="75">
        <v>10.662177638520367</v>
      </c>
      <c r="E55" s="77"/>
      <c r="F55" s="75">
        <v>10.9459542664246</v>
      </c>
    </row>
    <row r="56" spans="1:6">
      <c r="A56" s="74" t="s">
        <v>41</v>
      </c>
      <c r="B56" s="75">
        <v>8.6204774690474792</v>
      </c>
      <c r="C56" s="24"/>
      <c r="D56" s="75">
        <v>13.408641407152686</v>
      </c>
      <c r="E56" s="77"/>
      <c r="F56" s="75">
        <v>14.691869896003656</v>
      </c>
    </row>
    <row r="57" spans="1:6">
      <c r="A57" s="74" t="s">
        <v>42</v>
      </c>
      <c r="B57" s="78">
        <v>0.63963835936383973</v>
      </c>
      <c r="C57" s="79"/>
      <c r="D57" s="78">
        <v>0.8241062850490416</v>
      </c>
      <c r="E57" s="80"/>
      <c r="F57" s="78">
        <v>0.81051054277086221</v>
      </c>
    </row>
    <row r="58" spans="1:6">
      <c r="A58" s="74" t="s">
        <v>43</v>
      </c>
      <c r="B58" s="78">
        <v>1.2030124331998411</v>
      </c>
      <c r="C58" s="79"/>
      <c r="D58" s="78">
        <v>1.5368722153343117</v>
      </c>
      <c r="E58" s="80"/>
      <c r="F58" s="78">
        <v>1.4338294319481153</v>
      </c>
    </row>
    <row r="59" spans="1:6">
      <c r="A59" s="81"/>
      <c r="B59" s="82"/>
      <c r="C59" s="82"/>
      <c r="D59" s="82"/>
      <c r="E59" s="82"/>
      <c r="F59" s="82"/>
    </row>
    <row r="60" spans="1:6">
      <c r="A60" s="684" t="s">
        <v>44</v>
      </c>
      <c r="B60" s="685"/>
      <c r="C60" s="685"/>
      <c r="D60" s="686"/>
      <c r="E60" s="686"/>
      <c r="F60" s="686"/>
    </row>
    <row r="61" spans="1:6">
      <c r="A61" s="681" t="s">
        <v>38</v>
      </c>
      <c r="B61" s="682"/>
      <c r="C61" s="682"/>
      <c r="D61" s="682"/>
      <c r="E61" s="682"/>
      <c r="F61" s="683"/>
    </row>
    <row r="62" spans="1:6" ht="24" customHeight="1"/>
  </sheetData>
  <mergeCells count="5">
    <mergeCell ref="A47:F47"/>
    <mergeCell ref="A48:F48"/>
    <mergeCell ref="A49:F49"/>
    <mergeCell ref="A60:F60"/>
    <mergeCell ref="A61:F6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F15"/>
  <sheetViews>
    <sheetView showGridLines="0" zoomScale="80" zoomScaleNormal="80" workbookViewId="0"/>
  </sheetViews>
  <sheetFormatPr baseColWidth="10" defaultRowHeight="15"/>
  <cols>
    <col min="1" max="1" width="45.85546875" bestFit="1" customWidth="1"/>
  </cols>
  <sheetData>
    <row r="1" spans="1:6">
      <c r="A1" s="1"/>
      <c r="B1" s="1"/>
      <c r="C1" s="1"/>
      <c r="D1" s="1"/>
      <c r="E1" s="1"/>
      <c r="F1" s="1"/>
    </row>
    <row r="2" spans="1:6">
      <c r="A2" s="1"/>
      <c r="B2" s="236"/>
      <c r="C2" s="1"/>
      <c r="D2" s="237"/>
      <c r="E2" s="1"/>
      <c r="F2" s="1"/>
    </row>
    <row r="3" spans="1:6" ht="19.5">
      <c r="A3" s="172" t="s">
        <v>165</v>
      </c>
      <c r="B3" s="85"/>
      <c r="C3" s="85"/>
      <c r="D3" s="238"/>
      <c r="E3" s="238"/>
      <c r="F3" s="238"/>
    </row>
    <row r="4" spans="1:6" ht="15.75">
      <c r="A4" s="90" t="s">
        <v>45</v>
      </c>
      <c r="B4" s="93"/>
      <c r="C4" s="239"/>
      <c r="D4" s="239"/>
      <c r="E4" s="239"/>
      <c r="F4" s="239"/>
    </row>
    <row r="5" spans="1:6">
      <c r="A5" s="93"/>
      <c r="B5" s="93"/>
      <c r="C5" s="93"/>
      <c r="D5" s="93"/>
      <c r="E5" s="93"/>
      <c r="F5" s="93"/>
    </row>
    <row r="6" spans="1:6" ht="15.75">
      <c r="A6" s="96"/>
      <c r="B6" s="200">
        <v>41639</v>
      </c>
      <c r="C6" s="200">
        <v>41547</v>
      </c>
      <c r="D6" s="200">
        <v>41455</v>
      </c>
      <c r="E6" s="200">
        <v>41364</v>
      </c>
      <c r="F6" s="200">
        <v>41274</v>
      </c>
    </row>
    <row r="7" spans="1:6" ht="15.75">
      <c r="A7" s="127" t="s">
        <v>30</v>
      </c>
      <c r="B7" s="240">
        <v>37492.347989847047</v>
      </c>
      <c r="C7" s="240">
        <v>37102.360262894217</v>
      </c>
      <c r="D7" s="240">
        <v>37293.036921570107</v>
      </c>
      <c r="E7" s="241">
        <v>36721.295045540275</v>
      </c>
      <c r="F7" s="241">
        <v>35450.557367468748</v>
      </c>
    </row>
    <row r="8" spans="1:6" ht="15.75">
      <c r="A8" s="98" t="s">
        <v>166</v>
      </c>
      <c r="B8" s="240">
        <v>39611.358214958047</v>
      </c>
      <c r="C8" s="240">
        <v>37299.734503360218</v>
      </c>
      <c r="D8" s="240">
        <v>37530.706086096106</v>
      </c>
      <c r="E8" s="241">
        <v>36721.295045540275</v>
      </c>
      <c r="F8" s="241">
        <v>35450.557367468748</v>
      </c>
    </row>
    <row r="9" spans="1:6" ht="15.75">
      <c r="A9" s="98" t="s">
        <v>167</v>
      </c>
      <c r="B9" s="241">
        <v>8694.8885742901784</v>
      </c>
      <c r="C9" s="241">
        <v>7019.3083206673209</v>
      </c>
      <c r="D9" s="241">
        <v>7026.1418960222791</v>
      </c>
      <c r="E9" s="241">
        <v>7583.6441229414104</v>
      </c>
      <c r="F9" s="241">
        <v>7385.8243341122807</v>
      </c>
    </row>
    <row r="10" spans="1:6" ht="15.75">
      <c r="A10" s="98" t="s">
        <v>168</v>
      </c>
      <c r="B10" s="241">
        <v>48306.246789248231</v>
      </c>
      <c r="C10" s="241">
        <v>44319.042824027536</v>
      </c>
      <c r="D10" s="241">
        <v>44556.847982118386</v>
      </c>
      <c r="E10" s="241">
        <v>44304.939168481687</v>
      </c>
      <c r="F10" s="241">
        <v>42836.38170158102</v>
      </c>
    </row>
    <row r="11" spans="1:6" ht="15.75">
      <c r="A11" s="98" t="s">
        <v>169</v>
      </c>
      <c r="B11" s="241">
        <v>323604.86458969343</v>
      </c>
      <c r="C11" s="241">
        <v>325664.64148972795</v>
      </c>
      <c r="D11" s="241">
        <v>331097.6261307965</v>
      </c>
      <c r="E11" s="241">
        <v>328001.73221268225</v>
      </c>
      <c r="F11" s="241">
        <v>329033.44529924204</v>
      </c>
    </row>
    <row r="12" spans="1:6" ht="15.75">
      <c r="A12" s="98" t="s">
        <v>170</v>
      </c>
      <c r="B12" s="242">
        <v>14.927540366396194</v>
      </c>
      <c r="C12" s="242">
        <v>13.608797879098407</v>
      </c>
      <c r="D12" s="242">
        <v>13.457314237739865</v>
      </c>
      <c r="E12" s="242">
        <v>13.50753206990796</v>
      </c>
      <c r="F12" s="242">
        <v>13.018853345629697</v>
      </c>
    </row>
    <row r="13" spans="1:6" ht="15.75">
      <c r="A13" s="98" t="s">
        <v>406</v>
      </c>
      <c r="B13" s="242">
        <v>11.585841899312769</v>
      </c>
      <c r="C13" s="242">
        <v>11.392811971595171</v>
      </c>
      <c r="D13" s="242">
        <v>11.263456448593775</v>
      </c>
      <c r="E13" s="242">
        <v>11.195457657439906</v>
      </c>
      <c r="F13" s="242">
        <v>10.774150127877718</v>
      </c>
    </row>
    <row r="14" spans="1:6" ht="15.75">
      <c r="A14" s="98" t="s">
        <v>171</v>
      </c>
      <c r="B14" s="242">
        <v>12.240655981850663</v>
      </c>
      <c r="C14" s="242">
        <v>11.453418563567553</v>
      </c>
      <c r="D14" s="242">
        <v>11.335238649905033</v>
      </c>
      <c r="E14" s="242">
        <v>11.195457657439906</v>
      </c>
      <c r="F14" s="242">
        <v>10.774150127877718</v>
      </c>
    </row>
    <row r="15" spans="1:6" ht="15.75">
      <c r="A15" s="98" t="s">
        <v>172</v>
      </c>
      <c r="B15" s="242">
        <v>2.6868843845455297</v>
      </c>
      <c r="C15" s="242">
        <v>2.1553793155308578</v>
      </c>
      <c r="D15" s="242">
        <v>2.1220755878348334</v>
      </c>
      <c r="E15" s="242">
        <v>2.312074412468053</v>
      </c>
      <c r="F15" s="242">
        <v>2.2447032177519781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17"/>
  <sheetViews>
    <sheetView showGridLines="0" zoomScale="80" zoomScaleNormal="80" workbookViewId="0"/>
  </sheetViews>
  <sheetFormatPr baseColWidth="10" defaultRowHeight="15"/>
  <cols>
    <col min="1" max="1" width="67" bestFit="1" customWidth="1"/>
  </cols>
  <sheetData>
    <row r="1" spans="1:6">
      <c r="A1" s="1"/>
      <c r="B1" s="1"/>
      <c r="C1" s="1"/>
      <c r="D1" s="3"/>
      <c r="E1" s="243"/>
      <c r="F1" s="243"/>
    </row>
    <row r="2" spans="1:6" ht="19.5">
      <c r="A2" s="85"/>
      <c r="B2" s="85"/>
      <c r="C2" s="244"/>
      <c r="D2" s="245"/>
      <c r="E2" s="246"/>
      <c r="F2" s="246"/>
    </row>
    <row r="3" spans="1:6" ht="21">
      <c r="A3" s="247" t="s">
        <v>364</v>
      </c>
      <c r="B3" s="85"/>
      <c r="C3" s="248"/>
      <c r="D3" s="3"/>
      <c r="E3" s="8"/>
      <c r="F3" s="8"/>
    </row>
    <row r="4" spans="1:6" ht="15.75">
      <c r="A4" s="90" t="s">
        <v>45</v>
      </c>
      <c r="B4" s="93"/>
      <c r="C4" s="249"/>
      <c r="D4" s="243"/>
      <c r="E4" s="243"/>
      <c r="F4" s="243"/>
    </row>
    <row r="5" spans="1:6" ht="19.5">
      <c r="A5" s="85"/>
      <c r="B5" s="85"/>
      <c r="C5" s="85"/>
      <c r="D5" s="95"/>
      <c r="E5" s="95"/>
      <c r="F5" s="95"/>
    </row>
    <row r="6" spans="1:6" ht="15.75">
      <c r="A6" s="250"/>
      <c r="B6" s="200">
        <v>41639</v>
      </c>
      <c r="C6" s="200">
        <v>41547</v>
      </c>
      <c r="D6" s="200">
        <v>41455</v>
      </c>
      <c r="E6" s="200">
        <v>41364</v>
      </c>
      <c r="F6" s="200">
        <v>41274</v>
      </c>
    </row>
    <row r="7" spans="1:6">
      <c r="A7" s="251" t="s">
        <v>173</v>
      </c>
      <c r="B7" s="210">
        <v>26243.401999999998</v>
      </c>
      <c r="C7" s="210">
        <v>26507.663</v>
      </c>
      <c r="D7" s="210">
        <v>22226.222000000002</v>
      </c>
      <c r="E7" s="210">
        <v>21808.402999999998</v>
      </c>
      <c r="F7" s="210">
        <v>20603.359</v>
      </c>
    </row>
    <row r="8" spans="1:6">
      <c r="A8" s="252" t="s">
        <v>174</v>
      </c>
      <c r="B8" s="210">
        <v>386400.89500000002</v>
      </c>
      <c r="C8" s="210">
        <v>393556.18099999998</v>
      </c>
      <c r="D8" s="210">
        <v>401793.80699999997</v>
      </c>
      <c r="E8" s="210">
        <v>410840.11800000002</v>
      </c>
      <c r="F8" s="210">
        <v>407126.31</v>
      </c>
    </row>
    <row r="9" spans="1:6">
      <c r="A9" s="252" t="s">
        <v>175</v>
      </c>
      <c r="B9" s="210">
        <v>15714.511</v>
      </c>
      <c r="C9" s="210">
        <v>15777.013000000001</v>
      </c>
      <c r="D9" s="210">
        <v>15093.27</v>
      </c>
      <c r="E9" s="210">
        <v>15482.312000000002</v>
      </c>
      <c r="F9" s="210">
        <v>14803.624</v>
      </c>
    </row>
    <row r="10" spans="1:6">
      <c r="A10" s="253" t="s">
        <v>176</v>
      </c>
      <c r="B10" s="210">
        <v>13030.035</v>
      </c>
      <c r="C10" s="210">
        <v>12439.165000000001</v>
      </c>
      <c r="D10" s="210">
        <v>11083.828</v>
      </c>
      <c r="E10" s="210">
        <v>10578.243</v>
      </c>
      <c r="F10" s="210">
        <v>9751.7610000000004</v>
      </c>
    </row>
    <row r="11" spans="1:6">
      <c r="A11" s="253" t="s">
        <v>177</v>
      </c>
      <c r="B11" s="210">
        <v>2684.4760000000001</v>
      </c>
      <c r="C11" s="210">
        <v>3337.848</v>
      </c>
      <c r="D11" s="210">
        <v>4009.442</v>
      </c>
      <c r="E11" s="210">
        <v>4904.0690000000004</v>
      </c>
      <c r="F11" s="210">
        <v>5051.8630000000003</v>
      </c>
    </row>
    <row r="12" spans="1:6">
      <c r="A12" s="252" t="s">
        <v>178</v>
      </c>
      <c r="B12" s="204">
        <v>6.791754972513715</v>
      </c>
      <c r="C12" s="204">
        <v>6.735420323636081</v>
      </c>
      <c r="D12" s="204">
        <v>5.5317482780415279</v>
      </c>
      <c r="E12" s="204">
        <v>5.3082457249221218</v>
      </c>
      <c r="F12" s="204">
        <v>5.0606798170327041</v>
      </c>
    </row>
    <row r="13" spans="1:6">
      <c r="A13" s="252" t="s">
        <v>179</v>
      </c>
      <c r="B13" s="210">
        <v>59.879854753587203</v>
      </c>
      <c r="C13" s="210">
        <v>59.518687105687142</v>
      </c>
      <c r="D13" s="210">
        <v>67.90749233045544</v>
      </c>
      <c r="E13" s="210">
        <v>70.992415171344732</v>
      </c>
      <c r="F13" s="210">
        <v>71.850536604249825</v>
      </c>
    </row>
    <row r="14" spans="1:6">
      <c r="A14" s="252" t="s">
        <v>386</v>
      </c>
      <c r="B14" s="204">
        <v>4.5939478299374201</v>
      </c>
      <c r="C14" s="204">
        <v>4.55</v>
      </c>
      <c r="D14" s="204">
        <v>3.7699999999999996</v>
      </c>
      <c r="E14" s="204">
        <v>3.61</v>
      </c>
      <c r="F14" s="204">
        <v>3.46</v>
      </c>
    </row>
    <row r="15" spans="1:6">
      <c r="A15" s="252" t="s">
        <v>387</v>
      </c>
      <c r="B15" s="210">
        <v>59.284567785879617</v>
      </c>
      <c r="C15" s="210">
        <v>57.999999999999993</v>
      </c>
      <c r="D15" s="210">
        <v>64</v>
      </c>
      <c r="E15" s="210">
        <v>68</v>
      </c>
      <c r="F15" s="210">
        <v>66</v>
      </c>
    </row>
    <row r="16" spans="1:6" ht="23.25" customHeight="1">
      <c r="A16" s="254" t="s">
        <v>180</v>
      </c>
      <c r="B16" s="171"/>
      <c r="C16" s="171"/>
      <c r="D16" s="2"/>
      <c r="E16" s="2"/>
      <c r="F16" s="2"/>
    </row>
    <row r="17" spans="1:6" ht="23.25" customHeight="1">
      <c r="A17" s="254"/>
      <c r="B17" s="255"/>
      <c r="C17" s="255"/>
      <c r="D17" s="255"/>
      <c r="E17" s="255"/>
      <c r="F17" s="25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6"/>
  <sheetViews>
    <sheetView showGridLines="0" zoomScale="80" zoomScaleNormal="80" workbookViewId="0"/>
  </sheetViews>
  <sheetFormatPr baseColWidth="10" defaultRowHeight="15"/>
  <cols>
    <col min="1" max="1" width="33" customWidth="1"/>
    <col min="2" max="6" width="13.7109375" customWidth="1"/>
  </cols>
  <sheetData>
    <row r="1" spans="1:6">
      <c r="A1" s="1"/>
      <c r="B1" s="1"/>
      <c r="C1" s="1"/>
      <c r="D1" s="1"/>
      <c r="E1" s="1"/>
      <c r="F1" s="1"/>
    </row>
    <row r="2" spans="1:6">
      <c r="A2" s="1"/>
      <c r="B2" s="1"/>
      <c r="C2" s="1"/>
      <c r="D2" s="1"/>
      <c r="E2" s="1"/>
      <c r="F2" s="1"/>
    </row>
    <row r="3" spans="1:6" ht="19.5">
      <c r="A3" s="172" t="s">
        <v>181</v>
      </c>
      <c r="B3" s="256"/>
      <c r="C3" s="85"/>
      <c r="D3" s="85"/>
      <c r="E3" s="85"/>
      <c r="F3" s="85"/>
    </row>
    <row r="4" spans="1:6" ht="19.5">
      <c r="A4" s="90" t="s">
        <v>182</v>
      </c>
      <c r="B4" s="257"/>
      <c r="C4" s="93"/>
      <c r="D4" s="93"/>
      <c r="E4" s="85"/>
      <c r="F4" s="85"/>
    </row>
    <row r="5" spans="1:6">
      <c r="A5" s="93"/>
      <c r="B5" s="93"/>
      <c r="C5" s="93"/>
      <c r="D5" s="93"/>
      <c r="E5" s="93"/>
      <c r="F5" s="93"/>
    </row>
    <row r="6" spans="1:6" ht="18.75">
      <c r="A6" s="96"/>
      <c r="B6" s="158" t="s">
        <v>77</v>
      </c>
      <c r="C6" s="158" t="s">
        <v>360</v>
      </c>
      <c r="D6" s="158" t="s">
        <v>78</v>
      </c>
      <c r="E6" s="158" t="s">
        <v>365</v>
      </c>
      <c r="F6" s="158" t="s">
        <v>183</v>
      </c>
    </row>
    <row r="7" spans="1:6" ht="15.75">
      <c r="A7" s="127" t="s">
        <v>184</v>
      </c>
      <c r="B7" s="128">
        <v>26507.662999999997</v>
      </c>
      <c r="C7" s="128">
        <v>22226.221999999998</v>
      </c>
      <c r="D7" s="128">
        <v>21808.402999999998</v>
      </c>
      <c r="E7" s="128">
        <v>20603.359</v>
      </c>
      <c r="F7" s="258">
        <v>20114.101999999999</v>
      </c>
    </row>
    <row r="8" spans="1:6">
      <c r="A8" s="252" t="s">
        <v>185</v>
      </c>
      <c r="B8" s="132">
        <v>3254.576</v>
      </c>
      <c r="C8" s="132">
        <v>7094.11</v>
      </c>
      <c r="D8" s="132">
        <v>4075.3720000000003</v>
      </c>
      <c r="E8" s="132">
        <v>3603.4209999999998</v>
      </c>
      <c r="F8" s="132">
        <v>4041.3689999999997</v>
      </c>
    </row>
    <row r="9" spans="1:6">
      <c r="A9" s="252" t="s">
        <v>186</v>
      </c>
      <c r="B9" s="132">
        <v>-2261.3879999999999</v>
      </c>
      <c r="C9" s="132">
        <v>-1956.079</v>
      </c>
      <c r="D9" s="132">
        <v>-1963.73</v>
      </c>
      <c r="E9" s="132">
        <v>-1658.991</v>
      </c>
      <c r="F9" s="132">
        <v>-2399.7830000000004</v>
      </c>
    </row>
    <row r="10" spans="1:6" ht="15.75">
      <c r="A10" s="162" t="s">
        <v>187</v>
      </c>
      <c r="B10" s="128">
        <v>993.1880000000001</v>
      </c>
      <c r="C10" s="128">
        <v>5138.0309999999999</v>
      </c>
      <c r="D10" s="128">
        <v>2111.6420000000003</v>
      </c>
      <c r="E10" s="128">
        <v>1944.4299999999998</v>
      </c>
      <c r="F10" s="258">
        <v>1641.5859999999993</v>
      </c>
    </row>
    <row r="11" spans="1:6">
      <c r="A11" s="252" t="s">
        <v>188</v>
      </c>
      <c r="B11" s="132">
        <v>-1102.354</v>
      </c>
      <c r="C11" s="132">
        <v>-817.13199999999995</v>
      </c>
      <c r="D11" s="132">
        <v>-1281.625</v>
      </c>
      <c r="E11" s="132">
        <v>-655.06099999999992</v>
      </c>
      <c r="F11" s="132">
        <v>-1171.816</v>
      </c>
    </row>
    <row r="12" spans="1:6">
      <c r="A12" s="252" t="s">
        <v>189</v>
      </c>
      <c r="B12" s="132">
        <v>-155.095</v>
      </c>
      <c r="C12" s="132">
        <v>-39.457999999999998</v>
      </c>
      <c r="D12" s="132">
        <v>-412.19799999999998</v>
      </c>
      <c r="E12" s="132">
        <v>-84.325000000000003</v>
      </c>
      <c r="F12" s="132">
        <v>19.486999999999995</v>
      </c>
    </row>
    <row r="13" spans="1:6" ht="15.75">
      <c r="A13" s="162" t="s">
        <v>190</v>
      </c>
      <c r="B13" s="128">
        <v>26243.401999999998</v>
      </c>
      <c r="C13" s="128">
        <v>26507.662999999997</v>
      </c>
      <c r="D13" s="128">
        <v>22226.221999999998</v>
      </c>
      <c r="E13" s="128">
        <v>21808.402999999998</v>
      </c>
      <c r="F13" s="258">
        <v>20603.359</v>
      </c>
    </row>
    <row r="14" spans="1:6" ht="15.75">
      <c r="A14" s="259" t="s">
        <v>135</v>
      </c>
      <c r="B14" s="708"/>
      <c r="C14" s="708"/>
      <c r="D14" s="708"/>
      <c r="E14" s="708"/>
      <c r="F14" s="709"/>
    </row>
    <row r="15" spans="1:6">
      <c r="A15" s="252" t="s">
        <v>191</v>
      </c>
      <c r="B15" s="203">
        <v>25825.712</v>
      </c>
      <c r="C15" s="203">
        <v>26108.955000000002</v>
      </c>
      <c r="D15" s="203">
        <v>21809.952000000001</v>
      </c>
      <c r="E15" s="203">
        <v>21447.585999999999</v>
      </c>
      <c r="F15" s="203">
        <v>20286.514999999999</v>
      </c>
    </row>
    <row r="16" spans="1:6">
      <c r="A16" s="252" t="s">
        <v>192</v>
      </c>
      <c r="B16" s="203">
        <v>417.69</v>
      </c>
      <c r="C16" s="203">
        <v>398.70800000000003</v>
      </c>
      <c r="D16" s="203">
        <v>416.27</v>
      </c>
      <c r="E16" s="203">
        <v>360.81700000000001</v>
      </c>
      <c r="F16" s="203">
        <v>316.84399999999999</v>
      </c>
    </row>
  </sheetData>
  <mergeCells count="1">
    <mergeCell ref="B14:F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8"/>
  <sheetViews>
    <sheetView showGridLines="0" zoomScale="80" zoomScaleNormal="80" workbookViewId="0"/>
  </sheetViews>
  <sheetFormatPr baseColWidth="10" defaultRowHeight="15"/>
  <cols>
    <col min="1" max="1" width="64.85546875" bestFit="1" customWidth="1"/>
    <col min="2" max="3" width="20.7109375" customWidth="1"/>
  </cols>
  <sheetData>
    <row r="1" spans="1:3">
      <c r="A1" s="1"/>
      <c r="B1" s="1"/>
      <c r="C1" s="2"/>
    </row>
    <row r="2" spans="1:3">
      <c r="A2" s="3"/>
      <c r="B2" s="3"/>
      <c r="C2" s="260"/>
    </row>
    <row r="3" spans="1:3" ht="19.5">
      <c r="A3" s="261" t="s">
        <v>193</v>
      </c>
      <c r="B3" s="85"/>
      <c r="C3" s="260"/>
    </row>
    <row r="4" spans="1:3" ht="18">
      <c r="A4" s="10"/>
      <c r="B4" s="10"/>
      <c r="C4" s="11"/>
    </row>
    <row r="5" spans="1:3" ht="18">
      <c r="A5" s="262"/>
      <c r="B5" s="263">
        <v>41639</v>
      </c>
      <c r="C5" s="263">
        <v>41547</v>
      </c>
    </row>
    <row r="6" spans="1:3">
      <c r="A6" s="264" t="s">
        <v>35</v>
      </c>
      <c r="B6" s="265">
        <v>974395</v>
      </c>
      <c r="C6" s="265">
        <v>980481</v>
      </c>
    </row>
    <row r="7" spans="1:3">
      <c r="A7" s="266" t="s">
        <v>194</v>
      </c>
      <c r="B7" s="267">
        <v>5785954443</v>
      </c>
      <c r="C7" s="267">
        <v>5724326491</v>
      </c>
    </row>
    <row r="8" spans="1:3">
      <c r="A8" s="266" t="s">
        <v>195</v>
      </c>
      <c r="B8" s="268">
        <v>39188130.34375</v>
      </c>
      <c r="C8" s="268">
        <v>64576931.68181818</v>
      </c>
    </row>
    <row r="9" spans="1:3">
      <c r="A9" s="266" t="s">
        <v>196</v>
      </c>
      <c r="B9" s="267">
        <v>339.61012844751548</v>
      </c>
      <c r="C9" s="269">
        <v>447.33762683600901</v>
      </c>
    </row>
    <row r="10" spans="1:3">
      <c r="A10" s="266" t="s">
        <v>197</v>
      </c>
      <c r="B10" s="270">
        <v>9.3979999999999997</v>
      </c>
      <c r="C10" s="270">
        <v>8.4600000000000009</v>
      </c>
    </row>
    <row r="11" spans="1:3">
      <c r="A11" s="266" t="s">
        <v>198</v>
      </c>
      <c r="B11" s="270">
        <v>8.1649999999999991</v>
      </c>
      <c r="C11" s="270">
        <v>6.181</v>
      </c>
    </row>
    <row r="12" spans="1:3">
      <c r="A12" s="266" t="s">
        <v>199</v>
      </c>
      <c r="B12" s="270">
        <v>8.9480000000000004</v>
      </c>
      <c r="C12" s="270">
        <v>8.26</v>
      </c>
    </row>
    <row r="13" spans="1:3">
      <c r="A13" s="266" t="s">
        <v>16</v>
      </c>
      <c r="B13" s="270">
        <v>8.1845554552009787</v>
      </c>
      <c r="C13" s="270">
        <v>8.2726701690502864</v>
      </c>
    </row>
    <row r="14" spans="1:3">
      <c r="A14" s="266" t="s">
        <v>15</v>
      </c>
      <c r="B14" s="267">
        <v>51772.720355964004</v>
      </c>
      <c r="C14" s="267">
        <v>47282.936815659996</v>
      </c>
    </row>
    <row r="15" spans="1:3">
      <c r="A15" s="271" t="s">
        <v>17</v>
      </c>
      <c r="B15" s="272">
        <v>1.0932786819000513</v>
      </c>
      <c r="C15" s="272">
        <v>0.99846843053193535</v>
      </c>
    </row>
    <row r="16" spans="1:3">
      <c r="A16" s="273" t="s">
        <v>200</v>
      </c>
      <c r="B16" s="272">
        <v>23.181000000000001</v>
      </c>
      <c r="C16" s="272">
        <v>13.744</v>
      </c>
    </row>
    <row r="17" spans="1:3" ht="18">
      <c r="A17" s="274" t="s">
        <v>388</v>
      </c>
      <c r="B17" s="275">
        <v>4.1350022351363434</v>
      </c>
      <c r="C17" s="275">
        <v>4.4794188861985473</v>
      </c>
    </row>
    <row r="18" spans="1:3">
      <c r="A18" s="710" t="s">
        <v>389</v>
      </c>
      <c r="B18" s="711"/>
      <c r="C18" s="711"/>
    </row>
  </sheetData>
  <mergeCells count="1">
    <mergeCell ref="A18:C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21"/>
  <sheetViews>
    <sheetView showGridLines="0" zoomScale="80" zoomScaleNormal="80" workbookViewId="0"/>
  </sheetViews>
  <sheetFormatPr baseColWidth="10" defaultRowHeight="15"/>
  <cols>
    <col min="1" max="1" width="34.85546875" customWidth="1"/>
    <col min="2" max="10" width="15.42578125" customWidth="1"/>
  </cols>
  <sheetData>
    <row r="1" spans="1:10" ht="18">
      <c r="A1" s="277" t="s">
        <v>201</v>
      </c>
      <c r="B1" s="1"/>
      <c r="C1" s="278"/>
      <c r="D1" s="278"/>
      <c r="E1" s="278"/>
      <c r="F1" s="278"/>
      <c r="G1" s="278"/>
      <c r="H1" s="278"/>
      <c r="I1" s="1"/>
      <c r="J1" s="1"/>
    </row>
    <row r="2" spans="1:10" ht="15.75">
      <c r="A2" s="90" t="s">
        <v>202</v>
      </c>
      <c r="B2" s="1"/>
      <c r="C2" s="278"/>
      <c r="D2" s="1"/>
      <c r="E2" s="1"/>
      <c r="F2" s="278"/>
      <c r="G2" s="278"/>
      <c r="H2" s="278"/>
      <c r="I2" s="1"/>
      <c r="J2" s="1"/>
    </row>
    <row r="3" spans="1:10">
      <c r="A3" s="150"/>
      <c r="B3" s="279"/>
      <c r="C3" s="280"/>
      <c r="D3" s="280"/>
      <c r="E3" s="280"/>
      <c r="F3" s="280"/>
      <c r="G3" s="280"/>
      <c r="H3" s="280"/>
      <c r="I3" s="280"/>
      <c r="J3" s="281"/>
    </row>
    <row r="4" spans="1:10">
      <c r="A4" s="150"/>
      <c r="B4" s="279"/>
      <c r="C4" s="280"/>
      <c r="D4" s="280"/>
      <c r="E4" s="280"/>
      <c r="F4" s="280"/>
      <c r="G4" s="280"/>
      <c r="H4" s="280"/>
      <c r="I4" s="280"/>
      <c r="J4" s="281"/>
    </row>
    <row r="5" spans="1:10" ht="15.75" customHeight="1">
      <c r="A5" s="250"/>
      <c r="B5" s="250"/>
      <c r="C5" s="716" t="s">
        <v>203</v>
      </c>
      <c r="D5" s="717"/>
      <c r="E5" s="717"/>
      <c r="F5" s="717"/>
      <c r="G5" s="717"/>
      <c r="H5" s="717"/>
      <c r="I5" s="250"/>
      <c r="J5" s="250"/>
    </row>
    <row r="6" spans="1:10" ht="15.75" customHeight="1">
      <c r="A6" s="250"/>
      <c r="B6" s="250"/>
      <c r="C6" s="718" t="s">
        <v>204</v>
      </c>
      <c r="D6" s="720" t="s">
        <v>205</v>
      </c>
      <c r="E6" s="720" t="s">
        <v>206</v>
      </c>
      <c r="F6" s="720" t="s">
        <v>367</v>
      </c>
      <c r="G6" s="720" t="s">
        <v>207</v>
      </c>
      <c r="H6" s="720" t="s">
        <v>208</v>
      </c>
      <c r="I6" s="712" t="s">
        <v>209</v>
      </c>
      <c r="J6" s="712" t="s">
        <v>210</v>
      </c>
    </row>
    <row r="7" spans="1:10" ht="34.5">
      <c r="A7" s="282"/>
      <c r="B7" s="250" t="s">
        <v>366</v>
      </c>
      <c r="C7" s="719"/>
      <c r="D7" s="721"/>
      <c r="E7" s="721"/>
      <c r="F7" s="721"/>
      <c r="G7" s="721"/>
      <c r="H7" s="721"/>
      <c r="I7" s="713"/>
      <c r="J7" s="713"/>
    </row>
    <row r="8" spans="1:10" ht="15.75">
      <c r="A8" s="283">
        <v>2013</v>
      </c>
      <c r="B8" s="284"/>
      <c r="C8" s="285"/>
      <c r="D8" s="286"/>
      <c r="E8" s="286"/>
      <c r="F8" s="286"/>
      <c r="G8" s="285"/>
      <c r="H8" s="285"/>
      <c r="I8" s="285"/>
      <c r="J8" s="287"/>
    </row>
    <row r="9" spans="1:10">
      <c r="A9" s="288" t="s">
        <v>8</v>
      </c>
      <c r="B9" s="289">
        <v>14613.20998924</v>
      </c>
      <c r="C9" s="290">
        <v>3829.96767692</v>
      </c>
      <c r="D9" s="290">
        <v>-2.5772678</v>
      </c>
      <c r="E9" s="290">
        <v>1407.0539435000001</v>
      </c>
      <c r="F9" s="290">
        <v>910.50052904999995</v>
      </c>
      <c r="G9" s="290">
        <v>4484.0397020400014</v>
      </c>
      <c r="H9" s="290">
        <v>4703.2502342399994</v>
      </c>
      <c r="I9" s="290">
        <v>15332.23481795</v>
      </c>
      <c r="J9" s="291">
        <v>-719.02482870999904</v>
      </c>
    </row>
    <row r="10" spans="1:10">
      <c r="A10" s="288" t="s">
        <v>9</v>
      </c>
      <c r="B10" s="289">
        <v>21396.647988609999</v>
      </c>
      <c r="C10" s="290">
        <v>6095.3083262500004</v>
      </c>
      <c r="D10" s="290">
        <v>-37.94330282</v>
      </c>
      <c r="E10" s="290">
        <v>2101.4110398399998</v>
      </c>
      <c r="F10" s="290">
        <v>1720.57304024</v>
      </c>
      <c r="G10" s="290">
        <v>6200.9242840500001</v>
      </c>
      <c r="H10" s="290">
        <v>5630.2966837599997</v>
      </c>
      <c r="I10" s="290">
        <v>21710.570071319999</v>
      </c>
      <c r="J10" s="291">
        <v>-313.92208271000101</v>
      </c>
    </row>
    <row r="11" spans="1:10">
      <c r="A11" s="288" t="s">
        <v>10</v>
      </c>
      <c r="B11" s="289">
        <v>10195.727998179998</v>
      </c>
      <c r="C11" s="290">
        <v>3080.8473758699988</v>
      </c>
      <c r="D11" s="290">
        <v>-190.27425602</v>
      </c>
      <c r="E11" s="290">
        <v>626.65811775999998</v>
      </c>
      <c r="F11" s="290">
        <v>987.2069038564789</v>
      </c>
      <c r="G11" s="290">
        <v>3865.485733460001</v>
      </c>
      <c r="H11" s="290">
        <v>3244.3478728800001</v>
      </c>
      <c r="I11" s="290">
        <v>11614.271747806479</v>
      </c>
      <c r="J11" s="291">
        <v>-1418.5437496264801</v>
      </c>
    </row>
    <row r="12" spans="1:10">
      <c r="A12" s="288" t="s">
        <v>211</v>
      </c>
      <c r="B12" s="289">
        <v>2750.2979978599992</v>
      </c>
      <c r="C12" s="290">
        <v>222.45044437000001</v>
      </c>
      <c r="D12" s="290">
        <v>-1840.49480399</v>
      </c>
      <c r="E12" s="290">
        <v>534.22802597999998</v>
      </c>
      <c r="F12" s="290">
        <v>592.57251815647896</v>
      </c>
      <c r="G12" s="290">
        <v>2361.870733140001</v>
      </c>
      <c r="H12" s="290">
        <v>2386.5878725799989</v>
      </c>
      <c r="I12" s="290">
        <v>4257.2147902364786</v>
      </c>
      <c r="J12" s="290">
        <v>-1506.9167923764799</v>
      </c>
    </row>
    <row r="13" spans="1:10" ht="15.75">
      <c r="A13" s="292" t="s">
        <v>212</v>
      </c>
      <c r="B13" s="293">
        <v>2227.709990649998</v>
      </c>
      <c r="C13" s="294">
        <v>583.20724209000002</v>
      </c>
      <c r="D13" s="294">
        <v>-1253.78236242</v>
      </c>
      <c r="E13" s="294">
        <v>390.11864057999998</v>
      </c>
      <c r="F13" s="294">
        <v>453.69533241647895</v>
      </c>
      <c r="G13" s="294">
        <v>1804.7118706399999</v>
      </c>
      <c r="H13" s="294">
        <v>1248.574470569999</v>
      </c>
      <c r="I13" s="294">
        <v>3226.5251938764777</v>
      </c>
      <c r="J13" s="294">
        <v>-998.81520322647998</v>
      </c>
    </row>
    <row r="14" spans="1:10" ht="15.75">
      <c r="A14" s="628"/>
      <c r="B14" s="676"/>
      <c r="C14" s="629"/>
      <c r="D14" s="629"/>
      <c r="E14" s="629"/>
      <c r="F14" s="629"/>
      <c r="G14" s="629"/>
      <c r="H14" s="629"/>
      <c r="I14" s="629"/>
      <c r="J14" s="630"/>
    </row>
    <row r="15" spans="1:10" ht="15.75">
      <c r="A15" s="631">
        <v>2012</v>
      </c>
      <c r="B15" s="677"/>
      <c r="C15" s="295"/>
      <c r="D15" s="295"/>
      <c r="E15" s="295"/>
      <c r="F15" s="295"/>
      <c r="G15" s="295"/>
      <c r="H15" s="295"/>
      <c r="I15" s="295"/>
      <c r="J15" s="296"/>
    </row>
    <row r="16" spans="1:10">
      <c r="A16" s="288" t="s">
        <v>8</v>
      </c>
      <c r="B16" s="289">
        <v>15122.05983102</v>
      </c>
      <c r="C16" s="295">
        <v>4747.8722804499994</v>
      </c>
      <c r="D16" s="295">
        <v>-20.046169219999999</v>
      </c>
      <c r="E16" s="295">
        <v>1550.88270373</v>
      </c>
      <c r="F16" s="295">
        <v>850.69972994</v>
      </c>
      <c r="G16" s="295">
        <v>4178.4466465400001</v>
      </c>
      <c r="H16" s="295">
        <v>4287.6811301099997</v>
      </c>
      <c r="I16" s="295">
        <v>15595.53632155</v>
      </c>
      <c r="J16" s="296">
        <v>-473.47649052999998</v>
      </c>
    </row>
    <row r="17" spans="1:10">
      <c r="A17" s="288" t="s">
        <v>9</v>
      </c>
      <c r="B17" s="289">
        <v>21892.120189510002</v>
      </c>
      <c r="C17" s="295">
        <v>6664.7121185099995</v>
      </c>
      <c r="D17" s="295">
        <v>-84.322772220000004</v>
      </c>
      <c r="E17" s="295">
        <v>2243.1734705499998</v>
      </c>
      <c r="F17" s="295">
        <v>1664.69665128</v>
      </c>
      <c r="G17" s="295">
        <v>5756.4031830200001</v>
      </c>
      <c r="H17" s="295">
        <v>5359.7164291099998</v>
      </c>
      <c r="I17" s="295">
        <v>21604.379080250001</v>
      </c>
      <c r="J17" s="296">
        <v>287.74110925999992</v>
      </c>
    </row>
    <row r="18" spans="1:10">
      <c r="A18" s="288" t="s">
        <v>10</v>
      </c>
      <c r="B18" s="289">
        <v>11106.01385143</v>
      </c>
      <c r="C18" s="295">
        <v>3777.6059607800003</v>
      </c>
      <c r="D18" s="295">
        <v>-210.75393154</v>
      </c>
      <c r="E18" s="295">
        <v>737.42887700000006</v>
      </c>
      <c r="F18" s="295">
        <v>885.90962625000009</v>
      </c>
      <c r="G18" s="295">
        <v>3590.3505862100001</v>
      </c>
      <c r="H18" s="295">
        <v>3066.2806972200001</v>
      </c>
      <c r="I18" s="295">
        <v>11846.821815919999</v>
      </c>
      <c r="J18" s="296">
        <v>-740.80796449000002</v>
      </c>
    </row>
    <row r="19" spans="1:10">
      <c r="A19" s="288" t="s">
        <v>211</v>
      </c>
      <c r="B19" s="289">
        <v>748.72538438000004</v>
      </c>
      <c r="C19" s="295">
        <v>1652.17572255</v>
      </c>
      <c r="D19" s="295">
        <v>-5705.3220675799994</v>
      </c>
      <c r="E19" s="295">
        <v>619.31746906000001</v>
      </c>
      <c r="F19" s="295">
        <v>508.39791413</v>
      </c>
      <c r="G19" s="295">
        <v>2229.4825862100001</v>
      </c>
      <c r="H19" s="295">
        <v>2271.0806972199998</v>
      </c>
      <c r="I19" s="295">
        <v>1575.1323215900006</v>
      </c>
      <c r="J19" s="296">
        <v>-826.40693721000002</v>
      </c>
    </row>
    <row r="20" spans="1:10" ht="15.75">
      <c r="A20" s="292" t="s">
        <v>212</v>
      </c>
      <c r="B20" s="293">
        <v>1675.94541469</v>
      </c>
      <c r="C20" s="294">
        <v>1162.1682299200002</v>
      </c>
      <c r="D20" s="294">
        <v>-4043.5459216700001</v>
      </c>
      <c r="E20" s="294">
        <v>442.51656020000001</v>
      </c>
      <c r="F20" s="294">
        <v>403.68901527000003</v>
      </c>
      <c r="G20" s="294">
        <v>1689.4755193400001</v>
      </c>
      <c r="H20" s="294">
        <v>1199.0287707299999</v>
      </c>
      <c r="I20" s="294">
        <v>853.3321737900003</v>
      </c>
      <c r="J20" s="297">
        <v>822.61324090000005</v>
      </c>
    </row>
    <row r="21" spans="1:10">
      <c r="A21" s="714" t="s">
        <v>68</v>
      </c>
      <c r="B21" s="715"/>
      <c r="C21" s="715"/>
      <c r="D21" s="715"/>
      <c r="E21" s="715"/>
      <c r="F21" s="715"/>
      <c r="G21" s="715"/>
      <c r="H21" s="715"/>
      <c r="I21" s="715"/>
      <c r="J21" s="715"/>
    </row>
  </sheetData>
  <mergeCells count="10">
    <mergeCell ref="I6:I7"/>
    <mergeCell ref="J6:J7"/>
    <mergeCell ref="A21:J21"/>
    <mergeCell ref="C5:H5"/>
    <mergeCell ref="C6:C7"/>
    <mergeCell ref="D6:D7"/>
    <mergeCell ref="E6:E7"/>
    <mergeCell ref="F6:F7"/>
    <mergeCell ref="G6:G7"/>
    <mergeCell ref="H6:H7"/>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E67"/>
  <sheetViews>
    <sheetView showGridLines="0" zoomScale="80" zoomScaleNormal="80" workbookViewId="0"/>
  </sheetViews>
  <sheetFormatPr baseColWidth="10" defaultRowHeight="15"/>
  <cols>
    <col min="1" max="1" width="75" customWidth="1"/>
    <col min="2" max="4" width="16.42578125" customWidth="1"/>
  </cols>
  <sheetData>
    <row r="1" spans="1:5">
      <c r="A1" s="1"/>
      <c r="B1" s="298"/>
      <c r="C1" s="167"/>
      <c r="D1" s="167"/>
      <c r="E1" s="167"/>
    </row>
    <row r="2" spans="1:5">
      <c r="A2" s="1"/>
      <c r="B2" s="298"/>
      <c r="C2" s="167"/>
      <c r="D2" s="167"/>
      <c r="E2" s="167"/>
    </row>
    <row r="3" spans="1:5" ht="18">
      <c r="A3" s="172" t="s">
        <v>204</v>
      </c>
      <c r="B3" s="1"/>
      <c r="C3" s="1"/>
      <c r="D3" s="1"/>
      <c r="E3" s="1"/>
    </row>
    <row r="4" spans="1:5" ht="15.75">
      <c r="A4" s="90"/>
      <c r="B4" s="299"/>
      <c r="C4" s="300"/>
      <c r="D4" s="300"/>
      <c r="E4" s="167"/>
    </row>
    <row r="5" spans="1:5" ht="18">
      <c r="A5" s="172" t="s">
        <v>213</v>
      </c>
      <c r="B5" s="301"/>
      <c r="C5" s="1"/>
      <c r="D5" s="1"/>
      <c r="E5" s="167"/>
    </row>
    <row r="6" spans="1:5" ht="15.75">
      <c r="A6" s="90" t="s">
        <v>202</v>
      </c>
      <c r="B6" s="302"/>
      <c r="C6" s="303"/>
      <c r="D6" s="303"/>
      <c r="E6" s="304"/>
    </row>
    <row r="7" spans="1:5" ht="15.75">
      <c r="A7" s="250"/>
      <c r="B7" s="722" t="s">
        <v>158</v>
      </c>
      <c r="C7" s="723"/>
      <c r="D7" s="723"/>
      <c r="E7" s="305"/>
    </row>
    <row r="8" spans="1:5" ht="21" customHeight="1">
      <c r="A8" s="250"/>
      <c r="B8" s="306">
        <v>2013</v>
      </c>
      <c r="C8" s="307" t="s">
        <v>1</v>
      </c>
      <c r="D8" s="306">
        <v>2012</v>
      </c>
      <c r="E8" s="308"/>
    </row>
    <row r="9" spans="1:5" ht="15.75">
      <c r="A9" s="127" t="s">
        <v>8</v>
      </c>
      <c r="B9" s="309">
        <v>3829.96767692</v>
      </c>
      <c r="C9" s="633">
        <v>-19.33296747070461</v>
      </c>
      <c r="D9" s="310">
        <v>4747.8722804499994</v>
      </c>
      <c r="E9" s="311"/>
    </row>
    <row r="10" spans="1:5">
      <c r="A10" s="202" t="s">
        <v>214</v>
      </c>
      <c r="B10" s="637">
        <v>1375.6567551400001</v>
      </c>
      <c r="C10" s="204">
        <v>2.4862395422486916</v>
      </c>
      <c r="D10" s="313">
        <v>1342.2843508399999</v>
      </c>
      <c r="E10" s="314"/>
    </row>
    <row r="11" spans="1:5">
      <c r="A11" s="202" t="s">
        <v>51</v>
      </c>
      <c r="B11" s="637">
        <v>807.47796744000004</v>
      </c>
      <c r="C11" s="204">
        <v>215.23984060836696</v>
      </c>
      <c r="D11" s="313">
        <v>256.14718174000001</v>
      </c>
      <c r="E11" s="314"/>
    </row>
    <row r="12" spans="1:5">
      <c r="A12" s="638" t="s">
        <v>215</v>
      </c>
      <c r="B12" s="637">
        <v>82.205926750000003</v>
      </c>
      <c r="C12" s="634">
        <v>-74.182229126820459</v>
      </c>
      <c r="D12" s="313">
        <v>318.40830548000002</v>
      </c>
      <c r="E12" s="314"/>
    </row>
    <row r="13" spans="1:5" ht="15.75">
      <c r="A13" s="135" t="s">
        <v>9</v>
      </c>
      <c r="B13" s="347">
        <v>6095.3083262500004</v>
      </c>
      <c r="C13" s="635">
        <v>-8.5435617043170708</v>
      </c>
      <c r="D13" s="636">
        <v>6664.7121185099995</v>
      </c>
      <c r="E13" s="314"/>
    </row>
    <row r="14" spans="1:5">
      <c r="A14" s="202" t="s">
        <v>55</v>
      </c>
      <c r="B14" s="637">
        <v>-3014.4609503800002</v>
      </c>
      <c r="C14" s="204">
        <v>4.4111572520122877</v>
      </c>
      <c r="D14" s="313">
        <v>-2887.1061577300002</v>
      </c>
      <c r="E14" s="314"/>
    </row>
    <row r="15" spans="1:5">
      <c r="A15" s="137" t="s">
        <v>56</v>
      </c>
      <c r="B15" s="637">
        <v>-1851.02951712</v>
      </c>
      <c r="C15" s="204">
        <v>3.1346476652562627</v>
      </c>
      <c r="D15" s="313">
        <v>-1794.7698072600001</v>
      </c>
      <c r="E15" s="314"/>
    </row>
    <row r="16" spans="1:5">
      <c r="A16" s="137" t="s">
        <v>57</v>
      </c>
      <c r="B16" s="637">
        <v>-1052.1683381299999</v>
      </c>
      <c r="C16" s="204">
        <v>5.9432264682721669</v>
      </c>
      <c r="D16" s="313">
        <v>-993.14356680000003</v>
      </c>
      <c r="E16" s="314"/>
    </row>
    <row r="17" spans="1:5">
      <c r="A17" s="639" t="s">
        <v>58</v>
      </c>
      <c r="B17" s="637">
        <v>-111.26309513</v>
      </c>
      <c r="C17" s="204">
        <v>12.168537884929375</v>
      </c>
      <c r="D17" s="313">
        <v>-99.192783669999997</v>
      </c>
      <c r="E17" s="314"/>
    </row>
    <row r="18" spans="1:5" ht="15.75">
      <c r="A18" s="135" t="s">
        <v>10</v>
      </c>
      <c r="B18" s="347">
        <v>3080.8473758699988</v>
      </c>
      <c r="C18" s="635">
        <v>-18.444448471966478</v>
      </c>
      <c r="D18" s="636">
        <v>3777.6059607800003</v>
      </c>
      <c r="E18" s="314"/>
    </row>
    <row r="19" spans="1:5">
      <c r="A19" s="202" t="s">
        <v>59</v>
      </c>
      <c r="B19" s="637">
        <v>-2576.7718463599999</v>
      </c>
      <c r="C19" s="204">
        <v>39.069468453944012</v>
      </c>
      <c r="D19" s="313">
        <v>-1852.8666823900001</v>
      </c>
      <c r="E19" s="314"/>
    </row>
    <row r="20" spans="1:5">
      <c r="A20" s="638" t="s">
        <v>216</v>
      </c>
      <c r="B20" s="637">
        <v>-281.62508513999995</v>
      </c>
      <c r="C20" s="204">
        <v>3.3245564587949694</v>
      </c>
      <c r="D20" s="313">
        <v>-272.56355583999999</v>
      </c>
      <c r="E20" s="314"/>
    </row>
    <row r="21" spans="1:5" ht="15.75">
      <c r="A21" s="135" t="s">
        <v>11</v>
      </c>
      <c r="B21" s="347">
        <v>222.45044437000001</v>
      </c>
      <c r="C21" s="635">
        <v>-86.535908902797232</v>
      </c>
      <c r="D21" s="636">
        <v>1652.17572255</v>
      </c>
      <c r="E21" s="314"/>
    </row>
    <row r="22" spans="1:5">
      <c r="A22" s="640" t="s">
        <v>62</v>
      </c>
      <c r="B22" s="637">
        <v>-59.567366939999999</v>
      </c>
      <c r="C22" s="204">
        <v>-87.768695997197767</v>
      </c>
      <c r="D22" s="313">
        <v>-487.00749262999994</v>
      </c>
      <c r="E22" s="314"/>
    </row>
    <row r="23" spans="1:5" ht="15.75">
      <c r="A23" s="135" t="s">
        <v>63</v>
      </c>
      <c r="B23" s="347">
        <v>162.88307742999905</v>
      </c>
      <c r="C23" s="635">
        <v>-86.020638629909911</v>
      </c>
      <c r="D23" s="636">
        <v>1165.1682299200002</v>
      </c>
      <c r="E23" s="314"/>
    </row>
    <row r="24" spans="1:5">
      <c r="A24" s="640" t="s">
        <v>64</v>
      </c>
      <c r="B24" s="637">
        <v>440</v>
      </c>
      <c r="C24" s="204" t="s">
        <v>73</v>
      </c>
      <c r="D24" s="313">
        <v>0</v>
      </c>
      <c r="E24" s="314"/>
    </row>
    <row r="25" spans="1:5" ht="15.75">
      <c r="A25" s="316" t="s">
        <v>65</v>
      </c>
      <c r="B25" s="347">
        <v>602.88307742999905</v>
      </c>
      <c r="C25" s="635">
        <v>-48.257851360108518</v>
      </c>
      <c r="D25" s="636">
        <v>1165.1682299200002</v>
      </c>
      <c r="E25" s="314"/>
    </row>
    <row r="26" spans="1:5">
      <c r="A26" s="640" t="s">
        <v>66</v>
      </c>
      <c r="B26" s="582">
        <v>-19.675835339999999</v>
      </c>
      <c r="C26" s="24" t="s">
        <v>73</v>
      </c>
      <c r="D26" s="132">
        <v>-3</v>
      </c>
      <c r="E26" s="314"/>
    </row>
    <row r="27" spans="1:5" ht="15.75">
      <c r="A27" s="316" t="s">
        <v>12</v>
      </c>
      <c r="B27" s="347">
        <v>583.20724209000002</v>
      </c>
      <c r="C27" s="635">
        <v>-49.817313270545519</v>
      </c>
      <c r="D27" s="636">
        <v>1162.1682299200002</v>
      </c>
      <c r="E27" s="314"/>
    </row>
    <row r="28" spans="1:5">
      <c r="A28" s="724"/>
      <c r="B28" s="725"/>
      <c r="C28" s="725"/>
      <c r="D28" s="725"/>
      <c r="E28" s="318"/>
    </row>
    <row r="29" spans="1:5">
      <c r="A29" s="1"/>
      <c r="B29" s="319"/>
      <c r="C29" s="320"/>
      <c r="D29" s="320"/>
      <c r="E29" s="321"/>
    </row>
    <row r="30" spans="1:5" ht="18">
      <c r="A30" s="172" t="s">
        <v>217</v>
      </c>
      <c r="B30" s="319"/>
      <c r="C30" s="320"/>
      <c r="D30" s="320"/>
      <c r="E30" s="321"/>
    </row>
    <row r="31" spans="1:5" ht="15.75">
      <c r="A31" s="90" t="s">
        <v>202</v>
      </c>
      <c r="B31" s="322"/>
      <c r="C31" s="323"/>
      <c r="D31" s="324"/>
      <c r="E31" s="321"/>
    </row>
    <row r="32" spans="1:5" ht="15.75">
      <c r="A32" s="250"/>
      <c r="B32" s="722" t="s">
        <v>158</v>
      </c>
      <c r="C32" s="723"/>
      <c r="D32" s="726"/>
      <c r="E32" s="325"/>
    </row>
    <row r="33" spans="1:5" ht="15.75">
      <c r="A33" s="250"/>
      <c r="B33" s="200">
        <v>41639</v>
      </c>
      <c r="C33" s="307" t="s">
        <v>1</v>
      </c>
      <c r="D33" s="200">
        <v>41274</v>
      </c>
      <c r="E33" s="314"/>
    </row>
    <row r="34" spans="1:5">
      <c r="A34" s="592" t="s">
        <v>81</v>
      </c>
      <c r="B34" s="641">
        <v>11388.586462540001</v>
      </c>
      <c r="C34" s="204">
        <v>6.0773694470773965</v>
      </c>
      <c r="D34" s="210">
        <v>10736.11319917</v>
      </c>
      <c r="E34" s="327"/>
    </row>
    <row r="35" spans="1:5">
      <c r="A35" s="202" t="s">
        <v>218</v>
      </c>
      <c r="B35" s="641">
        <v>99482.773176560004</v>
      </c>
      <c r="C35" s="204">
        <v>-8.0482449889297527</v>
      </c>
      <c r="D35" s="210">
        <v>108190.18425976</v>
      </c>
      <c r="E35" s="327"/>
    </row>
    <row r="36" spans="1:5">
      <c r="A36" s="202" t="s">
        <v>115</v>
      </c>
      <c r="B36" s="641">
        <v>189557.74880579999</v>
      </c>
      <c r="C36" s="204">
        <v>-7.6063501031931828</v>
      </c>
      <c r="D36" s="210">
        <v>205163.17844085</v>
      </c>
      <c r="E36" s="327"/>
    </row>
    <row r="37" spans="1:5">
      <c r="A37" s="202" t="s">
        <v>219</v>
      </c>
      <c r="B37" s="641">
        <v>173047.30652163</v>
      </c>
      <c r="C37" s="204">
        <v>-8.4719600336701451</v>
      </c>
      <c r="D37" s="210">
        <v>189064.80089084001</v>
      </c>
      <c r="E37" s="327"/>
    </row>
    <row r="38" spans="1:5">
      <c r="A38" s="202" t="s">
        <v>220</v>
      </c>
      <c r="B38" s="641">
        <v>16510.44228417</v>
      </c>
      <c r="C38" s="204">
        <v>2.5596662326989872</v>
      </c>
      <c r="D38" s="210">
        <v>16098.37755001</v>
      </c>
      <c r="E38" s="327"/>
    </row>
    <row r="39" spans="1:5">
      <c r="A39" s="202" t="s">
        <v>221</v>
      </c>
      <c r="B39" s="641">
        <v>13858.845916158054</v>
      </c>
      <c r="C39" s="204">
        <v>-24.711656078149968</v>
      </c>
      <c r="D39" s="210">
        <v>18407.691276279977</v>
      </c>
      <c r="E39" s="327"/>
    </row>
    <row r="40" spans="1:5">
      <c r="A40" s="202" t="s">
        <v>121</v>
      </c>
      <c r="B40" s="641">
        <v>780.96531872000003</v>
      </c>
      <c r="C40" s="204">
        <v>-5.7287847333827191</v>
      </c>
      <c r="D40" s="210">
        <v>828.42394309999997</v>
      </c>
      <c r="E40" s="327"/>
    </row>
    <row r="41" spans="1:5">
      <c r="A41" s="202" t="s">
        <v>89</v>
      </c>
      <c r="B41" s="641">
        <v>491.61121740998988</v>
      </c>
      <c r="C41" s="204">
        <v>-75.860541261522101</v>
      </c>
      <c r="D41" s="210">
        <v>2036.5461493399998</v>
      </c>
      <c r="E41" s="327"/>
    </row>
    <row r="42" spans="1:5" ht="15.75">
      <c r="A42" s="259" t="s">
        <v>222</v>
      </c>
      <c r="B42" s="632">
        <v>315560.53089718806</v>
      </c>
      <c r="C42" s="431">
        <v>-8.6290890504139952</v>
      </c>
      <c r="D42" s="328">
        <v>345362.13726849994</v>
      </c>
      <c r="E42" s="327"/>
    </row>
    <row r="43" spans="1:5">
      <c r="A43" s="202" t="s">
        <v>91</v>
      </c>
      <c r="B43" s="641">
        <v>57561.912638639995</v>
      </c>
      <c r="C43" s="204">
        <v>-13.206564321480895</v>
      </c>
      <c r="D43" s="210">
        <v>66320.583104749996</v>
      </c>
      <c r="E43" s="327"/>
    </row>
    <row r="44" spans="1:5">
      <c r="A44" s="202" t="s">
        <v>5</v>
      </c>
      <c r="B44" s="641">
        <v>157465.68087040001</v>
      </c>
      <c r="C44" s="204">
        <v>8.4747012971683855</v>
      </c>
      <c r="D44" s="210">
        <v>145163.50723937</v>
      </c>
      <c r="E44" s="327"/>
    </row>
    <row r="45" spans="1:5">
      <c r="A45" s="202" t="s">
        <v>223</v>
      </c>
      <c r="B45" s="641">
        <v>49281.231540226203</v>
      </c>
      <c r="C45" s="204">
        <v>-28.315689257419219</v>
      </c>
      <c r="D45" s="210">
        <v>68747.583717719899</v>
      </c>
      <c r="E45" s="327"/>
    </row>
    <row r="46" spans="1:5">
      <c r="A46" s="202" t="s">
        <v>224</v>
      </c>
      <c r="B46" s="641">
        <v>2411.1962718999998</v>
      </c>
      <c r="C46" s="204">
        <v>-31.71231748061949</v>
      </c>
      <c r="D46" s="210">
        <v>3530.9387915100001</v>
      </c>
      <c r="E46" s="327"/>
    </row>
    <row r="47" spans="1:5">
      <c r="A47" s="202" t="s">
        <v>225</v>
      </c>
      <c r="B47" s="641">
        <v>0</v>
      </c>
      <c r="C47" s="204">
        <v>0</v>
      </c>
      <c r="D47" s="210">
        <v>0</v>
      </c>
      <c r="E47" s="327"/>
    </row>
    <row r="48" spans="1:5">
      <c r="A48" s="202" t="s">
        <v>112</v>
      </c>
      <c r="B48" s="641">
        <v>38434.745215809991</v>
      </c>
      <c r="C48" s="204">
        <v>-20.551779217703892</v>
      </c>
      <c r="D48" s="210">
        <v>48377.099999669997</v>
      </c>
      <c r="E48" s="327"/>
    </row>
    <row r="49" spans="1:5">
      <c r="A49" s="202" t="s">
        <v>93</v>
      </c>
      <c r="B49" s="641">
        <v>813.61738459179981</v>
      </c>
      <c r="C49" s="204">
        <v>-31.914264272119652</v>
      </c>
      <c r="D49" s="210">
        <v>1194.9894877300012</v>
      </c>
      <c r="E49" s="327"/>
    </row>
    <row r="50" spans="1:5">
      <c r="A50" s="202" t="s">
        <v>226</v>
      </c>
      <c r="B50" s="641">
        <v>9592.1469756199986</v>
      </c>
      <c r="C50" s="204">
        <v>-20.247774914260763</v>
      </c>
      <c r="D50" s="210">
        <v>12027.43492775</v>
      </c>
      <c r="E50" s="327"/>
    </row>
    <row r="51" spans="1:5">
      <c r="A51" s="1"/>
      <c r="B51" s="83"/>
      <c r="C51" s="1"/>
      <c r="D51" s="83"/>
      <c r="E51" s="167"/>
    </row>
    <row r="52" spans="1:5">
      <c r="A52" s="167"/>
      <c r="B52" s="330"/>
      <c r="C52" s="331"/>
      <c r="D52" s="330"/>
      <c r="E52" s="321"/>
    </row>
    <row r="53" spans="1:5">
      <c r="A53" s="167"/>
      <c r="B53" s="332"/>
      <c r="C53" s="333"/>
      <c r="D53" s="332"/>
      <c r="E53" s="325"/>
    </row>
    <row r="54" spans="1:5" ht="18">
      <c r="A54" s="172"/>
      <c r="B54" s="334"/>
      <c r="C54" s="335"/>
      <c r="D54" s="335"/>
      <c r="E54" s="325"/>
    </row>
    <row r="55" spans="1:5" ht="18">
      <c r="A55" s="172" t="s">
        <v>227</v>
      </c>
      <c r="B55" s="335"/>
      <c r="C55" s="335"/>
      <c r="D55" s="335"/>
      <c r="E55" s="325"/>
    </row>
    <row r="56" spans="1:5" ht="15.75">
      <c r="A56" s="250"/>
      <c r="B56" s="722" t="s">
        <v>158</v>
      </c>
      <c r="C56" s="723"/>
      <c r="D56" s="726"/>
      <c r="E56" s="325"/>
    </row>
    <row r="57" spans="1:5" ht="18">
      <c r="A57" s="610" t="s">
        <v>368</v>
      </c>
      <c r="B57" s="200">
        <v>41639</v>
      </c>
      <c r="C57" s="200">
        <v>41547</v>
      </c>
      <c r="D57" s="200">
        <v>41274</v>
      </c>
      <c r="E57" s="305"/>
    </row>
    <row r="58" spans="1:5">
      <c r="A58" s="642" t="s">
        <v>228</v>
      </c>
      <c r="B58" s="643">
        <v>165812.77176715003</v>
      </c>
      <c r="C58" s="644">
        <v>173837.42434835996</v>
      </c>
      <c r="D58" s="644">
        <v>184696.91481294</v>
      </c>
      <c r="E58" s="308"/>
    </row>
    <row r="59" spans="1:5" ht="18">
      <c r="A59" s="645" t="s">
        <v>368</v>
      </c>
      <c r="B59" s="646">
        <v>147781.73782646001</v>
      </c>
      <c r="C59" s="585">
        <v>143723.29121614998</v>
      </c>
      <c r="D59" s="585">
        <v>133801.92547381998</v>
      </c>
      <c r="E59" s="338"/>
    </row>
    <row r="60" spans="1:5">
      <c r="A60" s="645" t="s">
        <v>229</v>
      </c>
      <c r="B60" s="585">
        <v>22298.428</v>
      </c>
      <c r="C60" s="646">
        <v>20491.528000000002</v>
      </c>
      <c r="D60" s="585">
        <v>19116.198</v>
      </c>
      <c r="E60" s="339"/>
    </row>
    <row r="61" spans="1:5">
      <c r="A61" s="647" t="s">
        <v>230</v>
      </c>
      <c r="B61" s="585">
        <v>20428.218000000001</v>
      </c>
      <c r="C61" s="646">
        <v>19876.774000000001</v>
      </c>
      <c r="D61" s="582">
        <v>18576.565999999999</v>
      </c>
      <c r="E61" s="167"/>
    </row>
    <row r="62" spans="1:5">
      <c r="A62" s="647" t="s">
        <v>231</v>
      </c>
      <c r="B62" s="648">
        <v>49.45543012808637</v>
      </c>
      <c r="C62" s="649">
        <v>48.195823412605705</v>
      </c>
      <c r="D62" s="650">
        <v>43.319292812537235</v>
      </c>
      <c r="E62" s="340"/>
    </row>
    <row r="63" spans="1:5">
      <c r="A63" s="647" t="s">
        <v>178</v>
      </c>
      <c r="B63" s="651">
        <v>6.4296912195149343</v>
      </c>
      <c r="C63" s="651">
        <v>6.1923245728053296</v>
      </c>
      <c r="D63" s="651">
        <v>4.0560162650662726</v>
      </c>
      <c r="E63" s="341"/>
    </row>
    <row r="64" spans="1:5">
      <c r="A64" s="647" t="s">
        <v>179</v>
      </c>
      <c r="B64" s="585">
        <v>41.149142516527917</v>
      </c>
      <c r="C64" s="585">
        <v>40.95752364173638</v>
      </c>
      <c r="D64" s="585">
        <v>47.765747313316673</v>
      </c>
      <c r="E64" s="341"/>
    </row>
    <row r="65" spans="1:5">
      <c r="A65" s="647" t="s">
        <v>232</v>
      </c>
      <c r="B65" s="652">
        <v>1.3582966824538401</v>
      </c>
      <c r="C65" s="652">
        <v>1.5069215887838141</v>
      </c>
      <c r="D65" s="653">
        <v>0.94827765964596988</v>
      </c>
      <c r="E65" s="167"/>
    </row>
    <row r="66" spans="1:5">
      <c r="A66" s="727" t="s">
        <v>233</v>
      </c>
      <c r="B66" s="728"/>
      <c r="C66" s="728"/>
      <c r="D66" s="728"/>
      <c r="E66" s="344"/>
    </row>
    <row r="67" spans="1:5">
      <c r="A67" s="345"/>
      <c r="B67" s="346"/>
      <c r="C67" s="346"/>
      <c r="D67" s="346"/>
      <c r="E67" s="344"/>
    </row>
  </sheetData>
  <mergeCells count="5">
    <mergeCell ref="B7:D7"/>
    <mergeCell ref="A28:D28"/>
    <mergeCell ref="B56:D56"/>
    <mergeCell ref="A66:D66"/>
    <mergeCell ref="B32:D32"/>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D48"/>
  <sheetViews>
    <sheetView showGridLines="0" zoomScale="80" zoomScaleNormal="80" workbookViewId="0"/>
  </sheetViews>
  <sheetFormatPr baseColWidth="10" defaultRowHeight="15"/>
  <cols>
    <col min="1" max="1" width="60.140625" customWidth="1"/>
    <col min="2" max="4" width="16.42578125" customWidth="1"/>
  </cols>
  <sheetData>
    <row r="1" spans="1:4">
      <c r="A1" s="1"/>
      <c r="B1" s="298"/>
      <c r="C1" s="167"/>
      <c r="D1" s="167"/>
    </row>
    <row r="2" spans="1:4">
      <c r="A2" s="1"/>
      <c r="B2" s="298"/>
      <c r="C2" s="167"/>
      <c r="D2" s="167"/>
    </row>
    <row r="3" spans="1:4" ht="18">
      <c r="A3" s="172" t="s">
        <v>205</v>
      </c>
      <c r="B3" s="83"/>
      <c r="C3" s="1"/>
      <c r="D3" s="1"/>
    </row>
    <row r="4" spans="1:4" ht="15.75">
      <c r="A4" s="90"/>
      <c r="B4" s="299"/>
      <c r="C4" s="300"/>
      <c r="D4" s="300"/>
    </row>
    <row r="5" spans="1:4" ht="18">
      <c r="A5" s="172" t="s">
        <v>213</v>
      </c>
      <c r="B5" s="301"/>
      <c r="C5" s="1"/>
      <c r="D5" s="1"/>
    </row>
    <row r="6" spans="1:4" ht="15.75">
      <c r="A6" s="90" t="s">
        <v>202</v>
      </c>
      <c r="B6" s="302"/>
      <c r="C6" s="303"/>
      <c r="D6" s="303"/>
    </row>
    <row r="7" spans="1:4" ht="15.75">
      <c r="A7" s="250"/>
      <c r="B7" s="722" t="s">
        <v>205</v>
      </c>
      <c r="C7" s="723"/>
      <c r="D7" s="723"/>
    </row>
    <row r="8" spans="1:4" ht="15.75">
      <c r="A8" s="250"/>
      <c r="B8" s="306">
        <v>2013</v>
      </c>
      <c r="C8" s="307" t="s">
        <v>1</v>
      </c>
      <c r="D8" s="306">
        <v>2012</v>
      </c>
    </row>
    <row r="9" spans="1:4" ht="15.75">
      <c r="A9" s="127" t="s">
        <v>8</v>
      </c>
      <c r="B9" s="309">
        <v>-2.5772678</v>
      </c>
      <c r="C9" s="633">
        <v>-87.14334009797409</v>
      </c>
      <c r="D9" s="310">
        <v>-20.046169219999999</v>
      </c>
    </row>
    <row r="10" spans="1:4">
      <c r="A10" s="202" t="s">
        <v>214</v>
      </c>
      <c r="B10" s="637">
        <v>8.3270244600000005</v>
      </c>
      <c r="C10" s="204">
        <v>-53.972662726200525</v>
      </c>
      <c r="D10" s="313">
        <v>18.09147553</v>
      </c>
    </row>
    <row r="11" spans="1:4">
      <c r="A11" s="202" t="s">
        <v>51</v>
      </c>
      <c r="B11" s="637">
        <v>67.421435400000007</v>
      </c>
      <c r="C11" s="204" t="s">
        <v>73</v>
      </c>
      <c r="D11" s="313">
        <v>-28.984157029999999</v>
      </c>
    </row>
    <row r="12" spans="1:4">
      <c r="A12" s="638" t="s">
        <v>215</v>
      </c>
      <c r="B12" s="637">
        <v>-111.11449488</v>
      </c>
      <c r="C12" s="634">
        <v>108.14224912270633</v>
      </c>
      <c r="D12" s="313">
        <v>-53.3839215</v>
      </c>
    </row>
    <row r="13" spans="1:4" ht="15.75">
      <c r="A13" s="135" t="s">
        <v>9</v>
      </c>
      <c r="B13" s="347">
        <v>-37.94330282</v>
      </c>
      <c r="C13" s="635">
        <v>-55.002306232289101</v>
      </c>
      <c r="D13" s="636">
        <v>-84.322772220000004</v>
      </c>
    </row>
    <row r="14" spans="1:4">
      <c r="A14" s="202" t="s">
        <v>55</v>
      </c>
      <c r="B14" s="637">
        <v>-152.33095320000001</v>
      </c>
      <c r="C14" s="204">
        <v>20.485293355925862</v>
      </c>
      <c r="D14" s="313">
        <v>-126.43115932000001</v>
      </c>
    </row>
    <row r="15" spans="1:4">
      <c r="A15" s="137" t="s">
        <v>56</v>
      </c>
      <c r="B15" s="637">
        <v>-86.392610790000006</v>
      </c>
      <c r="C15" s="204">
        <v>44.880326460640909</v>
      </c>
      <c r="D15" s="313">
        <v>-59.63032587</v>
      </c>
    </row>
    <row r="16" spans="1:4">
      <c r="A16" s="137" t="s">
        <v>57</v>
      </c>
      <c r="B16" s="637">
        <v>-43.255656340000002</v>
      </c>
      <c r="C16" s="204">
        <v>0.57063047048033777</v>
      </c>
      <c r="D16" s="313">
        <v>-43.010226879999998</v>
      </c>
    </row>
    <row r="17" spans="1:4">
      <c r="A17" s="639" t="s">
        <v>58</v>
      </c>
      <c r="B17" s="637">
        <v>-22.682686069999999</v>
      </c>
      <c r="C17" s="204">
        <v>-4.6569661716700068</v>
      </c>
      <c r="D17" s="313">
        <v>-23.790606570000001</v>
      </c>
    </row>
    <row r="18" spans="1:4" ht="15.75">
      <c r="A18" s="135" t="s">
        <v>10</v>
      </c>
      <c r="B18" s="347">
        <v>-190.27425602</v>
      </c>
      <c r="C18" s="635">
        <v>-9.717339729016194</v>
      </c>
      <c r="D18" s="636">
        <v>-210.75393154</v>
      </c>
    </row>
    <row r="19" spans="1:4">
      <c r="A19" s="202" t="s">
        <v>59</v>
      </c>
      <c r="B19" s="637">
        <v>-642.60437795999997</v>
      </c>
      <c r="C19" s="204">
        <v>-83.085795820376134</v>
      </c>
      <c r="D19" s="313">
        <v>-3799.1996025099997</v>
      </c>
    </row>
    <row r="20" spans="1:4">
      <c r="A20" s="638" t="s">
        <v>216</v>
      </c>
      <c r="B20" s="637">
        <v>-1007.61617001</v>
      </c>
      <c r="C20" s="204">
        <v>-40.566540543724791</v>
      </c>
      <c r="D20" s="313">
        <v>-1695.3685335299999</v>
      </c>
    </row>
    <row r="21" spans="1:4" ht="15.75">
      <c r="A21" s="135" t="s">
        <v>11</v>
      </c>
      <c r="B21" s="347">
        <v>-1840.49480399</v>
      </c>
      <c r="C21" s="635">
        <v>-67.740737820070621</v>
      </c>
      <c r="D21" s="636">
        <v>-5705.3220675799994</v>
      </c>
    </row>
    <row r="22" spans="1:4">
      <c r="A22" s="640" t="s">
        <v>62</v>
      </c>
      <c r="B22" s="637">
        <v>595.47944156999995</v>
      </c>
      <c r="C22" s="204">
        <v>-64.108180110226016</v>
      </c>
      <c r="D22" s="313">
        <v>1659.0951459099999</v>
      </c>
    </row>
    <row r="23" spans="1:4" ht="15.75">
      <c r="A23" s="135" t="s">
        <v>65</v>
      </c>
      <c r="B23" s="347">
        <v>-1245.01536242</v>
      </c>
      <c r="C23" s="635">
        <v>-69.230214060605761</v>
      </c>
      <c r="D23" s="636">
        <v>-4046.2269216699997</v>
      </c>
    </row>
    <row r="24" spans="1:4">
      <c r="A24" s="640" t="s">
        <v>66</v>
      </c>
      <c r="B24" s="637">
        <v>-8.7669999999999995</v>
      </c>
      <c r="C24" s="204" t="s">
        <v>73</v>
      </c>
      <c r="D24" s="313">
        <v>2.681</v>
      </c>
    </row>
    <row r="25" spans="1:4" ht="15.75">
      <c r="A25" s="316" t="s">
        <v>234</v>
      </c>
      <c r="B25" s="347">
        <v>-1253.78236242</v>
      </c>
      <c r="C25" s="635">
        <v>-68.992998058936777</v>
      </c>
      <c r="D25" s="636">
        <v>-4043.5459216700001</v>
      </c>
    </row>
    <row r="28" spans="1:4" ht="18">
      <c r="A28" s="172" t="s">
        <v>217</v>
      </c>
      <c r="B28" s="319"/>
      <c r="C28" s="320"/>
      <c r="D28" s="320"/>
    </row>
    <row r="29" spans="1:4" ht="15.75">
      <c r="A29" s="90" t="s">
        <v>202</v>
      </c>
      <c r="B29" s="322"/>
      <c r="C29" s="324"/>
      <c r="D29" s="324"/>
    </row>
    <row r="30" spans="1:4" ht="15.75">
      <c r="A30" s="250"/>
      <c r="B30" s="722" t="s">
        <v>205</v>
      </c>
      <c r="C30" s="723"/>
      <c r="D30" s="723"/>
    </row>
    <row r="31" spans="1:4" ht="15.75">
      <c r="A31" s="250"/>
      <c r="B31" s="200">
        <v>41639</v>
      </c>
      <c r="C31" s="307" t="s">
        <v>1</v>
      </c>
      <c r="D31" s="200">
        <v>41274</v>
      </c>
    </row>
    <row r="32" spans="1:4">
      <c r="A32" s="202" t="s">
        <v>81</v>
      </c>
      <c r="B32" s="210">
        <v>6.4576778499999996</v>
      </c>
      <c r="C32" s="204">
        <v>73.940366022941191</v>
      </c>
      <c r="D32" s="203">
        <v>3.7125814999999998</v>
      </c>
    </row>
    <row r="33" spans="1:4">
      <c r="A33" s="202" t="s">
        <v>218</v>
      </c>
      <c r="B33" s="210">
        <v>1159.1024545299999</v>
      </c>
      <c r="C33" s="204">
        <v>3.3663514110547021</v>
      </c>
      <c r="D33" s="203">
        <v>1121.3537468500001</v>
      </c>
    </row>
    <row r="34" spans="1:4">
      <c r="A34" s="202" t="s">
        <v>115</v>
      </c>
      <c r="B34" s="210">
        <v>10539.769386229998</v>
      </c>
      <c r="C34" s="204">
        <v>-14.892673207821982</v>
      </c>
      <c r="D34" s="203">
        <v>12384.091691619999</v>
      </c>
    </row>
    <row r="35" spans="1:4">
      <c r="A35" s="202" t="s">
        <v>219</v>
      </c>
      <c r="B35" s="210">
        <v>10558.774386230003</v>
      </c>
      <c r="C35" s="204">
        <v>-14.737743729878582</v>
      </c>
      <c r="D35" s="203">
        <v>12383.878691619999</v>
      </c>
    </row>
    <row r="36" spans="1:4">
      <c r="A36" s="202" t="s">
        <v>220</v>
      </c>
      <c r="B36" s="203">
        <v>-19.004999999999999</v>
      </c>
      <c r="C36" s="204" t="s">
        <v>235</v>
      </c>
      <c r="D36" s="203" t="s">
        <v>235</v>
      </c>
    </row>
    <row r="37" spans="1:4">
      <c r="A37" s="202" t="s">
        <v>221</v>
      </c>
      <c r="B37" s="203" t="s">
        <v>235</v>
      </c>
      <c r="C37" s="204">
        <v>0</v>
      </c>
      <c r="D37" s="203" t="s">
        <v>235</v>
      </c>
    </row>
    <row r="38" spans="1:4">
      <c r="A38" s="202" t="s">
        <v>121</v>
      </c>
      <c r="B38" s="210">
        <v>1661.1739310200001</v>
      </c>
      <c r="C38" s="204">
        <v>-10.014923662437091</v>
      </c>
      <c r="D38" s="203">
        <v>1846.0549222499999</v>
      </c>
    </row>
    <row r="39" spans="1:4">
      <c r="A39" s="202" t="s">
        <v>89</v>
      </c>
      <c r="B39" s="210">
        <v>7196.2422112899994</v>
      </c>
      <c r="C39" s="204">
        <v>9.5711160218768576</v>
      </c>
      <c r="D39" s="203">
        <v>6567.6452632399996</v>
      </c>
    </row>
    <row r="40" spans="1:4" ht="15.75">
      <c r="A40" s="162" t="s">
        <v>222</v>
      </c>
      <c r="B40" s="350">
        <v>20562.745660920002</v>
      </c>
      <c r="C40" s="351">
        <v>-6.2040840286110903</v>
      </c>
      <c r="D40" s="352">
        <v>21922.858205460001</v>
      </c>
    </row>
    <row r="41" spans="1:4">
      <c r="A41" s="202" t="s">
        <v>91</v>
      </c>
      <c r="B41" s="210" t="s">
        <v>235</v>
      </c>
      <c r="C41" s="204" t="s">
        <v>235</v>
      </c>
      <c r="D41" s="203" t="s">
        <v>235</v>
      </c>
    </row>
    <row r="42" spans="1:4">
      <c r="A42" s="202" t="s">
        <v>5</v>
      </c>
      <c r="B42" s="210">
        <v>102.65021914</v>
      </c>
      <c r="C42" s="204">
        <v>-78.575415636025866</v>
      </c>
      <c r="D42" s="203">
        <v>479.12350315000003</v>
      </c>
    </row>
    <row r="43" spans="1:4">
      <c r="A43" s="202" t="s">
        <v>223</v>
      </c>
      <c r="B43" s="210" t="s">
        <v>235</v>
      </c>
      <c r="C43" s="204" t="s">
        <v>235</v>
      </c>
      <c r="D43" s="203">
        <v>13.184741929999999</v>
      </c>
    </row>
    <row r="44" spans="1:4">
      <c r="A44" s="202" t="s">
        <v>224</v>
      </c>
      <c r="B44" s="210">
        <v>555.78717203999997</v>
      </c>
      <c r="C44" s="204">
        <v>-14.657741259927537</v>
      </c>
      <c r="D44" s="203">
        <v>651.24497552000003</v>
      </c>
    </row>
    <row r="45" spans="1:4">
      <c r="A45" s="202" t="s">
        <v>225</v>
      </c>
      <c r="B45" s="210">
        <v>17677.256379133381</v>
      </c>
      <c r="C45" s="204">
        <v>-1.0083340150992326</v>
      </c>
      <c r="D45" s="203">
        <v>17857.31778858</v>
      </c>
    </row>
    <row r="46" spans="1:4">
      <c r="A46" s="202" t="s">
        <v>112</v>
      </c>
      <c r="B46" s="210" t="s">
        <v>235</v>
      </c>
      <c r="C46" s="204" t="s">
        <v>235</v>
      </c>
      <c r="D46" s="203" t="s">
        <v>235</v>
      </c>
    </row>
    <row r="47" spans="1:4">
      <c r="A47" s="202" t="s">
        <v>93</v>
      </c>
      <c r="B47" s="210" t="s">
        <v>235</v>
      </c>
      <c r="C47" s="204" t="s">
        <v>235</v>
      </c>
      <c r="D47" s="203" t="s">
        <v>235</v>
      </c>
    </row>
    <row r="48" spans="1:4">
      <c r="A48" s="202" t="s">
        <v>226</v>
      </c>
      <c r="B48" s="210">
        <v>2226.5659501499999</v>
      </c>
      <c r="C48" s="204">
        <v>-23.799210337750722</v>
      </c>
      <c r="D48" s="203">
        <v>2921.97227879</v>
      </c>
    </row>
  </sheetData>
  <mergeCells count="2">
    <mergeCell ref="B7:D7"/>
    <mergeCell ref="B30:D30"/>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D22"/>
  <sheetViews>
    <sheetView showGridLines="0" zoomScale="80" zoomScaleNormal="80" workbookViewId="0"/>
  </sheetViews>
  <sheetFormatPr baseColWidth="10" defaultRowHeight="15"/>
  <cols>
    <col min="1" max="1" width="62.28515625" customWidth="1"/>
    <col min="2" max="4" width="19" customWidth="1"/>
  </cols>
  <sheetData>
    <row r="1" spans="1:4">
      <c r="A1" s="529"/>
      <c r="B1" s="530"/>
      <c r="C1" s="530"/>
      <c r="D1" s="530"/>
    </row>
    <row r="2" spans="1:4">
      <c r="A2" s="531"/>
      <c r="B2" s="532"/>
      <c r="C2" s="532"/>
      <c r="D2" s="532"/>
    </row>
    <row r="3" spans="1:4" ht="18">
      <c r="A3" s="196" t="s">
        <v>267</v>
      </c>
      <c r="B3" s="532"/>
      <c r="C3" s="532"/>
      <c r="D3" s="532"/>
    </row>
    <row r="4" spans="1:4" ht="15.75">
      <c r="A4" s="90" t="s">
        <v>268</v>
      </c>
      <c r="B4" s="532"/>
      <c r="C4" s="532"/>
      <c r="D4" s="532"/>
    </row>
    <row r="5" spans="1:4">
      <c r="A5" s="533"/>
      <c r="B5" s="532"/>
      <c r="C5" s="532"/>
      <c r="D5" s="532"/>
    </row>
    <row r="6" spans="1:4" ht="50.25" customHeight="1">
      <c r="A6" s="96"/>
      <c r="B6" s="250" t="s">
        <v>269</v>
      </c>
      <c r="C6" s="534" t="s">
        <v>270</v>
      </c>
      <c r="D6" s="534" t="s">
        <v>271</v>
      </c>
    </row>
    <row r="7" spans="1:4">
      <c r="A7" s="202" t="s">
        <v>272</v>
      </c>
      <c r="B7" s="519">
        <v>10283</v>
      </c>
      <c r="C7" s="203">
        <v>5237</v>
      </c>
      <c r="D7" s="519">
        <v>50.928717300398716</v>
      </c>
    </row>
    <row r="8" spans="1:4">
      <c r="A8" s="220" t="s">
        <v>273</v>
      </c>
      <c r="B8" s="519">
        <v>8838</v>
      </c>
      <c r="C8" s="203">
        <v>4735</v>
      </c>
      <c r="D8" s="519">
        <v>53.575469563249598</v>
      </c>
    </row>
    <row r="9" spans="1:4">
      <c r="A9" s="220" t="s">
        <v>274</v>
      </c>
      <c r="B9" s="519">
        <v>1445</v>
      </c>
      <c r="C9" s="203">
        <v>502</v>
      </c>
      <c r="D9" s="519">
        <v>34.740484429065745</v>
      </c>
    </row>
    <row r="10" spans="1:4">
      <c r="A10" s="202" t="s">
        <v>275</v>
      </c>
      <c r="B10" s="519">
        <v>12965</v>
      </c>
      <c r="C10" s="203">
        <v>6663</v>
      </c>
      <c r="D10" s="519">
        <v>51.392209795603549</v>
      </c>
    </row>
    <row r="11" spans="1:4">
      <c r="A11" s="220" t="s">
        <v>276</v>
      </c>
      <c r="B11" s="519">
        <v>9173</v>
      </c>
      <c r="C11" s="203">
        <v>5088</v>
      </c>
      <c r="D11" s="519">
        <v>55.46713179984738</v>
      </c>
    </row>
    <row r="12" spans="1:4">
      <c r="A12" s="220" t="s">
        <v>277</v>
      </c>
      <c r="B12" s="519">
        <v>2874</v>
      </c>
      <c r="C12" s="203">
        <v>1164</v>
      </c>
      <c r="D12" s="519">
        <v>40.501043841336113</v>
      </c>
    </row>
    <row r="13" spans="1:4">
      <c r="A13" s="220" t="s">
        <v>278</v>
      </c>
      <c r="B13" s="519">
        <v>918</v>
      </c>
      <c r="C13" s="203">
        <v>411</v>
      </c>
      <c r="D13" s="519">
        <v>44.771241830065364</v>
      </c>
    </row>
    <row r="14" spans="1:4" ht="15.75">
      <c r="A14" s="162" t="s">
        <v>279</v>
      </c>
      <c r="B14" s="535">
        <v>23248</v>
      </c>
      <c r="C14" s="535">
        <v>11900</v>
      </c>
      <c r="D14" s="536">
        <v>51.187198898830012</v>
      </c>
    </row>
    <row r="15" spans="1:4">
      <c r="A15" s="202" t="s">
        <v>280</v>
      </c>
      <c r="B15" s="519">
        <v>3222</v>
      </c>
      <c r="C15" s="203">
        <v>0</v>
      </c>
      <c r="D15" s="519">
        <v>0</v>
      </c>
    </row>
    <row r="16" spans="1:4">
      <c r="A16" s="220" t="s">
        <v>281</v>
      </c>
      <c r="B16" s="519">
        <v>2851</v>
      </c>
      <c r="C16" s="203"/>
      <c r="D16" s="519"/>
    </row>
    <row r="17" spans="1:4">
      <c r="A17" s="231" t="s">
        <v>282</v>
      </c>
      <c r="B17" s="519">
        <v>2058</v>
      </c>
      <c r="C17" s="203"/>
      <c r="D17" s="519"/>
    </row>
    <row r="18" spans="1:4">
      <c r="A18" s="231" t="s">
        <v>283</v>
      </c>
      <c r="B18" s="519">
        <v>401</v>
      </c>
      <c r="C18" s="203"/>
      <c r="D18" s="519"/>
    </row>
    <row r="19" spans="1:4">
      <c r="A19" s="231" t="s">
        <v>284</v>
      </c>
      <c r="B19" s="519">
        <v>392</v>
      </c>
      <c r="C19" s="203"/>
      <c r="D19" s="519"/>
    </row>
    <row r="20" spans="1:4">
      <c r="A20" s="220" t="s">
        <v>285</v>
      </c>
      <c r="B20" s="519">
        <v>371</v>
      </c>
      <c r="C20" s="203"/>
      <c r="D20" s="519"/>
    </row>
    <row r="21" spans="1:4" ht="15.75">
      <c r="A21" s="162" t="s">
        <v>286</v>
      </c>
      <c r="B21" s="537">
        <v>26470</v>
      </c>
      <c r="C21" s="535">
        <v>11900</v>
      </c>
      <c r="D21" s="537">
        <v>44.956554590102002</v>
      </c>
    </row>
    <row r="22" spans="1:4">
      <c r="A22" s="538" t="s">
        <v>287</v>
      </c>
      <c r="B22" s="539"/>
      <c r="C22" s="532"/>
      <c r="D22" s="53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E65"/>
  <sheetViews>
    <sheetView showGridLines="0" zoomScale="80" zoomScaleNormal="80" workbookViewId="0"/>
  </sheetViews>
  <sheetFormatPr baseColWidth="10" defaultRowHeight="15"/>
  <cols>
    <col min="1" max="1" width="62.7109375" customWidth="1"/>
    <col min="2" max="2" width="18.28515625" customWidth="1"/>
    <col min="3" max="4" width="11.7109375" customWidth="1"/>
    <col min="5" max="5" width="18.28515625" customWidth="1"/>
  </cols>
  <sheetData>
    <row r="1" spans="1:5">
      <c r="A1" s="1"/>
      <c r="B1" s="304"/>
      <c r="C1" s="304"/>
      <c r="D1" s="167"/>
      <c r="E1" s="1"/>
    </row>
    <row r="2" spans="1:5">
      <c r="A2" s="1"/>
      <c r="B2" s="298"/>
      <c r="C2" s="167"/>
      <c r="D2" s="167"/>
      <c r="E2" s="167"/>
    </row>
    <row r="3" spans="1:5" ht="18">
      <c r="A3" s="172" t="s">
        <v>206</v>
      </c>
      <c r="B3" s="83"/>
      <c r="C3" s="1"/>
      <c r="D3" s="1"/>
      <c r="E3" s="1"/>
    </row>
    <row r="4" spans="1:5" ht="15.75">
      <c r="A4" s="90"/>
      <c r="B4" s="298"/>
      <c r="C4" s="167"/>
      <c r="D4" s="167"/>
      <c r="E4" s="167"/>
    </row>
    <row r="5" spans="1:5" ht="15.75">
      <c r="A5" s="90" t="s">
        <v>213</v>
      </c>
      <c r="B5" s="422"/>
      <c r="C5" s="423"/>
      <c r="D5" s="424"/>
      <c r="E5" s="425"/>
    </row>
    <row r="6" spans="1:5" ht="15.75">
      <c r="A6" s="90" t="s">
        <v>202</v>
      </c>
      <c r="B6" s="302"/>
      <c r="C6" s="423"/>
      <c r="D6" s="304"/>
      <c r="E6" s="1"/>
    </row>
    <row r="7" spans="1:5" ht="15.75">
      <c r="A7" s="306"/>
      <c r="B7" s="722" t="s">
        <v>206</v>
      </c>
      <c r="C7" s="723"/>
      <c r="D7" s="723"/>
      <c r="E7" s="723"/>
    </row>
    <row r="8" spans="1:5" ht="21" customHeight="1">
      <c r="A8" s="306"/>
      <c r="B8" s="306">
        <v>2013</v>
      </c>
      <c r="C8" s="426" t="s">
        <v>1</v>
      </c>
      <c r="D8" s="307" t="s">
        <v>390</v>
      </c>
      <c r="E8" s="306">
        <v>2012</v>
      </c>
    </row>
    <row r="9" spans="1:5" ht="15.75">
      <c r="A9" s="127" t="s">
        <v>8</v>
      </c>
      <c r="B9" s="309">
        <v>1407.0539435000001</v>
      </c>
      <c r="C9" s="633">
        <v>-9.2739934415465459</v>
      </c>
      <c r="D9" s="633">
        <v>-6.2014799171006612</v>
      </c>
      <c r="E9" s="310">
        <v>1550.88270373</v>
      </c>
    </row>
    <row r="10" spans="1:5">
      <c r="A10" s="202" t="s">
        <v>214</v>
      </c>
      <c r="B10" s="637">
        <v>557.44253827</v>
      </c>
      <c r="C10" s="204">
        <v>-4.0236591228811625</v>
      </c>
      <c r="D10" s="204">
        <v>-0.76156528824314895</v>
      </c>
      <c r="E10" s="313">
        <v>580.81245146000003</v>
      </c>
    </row>
    <row r="11" spans="1:5">
      <c r="A11" s="202" t="s">
        <v>51</v>
      </c>
      <c r="B11" s="637">
        <v>139.43273606</v>
      </c>
      <c r="C11" s="204">
        <v>-8.5797039738215943</v>
      </c>
      <c r="D11" s="204">
        <v>-5.3889724958452785</v>
      </c>
      <c r="E11" s="313">
        <v>152.51835983999999</v>
      </c>
    </row>
    <row r="12" spans="1:5">
      <c r="A12" s="638" t="s">
        <v>215</v>
      </c>
      <c r="B12" s="637">
        <v>-2.5181779899999999</v>
      </c>
      <c r="C12" s="634">
        <v>-93.864095368543815</v>
      </c>
      <c r="D12" s="634">
        <v>-93.656163240423453</v>
      </c>
      <c r="E12" s="313">
        <v>-41.040044479999999</v>
      </c>
    </row>
    <row r="13" spans="1:5" ht="15.75">
      <c r="A13" s="135" t="s">
        <v>9</v>
      </c>
      <c r="B13" s="347">
        <v>2101.4110398399998</v>
      </c>
      <c r="C13" s="635">
        <v>-6.3197266092506643</v>
      </c>
      <c r="D13" s="635">
        <v>-3.1376340453675322</v>
      </c>
      <c r="E13" s="636">
        <v>2243.1734705499998</v>
      </c>
    </row>
    <row r="14" spans="1:5">
      <c r="A14" s="202" t="s">
        <v>55</v>
      </c>
      <c r="B14" s="637">
        <v>-1474.75292208</v>
      </c>
      <c r="C14" s="204">
        <v>-2.0582289720817104</v>
      </c>
      <c r="D14" s="204">
        <v>1.2626380868824505</v>
      </c>
      <c r="E14" s="313">
        <v>-1505.74459355</v>
      </c>
    </row>
    <row r="15" spans="1:5">
      <c r="A15" s="137" t="s">
        <v>56</v>
      </c>
      <c r="B15" s="637">
        <v>-811.61278779999998</v>
      </c>
      <c r="C15" s="204">
        <v>-3.4132324752928267</v>
      </c>
      <c r="D15" s="204">
        <v>-0.11615698736521241</v>
      </c>
      <c r="E15" s="313">
        <v>-840.29397462999998</v>
      </c>
    </row>
    <row r="16" spans="1:5">
      <c r="A16" s="137" t="s">
        <v>57</v>
      </c>
      <c r="B16" s="637">
        <v>-484.24064439</v>
      </c>
      <c r="C16" s="204">
        <v>0.68914072185319863</v>
      </c>
      <c r="D16" s="204">
        <v>4.073794566026856</v>
      </c>
      <c r="E16" s="313">
        <v>-480.92638483000002</v>
      </c>
    </row>
    <row r="17" spans="1:5">
      <c r="A17" s="639" t="s">
        <v>58</v>
      </c>
      <c r="B17" s="637">
        <v>-178.89948989000001</v>
      </c>
      <c r="C17" s="204">
        <v>-3.048241456055345</v>
      </c>
      <c r="D17" s="204">
        <v>0.21154943852212948</v>
      </c>
      <c r="E17" s="313">
        <v>-184.52423408999999</v>
      </c>
    </row>
    <row r="18" spans="1:5" ht="15.75">
      <c r="A18" s="135" t="s">
        <v>10</v>
      </c>
      <c r="B18" s="347">
        <v>626.65811775999998</v>
      </c>
      <c r="C18" s="635">
        <v>-15.021212579935362</v>
      </c>
      <c r="D18" s="635">
        <v>-12.124095244812416</v>
      </c>
      <c r="E18" s="636">
        <v>737.42887700000006</v>
      </c>
    </row>
    <row r="19" spans="1:5">
      <c r="A19" s="202" t="s">
        <v>59</v>
      </c>
      <c r="B19" s="637">
        <v>-78.151949619999996</v>
      </c>
      <c r="C19" s="204">
        <v>8.7027679627947876</v>
      </c>
      <c r="D19" s="204">
        <v>12.672085085386753</v>
      </c>
      <c r="E19" s="313">
        <v>-71.895087020000005</v>
      </c>
    </row>
    <row r="20" spans="1:5">
      <c r="A20" s="638" t="s">
        <v>216</v>
      </c>
      <c r="B20" s="637">
        <v>-14.27814216</v>
      </c>
      <c r="C20" s="204">
        <v>-69.105844265026377</v>
      </c>
      <c r="D20" s="204">
        <v>-68.06061915494179</v>
      </c>
      <c r="E20" s="313">
        <v>-46.216320920000001</v>
      </c>
    </row>
    <row r="21" spans="1:5" ht="15.75">
      <c r="A21" s="135" t="s">
        <v>11</v>
      </c>
      <c r="B21" s="347">
        <v>534.22802597999998</v>
      </c>
      <c r="C21" s="635">
        <v>-13.739228639739288</v>
      </c>
      <c r="D21" s="635">
        <v>-10.820934780090985</v>
      </c>
      <c r="E21" s="636">
        <v>619.31746906000001</v>
      </c>
    </row>
    <row r="22" spans="1:5">
      <c r="A22" s="640" t="s">
        <v>62</v>
      </c>
      <c r="B22" s="637">
        <v>-144.10538539999999</v>
      </c>
      <c r="C22" s="204">
        <v>-18.516352846337046</v>
      </c>
      <c r="D22" s="204">
        <v>-15.845928238610639</v>
      </c>
      <c r="E22" s="313">
        <v>-176.85190886000001</v>
      </c>
    </row>
    <row r="23" spans="1:5" ht="15.75">
      <c r="A23" s="135" t="s">
        <v>65</v>
      </c>
      <c r="B23" s="347">
        <v>390.12264058</v>
      </c>
      <c r="C23" s="635">
        <v>-11.829829104968159</v>
      </c>
      <c r="D23" s="635">
        <v>-8.8095802041684994</v>
      </c>
      <c r="E23" s="636">
        <v>442.46556020000003</v>
      </c>
    </row>
    <row r="24" spans="1:5">
      <c r="A24" s="640" t="s">
        <v>66</v>
      </c>
      <c r="B24" s="637" t="s">
        <v>235</v>
      </c>
      <c r="C24" s="204" t="s">
        <v>235</v>
      </c>
      <c r="D24" s="204" t="s">
        <v>235</v>
      </c>
      <c r="E24" s="313" t="s">
        <v>235</v>
      </c>
    </row>
    <row r="25" spans="1:5" ht="15.75">
      <c r="A25" s="316" t="s">
        <v>234</v>
      </c>
      <c r="B25" s="347">
        <v>390.11864057999998</v>
      </c>
      <c r="C25" s="635">
        <v>-11.840894631450228</v>
      </c>
      <c r="D25" s="635">
        <v>-8.820905016170844</v>
      </c>
      <c r="E25" s="636">
        <v>442.51656020000001</v>
      </c>
    </row>
    <row r="26" spans="1:5">
      <c r="A26" s="420" t="s">
        <v>248</v>
      </c>
    </row>
    <row r="28" spans="1:5">
      <c r="B28" s="167"/>
      <c r="C28" s="427"/>
      <c r="D28" s="304"/>
      <c r="E28" s="167"/>
    </row>
    <row r="29" spans="1:5" ht="18">
      <c r="A29" s="152" t="s">
        <v>217</v>
      </c>
      <c r="B29" s="428"/>
      <c r="C29" s="428"/>
      <c r="D29" s="428"/>
      <c r="E29" s="428"/>
    </row>
    <row r="30" spans="1:5" ht="15.75">
      <c r="A30" s="429" t="s">
        <v>202</v>
      </c>
      <c r="B30" s="428"/>
      <c r="C30" s="428"/>
      <c r="D30" s="428"/>
      <c r="E30" s="428"/>
    </row>
    <row r="31" spans="1:5" ht="15.75">
      <c r="A31" s="306"/>
      <c r="B31" s="722" t="s">
        <v>206</v>
      </c>
      <c r="C31" s="723"/>
      <c r="D31" s="723"/>
      <c r="E31" s="723"/>
    </row>
    <row r="32" spans="1:5" ht="18.75">
      <c r="A32" s="250"/>
      <c r="B32" s="200">
        <v>41639</v>
      </c>
      <c r="C32" s="426" t="s">
        <v>1</v>
      </c>
      <c r="D32" s="307" t="s">
        <v>390</v>
      </c>
      <c r="E32" s="200">
        <v>41274</v>
      </c>
    </row>
    <row r="33" spans="1:5">
      <c r="A33" s="202" t="s">
        <v>81</v>
      </c>
      <c r="B33" s="210">
        <v>3361.6746544900002</v>
      </c>
      <c r="C33" s="204">
        <v>-37.561675463004939</v>
      </c>
      <c r="D33" s="204">
        <v>-34.736536981125035</v>
      </c>
      <c r="E33" s="210">
        <v>5383.9924107799998</v>
      </c>
    </row>
    <row r="34" spans="1:5">
      <c r="A34" s="202" t="s">
        <v>218</v>
      </c>
      <c r="B34" s="210">
        <v>7231.0721504700005</v>
      </c>
      <c r="C34" s="204">
        <v>-4.65566585099001</v>
      </c>
      <c r="D34" s="204">
        <v>-0.34163357304339836</v>
      </c>
      <c r="E34" s="210">
        <v>7584.1655563599998</v>
      </c>
    </row>
    <row r="35" spans="1:5">
      <c r="A35" s="202" t="s">
        <v>115</v>
      </c>
      <c r="B35" s="210">
        <v>39673.05014205</v>
      </c>
      <c r="C35" s="204">
        <v>3.5520991597120855</v>
      </c>
      <c r="D35" s="204">
        <v>8.237507078404537</v>
      </c>
      <c r="E35" s="210">
        <v>38312.164083569995</v>
      </c>
    </row>
    <row r="36" spans="1:5">
      <c r="A36" s="202" t="s">
        <v>219</v>
      </c>
      <c r="B36" s="210">
        <v>37433.204345890001</v>
      </c>
      <c r="C36" s="204">
        <v>3.785719278913291</v>
      </c>
      <c r="D36" s="204">
        <v>8.481697775752739</v>
      </c>
      <c r="E36" s="210">
        <v>36067.779465199994</v>
      </c>
    </row>
    <row r="37" spans="1:5">
      <c r="A37" s="202" t="s">
        <v>220</v>
      </c>
      <c r="B37" s="210">
        <v>2239.8457961599997</v>
      </c>
      <c r="C37" s="204">
        <v>-0.20223014241188553</v>
      </c>
      <c r="D37" s="204">
        <v>4.313306142735529</v>
      </c>
      <c r="E37" s="210">
        <v>2244.3846183699998</v>
      </c>
    </row>
    <row r="38" spans="1:5">
      <c r="A38" s="202" t="s">
        <v>221</v>
      </c>
      <c r="B38" s="210">
        <v>0</v>
      </c>
      <c r="C38" s="204" t="s">
        <v>235</v>
      </c>
      <c r="D38" s="204" t="s">
        <v>235</v>
      </c>
      <c r="E38" s="210">
        <v>28.98963257009018</v>
      </c>
    </row>
    <row r="39" spans="1:5">
      <c r="A39" s="202" t="s">
        <v>121</v>
      </c>
      <c r="B39" s="210">
        <v>671.77483977999998</v>
      </c>
      <c r="C39" s="204">
        <v>-9.8823011395805729</v>
      </c>
      <c r="D39" s="204">
        <v>-5.8047577263432455</v>
      </c>
      <c r="E39" s="210">
        <v>745.44162609</v>
      </c>
    </row>
    <row r="40" spans="1:5">
      <c r="A40" s="202" t="s">
        <v>89</v>
      </c>
      <c r="B40" s="210">
        <v>2104.4144499499998</v>
      </c>
      <c r="C40" s="204">
        <v>14.529334615871203</v>
      </c>
      <c r="D40" s="204">
        <v>19.711428032480448</v>
      </c>
      <c r="E40" s="210">
        <v>1837.4458011199997</v>
      </c>
    </row>
    <row r="41" spans="1:5" ht="15.75">
      <c r="A41" s="430" t="s">
        <v>222</v>
      </c>
      <c r="B41" s="654">
        <v>53041.986236739998</v>
      </c>
      <c r="C41" s="431">
        <v>-1.5776177030872085</v>
      </c>
      <c r="D41" s="317">
        <v>2.8756866058798014</v>
      </c>
      <c r="E41" s="361">
        <v>53892.199110490095</v>
      </c>
    </row>
    <row r="42" spans="1:5">
      <c r="A42" s="202" t="s">
        <v>91</v>
      </c>
      <c r="B42" s="210">
        <v>4661.5121052099994</v>
      </c>
      <c r="C42" s="204">
        <v>-32.424911982951066</v>
      </c>
      <c r="D42" s="204">
        <v>-29.367351054001833</v>
      </c>
      <c r="E42" s="359">
        <v>6898.2701199499998</v>
      </c>
    </row>
    <row r="43" spans="1:5">
      <c r="A43" s="202" t="s">
        <v>5</v>
      </c>
      <c r="B43" s="210">
        <v>39844.484364639997</v>
      </c>
      <c r="C43" s="204">
        <v>1.8213444800154299</v>
      </c>
      <c r="D43" s="204">
        <v>6.4284411742384195</v>
      </c>
      <c r="E43" s="359">
        <v>39131.760210120097</v>
      </c>
    </row>
    <row r="44" spans="1:5">
      <c r="A44" s="202" t="s">
        <v>223</v>
      </c>
      <c r="B44" s="210">
        <v>0</v>
      </c>
      <c r="C44" s="204">
        <v>0</v>
      </c>
      <c r="D44" s="204">
        <v>0</v>
      </c>
      <c r="E44" s="359">
        <v>0</v>
      </c>
    </row>
    <row r="45" spans="1:5">
      <c r="A45" s="202" t="s">
        <v>224</v>
      </c>
      <c r="B45" s="210">
        <v>650.53400537000005</v>
      </c>
      <c r="C45" s="204">
        <v>-23.284240752000919</v>
      </c>
      <c r="D45" s="204">
        <v>-19.813093099890967</v>
      </c>
      <c r="E45" s="359">
        <v>847.97962211000004</v>
      </c>
    </row>
    <row r="46" spans="1:5">
      <c r="A46" s="202" t="s">
        <v>225</v>
      </c>
      <c r="B46" s="210">
        <v>684.24350490998768</v>
      </c>
      <c r="C46" s="204" t="s">
        <v>235</v>
      </c>
      <c r="D46" s="204" t="s">
        <v>235</v>
      </c>
      <c r="E46" s="359">
        <v>0</v>
      </c>
    </row>
    <row r="47" spans="1:5">
      <c r="A47" s="202" t="s">
        <v>112</v>
      </c>
      <c r="B47" s="210">
        <v>167.904</v>
      </c>
      <c r="C47" s="204">
        <v>-52.265013828479702</v>
      </c>
      <c r="D47" s="204">
        <v>-50.105155322259478</v>
      </c>
      <c r="E47" s="359">
        <v>351.74201034999999</v>
      </c>
    </row>
    <row r="48" spans="1:5">
      <c r="A48" s="202" t="s">
        <v>93</v>
      </c>
      <c r="B48" s="210">
        <v>4545.5361508299993</v>
      </c>
      <c r="C48" s="204">
        <v>12.948032120269826</v>
      </c>
      <c r="D48" s="204">
        <v>18.058576555307802</v>
      </c>
      <c r="E48" s="359">
        <v>4024.4491785300002</v>
      </c>
    </row>
    <row r="49" spans="1:5">
      <c r="A49" s="202" t="s">
        <v>226</v>
      </c>
      <c r="B49" s="210">
        <v>2487.7721057799999</v>
      </c>
      <c r="C49" s="204">
        <v>-5.6946921639389974</v>
      </c>
      <c r="D49" s="204">
        <v>-1.4276725699846282</v>
      </c>
      <c r="E49" s="359">
        <v>2637.99796943</v>
      </c>
    </row>
    <row r="50" spans="1:5">
      <c r="A50" s="420" t="s">
        <v>248</v>
      </c>
      <c r="B50" s="330"/>
      <c r="C50" s="427"/>
      <c r="D50" s="304"/>
      <c r="E50" s="167"/>
    </row>
    <row r="51" spans="1:5">
      <c r="A51" s="1"/>
      <c r="B51" s="349"/>
      <c r="C51" s="423"/>
      <c r="D51" s="304"/>
      <c r="E51" s="432"/>
    </row>
    <row r="52" spans="1:5" ht="18">
      <c r="A52" s="152"/>
      <c r="B52" s="349"/>
      <c r="C52" s="423"/>
      <c r="D52" s="304"/>
      <c r="E52" s="1"/>
    </row>
    <row r="53" spans="1:5" ht="18">
      <c r="A53" s="172" t="s">
        <v>227</v>
      </c>
      <c r="B53" s="433"/>
      <c r="C53" s="428"/>
      <c r="D53" s="428"/>
      <c r="E53" s="1"/>
    </row>
    <row r="54" spans="1:5" ht="15.75">
      <c r="A54" s="250"/>
      <c r="B54" s="722" t="s">
        <v>206</v>
      </c>
      <c r="C54" s="729"/>
      <c r="D54" s="730"/>
      <c r="E54" s="1"/>
    </row>
    <row r="55" spans="1:5" ht="15.75">
      <c r="A55" s="250"/>
      <c r="B55" s="200">
        <v>41639</v>
      </c>
      <c r="C55" s="200">
        <v>41547</v>
      </c>
      <c r="D55" s="200">
        <v>41274</v>
      </c>
      <c r="E55" s="434"/>
    </row>
    <row r="56" spans="1:5" ht="18">
      <c r="A56" s="435" t="s">
        <v>375</v>
      </c>
      <c r="B56" s="436">
        <v>39272.382422969997</v>
      </c>
      <c r="C56" s="210">
        <v>38405.826188196028</v>
      </c>
      <c r="D56" s="210">
        <v>35886.3580107667</v>
      </c>
      <c r="E56" s="437"/>
    </row>
    <row r="57" spans="1:5" ht="18">
      <c r="A57" s="435" t="s">
        <v>371</v>
      </c>
      <c r="B57" s="436">
        <v>38447.801548260002</v>
      </c>
      <c r="C57" s="210">
        <v>36846.147421396454</v>
      </c>
      <c r="D57" s="210">
        <v>36088.090451388205</v>
      </c>
      <c r="E57" s="437"/>
    </row>
    <row r="58" spans="1:5">
      <c r="A58" s="435" t="s">
        <v>229</v>
      </c>
      <c r="B58" s="436">
        <v>0</v>
      </c>
      <c r="C58" s="438">
        <v>0</v>
      </c>
      <c r="D58" s="438">
        <v>0</v>
      </c>
      <c r="E58" s="439"/>
    </row>
    <row r="59" spans="1:5">
      <c r="A59" s="435" t="s">
        <v>230</v>
      </c>
      <c r="B59" s="436">
        <v>0</v>
      </c>
      <c r="C59" s="438">
        <v>0</v>
      </c>
      <c r="D59" s="438">
        <v>0</v>
      </c>
      <c r="E59" s="440"/>
    </row>
    <row r="60" spans="1:5">
      <c r="A60" s="435" t="s">
        <v>231</v>
      </c>
      <c r="B60" s="441">
        <v>70.179174569877901</v>
      </c>
      <c r="C60" s="204">
        <v>68.63503709470659</v>
      </c>
      <c r="D60" s="204">
        <v>67.125642012020108</v>
      </c>
      <c r="E60" s="341"/>
    </row>
    <row r="61" spans="1:5">
      <c r="A61" s="435" t="s">
        <v>178</v>
      </c>
      <c r="B61" s="204">
        <v>1.2461809062962936</v>
      </c>
      <c r="C61" s="204">
        <v>1.4678435743712761</v>
      </c>
      <c r="D61" s="204">
        <v>2.3559556248101727</v>
      </c>
      <c r="E61" s="442"/>
    </row>
    <row r="62" spans="1:5">
      <c r="A62" s="348" t="s">
        <v>179</v>
      </c>
      <c r="B62" s="210">
        <v>134.20461168691679</v>
      </c>
      <c r="C62" s="210">
        <v>120.02269715043074</v>
      </c>
      <c r="D62" s="210">
        <v>90.19609647844473</v>
      </c>
      <c r="E62" s="442"/>
    </row>
    <row r="63" spans="1:5">
      <c r="A63" s="348" t="s">
        <v>232</v>
      </c>
      <c r="B63" s="443">
        <v>0.21324955136156443</v>
      </c>
      <c r="C63" s="443">
        <v>0.24080267702793479</v>
      </c>
      <c r="D63" s="443">
        <v>0.18981924716572662</v>
      </c>
      <c r="E63" s="440"/>
    </row>
    <row r="64" spans="1:5">
      <c r="A64" s="370" t="s">
        <v>238</v>
      </c>
      <c r="B64" s="298"/>
      <c r="C64" s="167"/>
      <c r="D64" s="167"/>
      <c r="E64" s="1"/>
    </row>
    <row r="65" spans="1:5">
      <c r="A65" s="370" t="s">
        <v>239</v>
      </c>
      <c r="B65" s="298"/>
      <c r="C65" s="167"/>
      <c r="D65" s="167"/>
      <c r="E65" s="1"/>
    </row>
  </sheetData>
  <mergeCells count="3">
    <mergeCell ref="B7:E7"/>
    <mergeCell ref="B54:D54"/>
    <mergeCell ref="B31:E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E66"/>
  <sheetViews>
    <sheetView showGridLines="0" zoomScale="80" zoomScaleNormal="80" workbookViewId="0"/>
  </sheetViews>
  <sheetFormatPr baseColWidth="10" defaultRowHeight="15"/>
  <cols>
    <col min="1" max="1" width="63.7109375" style="369" customWidth="1"/>
    <col min="2" max="5" width="15.85546875" style="369" customWidth="1"/>
  </cols>
  <sheetData>
    <row r="1" spans="1:5">
      <c r="A1" s="371"/>
      <c r="B1" s="372"/>
      <c r="C1" s="373"/>
      <c r="D1" s="373"/>
      <c r="E1" s="373"/>
    </row>
    <row r="2" spans="1:5">
      <c r="B2" s="375"/>
    </row>
    <row r="3" spans="1:5" ht="18">
      <c r="A3" s="374" t="s">
        <v>236</v>
      </c>
      <c r="B3" s="375"/>
    </row>
    <row r="4" spans="1:5" ht="21">
      <c r="A4" s="376" t="s">
        <v>369</v>
      </c>
      <c r="B4" s="377"/>
      <c r="C4" s="378"/>
      <c r="D4" s="378"/>
    </row>
    <row r="5" spans="1:5" ht="15.75">
      <c r="A5" s="379" t="s">
        <v>202</v>
      </c>
      <c r="B5" s="380"/>
    </row>
    <row r="6" spans="1:5" ht="15.75">
      <c r="A6" s="381"/>
      <c r="B6" s="731" t="s">
        <v>236</v>
      </c>
      <c r="C6" s="732"/>
      <c r="D6" s="732"/>
      <c r="E6" s="732"/>
    </row>
    <row r="7" spans="1:5" ht="18">
      <c r="A7" s="381"/>
      <c r="B7" s="382">
        <v>2013</v>
      </c>
      <c r="C7" s="383" t="s">
        <v>1</v>
      </c>
      <c r="D7" s="384" t="s">
        <v>391</v>
      </c>
      <c r="E7" s="382">
        <v>2012</v>
      </c>
    </row>
    <row r="8" spans="1:5" ht="15.75">
      <c r="A8" s="385" t="s">
        <v>8</v>
      </c>
      <c r="B8" s="309">
        <v>910.50052904999995</v>
      </c>
      <c r="C8" s="633">
        <v>7.0296012806090546</v>
      </c>
      <c r="D8" s="633">
        <v>14.677076275066447</v>
      </c>
      <c r="E8" s="310">
        <v>850.69972994</v>
      </c>
    </row>
    <row r="9" spans="1:5">
      <c r="A9" s="386" t="s">
        <v>214</v>
      </c>
      <c r="B9" s="637">
        <v>390.93374657999999</v>
      </c>
      <c r="C9" s="204">
        <v>-13.380637864887978</v>
      </c>
      <c r="D9" s="204">
        <v>-10.106411341372956</v>
      </c>
      <c r="E9" s="313">
        <v>451.32374211000001</v>
      </c>
    </row>
    <row r="10" spans="1:5">
      <c r="A10" s="386" t="s">
        <v>51</v>
      </c>
      <c r="B10" s="637">
        <v>193.81961326000001</v>
      </c>
      <c r="C10" s="204">
        <v>47.845896756937556</v>
      </c>
      <c r="D10" s="204">
        <v>54.17142725208344</v>
      </c>
      <c r="E10" s="313">
        <v>131.09569999000001</v>
      </c>
    </row>
    <row r="11" spans="1:5">
      <c r="A11" s="387" t="s">
        <v>215</v>
      </c>
      <c r="B11" s="637">
        <v>225.31915134999997</v>
      </c>
      <c r="C11" s="634">
        <v>-2.7024769034272533</v>
      </c>
      <c r="D11" s="634">
        <v>-1.8427041664714094</v>
      </c>
      <c r="E11" s="313">
        <v>231.57747924</v>
      </c>
    </row>
    <row r="12" spans="1:5" ht="15.75">
      <c r="A12" s="388" t="s">
        <v>9</v>
      </c>
      <c r="B12" s="347">
        <v>1720.57304024</v>
      </c>
      <c r="C12" s="635">
        <v>3.3565508116470522</v>
      </c>
      <c r="D12" s="635">
        <v>8.6137997780737052</v>
      </c>
      <c r="E12" s="636">
        <v>1664.69665128</v>
      </c>
    </row>
    <row r="13" spans="1:5">
      <c r="A13" s="389" t="s">
        <v>55</v>
      </c>
      <c r="B13" s="637">
        <v>-733.36613638352094</v>
      </c>
      <c r="C13" s="204">
        <v>-5.8322605778812768</v>
      </c>
      <c r="D13" s="204">
        <v>-1.4071353608756998</v>
      </c>
      <c r="E13" s="313">
        <v>-778.78702503</v>
      </c>
    </row>
    <row r="14" spans="1:5">
      <c r="A14" s="389" t="s">
        <v>56</v>
      </c>
      <c r="B14" s="637">
        <v>-381.18085657</v>
      </c>
      <c r="C14" s="204">
        <v>-5.7509007166679389</v>
      </c>
      <c r="D14" s="204">
        <v>-1.4889749221039028</v>
      </c>
      <c r="E14" s="313">
        <v>-404.43978719</v>
      </c>
    </row>
    <row r="15" spans="1:5">
      <c r="A15" s="389" t="s">
        <v>57</v>
      </c>
      <c r="B15" s="637">
        <v>-301.357049773521</v>
      </c>
      <c r="C15" s="204">
        <v>-5.7834036092827663</v>
      </c>
      <c r="D15" s="204">
        <v>-1.4907281203030087</v>
      </c>
      <c r="E15" s="313">
        <v>-319.85558947999999</v>
      </c>
    </row>
    <row r="16" spans="1:5">
      <c r="A16" s="390" t="s">
        <v>58</v>
      </c>
      <c r="B16" s="637">
        <v>-50.828230040000001</v>
      </c>
      <c r="C16" s="204">
        <v>-6.7228987014625874</v>
      </c>
      <c r="D16" s="204">
        <v>-0.28419637580080481</v>
      </c>
      <c r="E16" s="313">
        <v>-54.491648359999999</v>
      </c>
    </row>
    <row r="17" spans="1:5" ht="15.75">
      <c r="A17" s="388" t="s">
        <v>10</v>
      </c>
      <c r="B17" s="347">
        <v>987.2069038564789</v>
      </c>
      <c r="C17" s="635">
        <v>11.434267627868987</v>
      </c>
      <c r="D17" s="635">
        <v>17.484458116817294</v>
      </c>
      <c r="E17" s="636">
        <v>885.90962625000009</v>
      </c>
    </row>
    <row r="18" spans="1:5">
      <c r="A18" s="389" t="s">
        <v>59</v>
      </c>
      <c r="B18" s="637">
        <v>-329.63837991000003</v>
      </c>
      <c r="C18" s="204">
        <v>0.46908344354354981</v>
      </c>
      <c r="D18" s="204">
        <v>3.8140963741241318</v>
      </c>
      <c r="E18" s="313">
        <v>-328.09932032</v>
      </c>
    </row>
    <row r="19" spans="1:5">
      <c r="A19" s="390" t="s">
        <v>216</v>
      </c>
      <c r="B19" s="637">
        <v>-64.996005789999998</v>
      </c>
      <c r="C19" s="204">
        <v>31.537866155266727</v>
      </c>
      <c r="D19" s="204">
        <v>33.086776605124022</v>
      </c>
      <c r="E19" s="313">
        <v>-49.412391800000002</v>
      </c>
    </row>
    <row r="20" spans="1:5" ht="15.75">
      <c r="A20" s="388" t="s">
        <v>11</v>
      </c>
      <c r="B20" s="347">
        <v>592.57251815647896</v>
      </c>
      <c r="C20" s="635">
        <v>16.556835047311978</v>
      </c>
      <c r="D20" s="635">
        <v>25.035782656508054</v>
      </c>
      <c r="E20" s="636">
        <v>508.39791413</v>
      </c>
    </row>
    <row r="21" spans="1:5">
      <c r="A21" s="390" t="s">
        <v>62</v>
      </c>
      <c r="B21" s="637">
        <v>-138.87718573999999</v>
      </c>
      <c r="C21" s="204">
        <v>32.631693439622886</v>
      </c>
      <c r="D21" s="204">
        <v>41.869036135252017</v>
      </c>
      <c r="E21" s="313">
        <v>-104.70889886000001</v>
      </c>
    </row>
    <row r="22" spans="1:5" ht="15.75">
      <c r="A22" s="388" t="s">
        <v>65</v>
      </c>
      <c r="B22" s="347">
        <v>453.69533241647895</v>
      </c>
      <c r="C22" s="635">
        <v>12.387336601921927</v>
      </c>
      <c r="D22" s="635">
        <v>20.653630671041313</v>
      </c>
      <c r="E22" s="636">
        <v>403.68901527000003</v>
      </c>
    </row>
    <row r="23" spans="1:5">
      <c r="A23" s="390" t="s">
        <v>66</v>
      </c>
      <c r="B23" s="637">
        <v>0</v>
      </c>
      <c r="C23" s="204">
        <v>0</v>
      </c>
      <c r="D23" s="204">
        <v>0</v>
      </c>
      <c r="E23" s="313">
        <v>0</v>
      </c>
    </row>
    <row r="24" spans="1:5" ht="15.75">
      <c r="A24" s="388" t="s">
        <v>234</v>
      </c>
      <c r="B24" s="347">
        <v>453.69533241647895</v>
      </c>
      <c r="C24" s="635">
        <v>12.387336601921927</v>
      </c>
      <c r="D24" s="635">
        <v>20.653630671041313</v>
      </c>
      <c r="E24" s="636">
        <v>403.68901527000003</v>
      </c>
    </row>
    <row r="25" spans="1:5">
      <c r="A25" s="733" t="s">
        <v>68</v>
      </c>
      <c r="B25" s="733"/>
      <c r="C25" s="733"/>
      <c r="D25" s="733"/>
      <c r="E25" s="733"/>
    </row>
    <row r="26" spans="1:5">
      <c r="A26" s="733" t="s">
        <v>237</v>
      </c>
      <c r="B26" s="733"/>
      <c r="C26" s="733"/>
      <c r="D26" s="733"/>
      <c r="E26" s="733"/>
    </row>
    <row r="27" spans="1:5">
      <c r="A27" s="391"/>
      <c r="B27" s="391"/>
      <c r="C27" s="391"/>
      <c r="D27" s="391"/>
      <c r="E27" s="391"/>
    </row>
    <row r="28" spans="1:5">
      <c r="A28" s="391"/>
      <c r="B28" s="391"/>
      <c r="C28" s="391"/>
      <c r="D28" s="391"/>
      <c r="E28" s="391"/>
    </row>
    <row r="29" spans="1:5" ht="21">
      <c r="A29" s="392" t="s">
        <v>370</v>
      </c>
      <c r="B29" s="393"/>
      <c r="C29" s="394"/>
      <c r="D29" s="394"/>
      <c r="E29" s="395"/>
    </row>
    <row r="30" spans="1:5" ht="15.75">
      <c r="A30" s="379" t="s">
        <v>202</v>
      </c>
      <c r="B30" s="396"/>
      <c r="C30" s="397"/>
      <c r="D30" s="397"/>
      <c r="E30" s="397"/>
    </row>
    <row r="31" spans="1:5" ht="18.75">
      <c r="A31" s="381"/>
      <c r="B31" s="200">
        <v>41639</v>
      </c>
      <c r="C31" s="383" t="s">
        <v>1</v>
      </c>
      <c r="D31" s="383" t="s">
        <v>392</v>
      </c>
      <c r="E31" s="200">
        <v>41274</v>
      </c>
    </row>
    <row r="32" spans="1:5">
      <c r="A32" s="398" t="s">
        <v>81</v>
      </c>
      <c r="B32" s="210">
        <v>2595.7739843999998</v>
      </c>
      <c r="C32" s="204">
        <v>10.638893164460384</v>
      </c>
      <c r="D32" s="204">
        <v>33.247617812735754</v>
      </c>
      <c r="E32" s="359">
        <v>2346.1677084399998</v>
      </c>
    </row>
    <row r="33" spans="1:5">
      <c r="A33" s="398" t="s">
        <v>218</v>
      </c>
      <c r="B33" s="210">
        <v>7084.8272973399999</v>
      </c>
      <c r="C33" s="204">
        <v>-41.092278268860326</v>
      </c>
      <c r="D33" s="204">
        <v>-36.199444756698306</v>
      </c>
      <c r="E33" s="359">
        <v>12026.992538730001</v>
      </c>
    </row>
    <row r="34" spans="1:5">
      <c r="A34" s="398" t="s">
        <v>115</v>
      </c>
      <c r="B34" s="210">
        <v>30003.539527749996</v>
      </c>
      <c r="C34" s="204">
        <v>-6.4956030477365427</v>
      </c>
      <c r="D34" s="204">
        <v>1.3605000947929602</v>
      </c>
      <c r="E34" s="359">
        <v>32087.838118529999</v>
      </c>
    </row>
    <row r="35" spans="1:5">
      <c r="A35" s="398" t="s">
        <v>219</v>
      </c>
      <c r="B35" s="210">
        <v>27246.529826629998</v>
      </c>
      <c r="C35" s="204">
        <v>-6.832365934049589</v>
      </c>
      <c r="D35" s="204">
        <v>0.7711001898877079</v>
      </c>
      <c r="E35" s="359">
        <v>29244.629961669998</v>
      </c>
    </row>
    <row r="36" spans="1:5">
      <c r="A36" s="398" t="s">
        <v>220</v>
      </c>
      <c r="B36" s="210">
        <v>2757.0097011199996</v>
      </c>
      <c r="C36" s="204">
        <v>-3.0317321484895077</v>
      </c>
      <c r="D36" s="204">
        <v>7.5788303352238184</v>
      </c>
      <c r="E36" s="359">
        <v>2843.2081568600001</v>
      </c>
    </row>
    <row r="37" spans="1:5">
      <c r="A37" s="398" t="s">
        <v>221</v>
      </c>
      <c r="B37" s="210">
        <v>0</v>
      </c>
      <c r="C37" s="204">
        <v>0</v>
      </c>
      <c r="D37" s="204">
        <v>0</v>
      </c>
      <c r="E37" s="359">
        <v>0</v>
      </c>
    </row>
    <row r="38" spans="1:5">
      <c r="A38" s="398" t="s">
        <v>121</v>
      </c>
      <c r="B38" s="210">
        <v>272.57178947</v>
      </c>
      <c r="C38" s="204">
        <v>-11.891187686237092</v>
      </c>
      <c r="D38" s="204">
        <v>2.5307175024193995</v>
      </c>
      <c r="E38" s="359">
        <v>309.35814740000001</v>
      </c>
    </row>
    <row r="39" spans="1:5">
      <c r="A39" s="398" t="s">
        <v>89</v>
      </c>
      <c r="B39" s="210">
        <v>1266.6100122100001</v>
      </c>
      <c r="C39" s="204">
        <v>-18.500695351380426</v>
      </c>
      <c r="D39" s="204">
        <v>-9.706322864253103</v>
      </c>
      <c r="E39" s="359">
        <v>1554.13597413</v>
      </c>
    </row>
    <row r="40" spans="1:5" ht="15.75">
      <c r="A40" s="399" t="s">
        <v>222</v>
      </c>
      <c r="B40" s="363">
        <v>41223.322611169999</v>
      </c>
      <c r="C40" s="315">
        <v>-14.694763484451535</v>
      </c>
      <c r="D40" s="360">
        <v>-6.9916264690435659</v>
      </c>
      <c r="E40" s="361">
        <v>48324.492487229996</v>
      </c>
    </row>
    <row r="41" spans="1:5">
      <c r="A41" s="398" t="s">
        <v>91</v>
      </c>
      <c r="B41" s="210">
        <v>9724.5730223199989</v>
      </c>
      <c r="C41" s="204">
        <v>-28.837978663205789</v>
      </c>
      <c r="D41" s="204">
        <v>-23.800199273727209</v>
      </c>
      <c r="E41" s="359">
        <v>13665.397412329999</v>
      </c>
    </row>
    <row r="42" spans="1:5">
      <c r="A42" s="398" t="s">
        <v>5</v>
      </c>
      <c r="B42" s="210">
        <v>17292.161209540001</v>
      </c>
      <c r="C42" s="204">
        <v>-1.0181257328911175</v>
      </c>
      <c r="D42" s="204">
        <v>12.083810753178327</v>
      </c>
      <c r="E42" s="359">
        <v>17470.028060770001</v>
      </c>
    </row>
    <row r="43" spans="1:5">
      <c r="A43" s="398" t="s">
        <v>223</v>
      </c>
      <c r="B43" s="210">
        <v>1200.614</v>
      </c>
      <c r="C43" s="204">
        <v>24.585565167575862</v>
      </c>
      <c r="D43" s="204">
        <v>56.313449337368461</v>
      </c>
      <c r="E43" s="359">
        <v>963.68628130000002</v>
      </c>
    </row>
    <row r="44" spans="1:5">
      <c r="A44" s="398" t="s">
        <v>224</v>
      </c>
      <c r="B44" s="210">
        <v>575.13577472999998</v>
      </c>
      <c r="C44" s="204">
        <v>-36.00862726765466</v>
      </c>
      <c r="D44" s="204">
        <v>-35.763338699319377</v>
      </c>
      <c r="E44" s="359">
        <v>898.77080326999999</v>
      </c>
    </row>
    <row r="45" spans="1:5">
      <c r="A45" s="398" t="s">
        <v>225</v>
      </c>
      <c r="B45" s="210">
        <v>5910.7914754699959</v>
      </c>
      <c r="C45" s="204">
        <v>8.0357351354868989</v>
      </c>
      <c r="D45" s="204">
        <v>8.167430500054218</v>
      </c>
      <c r="E45" s="359">
        <v>5471.1447726600018</v>
      </c>
    </row>
    <row r="46" spans="1:5">
      <c r="A46" s="398" t="s">
        <v>112</v>
      </c>
      <c r="B46" s="210">
        <v>326.63884372000001</v>
      </c>
      <c r="C46" s="204">
        <v>-21.057115533892823</v>
      </c>
      <c r="D46" s="204">
        <v>-17.068722162666848</v>
      </c>
      <c r="E46" s="359">
        <v>413.76603595</v>
      </c>
    </row>
    <row r="47" spans="1:5">
      <c r="A47" s="398" t="s">
        <v>93</v>
      </c>
      <c r="B47" s="210">
        <v>3078.1203752300003</v>
      </c>
      <c r="C47" s="204">
        <v>-36.331734310276808</v>
      </c>
      <c r="D47" s="204">
        <v>-27.129153639489424</v>
      </c>
      <c r="E47" s="359">
        <v>4834.6226206799993</v>
      </c>
    </row>
    <row r="48" spans="1:5">
      <c r="A48" s="398" t="s">
        <v>226</v>
      </c>
      <c r="B48" s="210">
        <v>3115.2879101600001</v>
      </c>
      <c r="C48" s="204">
        <v>-32.380373758121294</v>
      </c>
      <c r="D48" s="204">
        <v>-28.979948928062662</v>
      </c>
      <c r="E48" s="359">
        <v>4607.07650027</v>
      </c>
    </row>
    <row r="49" spans="1:5">
      <c r="A49" s="733" t="s">
        <v>68</v>
      </c>
      <c r="B49" s="733"/>
      <c r="C49" s="733"/>
      <c r="D49" s="733"/>
      <c r="E49" s="733"/>
    </row>
    <row r="50" spans="1:5">
      <c r="A50" s="733" t="s">
        <v>237</v>
      </c>
      <c r="B50" s="733"/>
      <c r="C50" s="733"/>
      <c r="D50" s="733"/>
      <c r="E50" s="733"/>
    </row>
    <row r="51" spans="1:5">
      <c r="A51" s="391"/>
      <c r="B51" s="391"/>
      <c r="C51" s="391"/>
      <c r="D51" s="391"/>
      <c r="E51" s="391"/>
    </row>
    <row r="52" spans="1:5">
      <c r="A52" s="391"/>
      <c r="B52" s="391"/>
      <c r="C52" s="391"/>
      <c r="D52" s="391"/>
      <c r="E52" s="391"/>
    </row>
    <row r="53" spans="1:5" ht="18">
      <c r="A53" s="400" t="s">
        <v>236</v>
      </c>
      <c r="B53" s="401"/>
      <c r="C53" s="402"/>
      <c r="D53" s="402"/>
      <c r="E53" s="402"/>
    </row>
    <row r="54" spans="1:5" ht="18">
      <c r="A54" s="374" t="s">
        <v>227</v>
      </c>
      <c r="B54" s="402"/>
      <c r="C54" s="402"/>
      <c r="D54" s="402"/>
    </row>
    <row r="55" spans="1:5" ht="15.75">
      <c r="A55" s="403"/>
      <c r="B55" s="731" t="s">
        <v>236</v>
      </c>
      <c r="C55" s="732"/>
      <c r="D55" s="732"/>
    </row>
    <row r="56" spans="1:5" ht="15.75">
      <c r="A56" s="403"/>
      <c r="B56" s="200">
        <v>41639</v>
      </c>
      <c r="C56" s="200">
        <v>41547</v>
      </c>
      <c r="D56" s="200">
        <v>41274</v>
      </c>
    </row>
    <row r="57" spans="1:5" ht="18">
      <c r="A57" s="404" t="s">
        <v>372</v>
      </c>
      <c r="B57" s="365">
        <v>27504.60788064</v>
      </c>
      <c r="C57" s="27">
        <v>28151.302311015737</v>
      </c>
      <c r="D57" s="27">
        <v>27256.483233697702</v>
      </c>
      <c r="E57" s="405"/>
    </row>
    <row r="58" spans="1:5" ht="18">
      <c r="A58" s="406" t="s">
        <v>371</v>
      </c>
      <c r="B58" s="367">
        <v>16474.521550459998</v>
      </c>
      <c r="C58" s="27">
        <v>16583.334003551419</v>
      </c>
      <c r="D58" s="27">
        <v>14626.2840244049</v>
      </c>
    </row>
    <row r="59" spans="1:5">
      <c r="A59" s="407" t="s">
        <v>229</v>
      </c>
      <c r="B59" s="367">
        <v>1331.6865843181729</v>
      </c>
      <c r="C59" s="313">
        <v>1361.6905192309416</v>
      </c>
      <c r="D59" s="313">
        <v>1407.5970134912163</v>
      </c>
    </row>
    <row r="60" spans="1:5">
      <c r="A60" s="407" t="s">
        <v>230</v>
      </c>
      <c r="B60" s="367">
        <v>633.87060453000004</v>
      </c>
      <c r="C60" s="313">
        <v>636.48823147999997</v>
      </c>
      <c r="D60" s="313">
        <v>608.02170350999995</v>
      </c>
    </row>
    <row r="61" spans="1:5">
      <c r="A61" s="407" t="s">
        <v>231</v>
      </c>
      <c r="B61" s="655">
        <v>42.623365543448529</v>
      </c>
      <c r="C61" s="45">
        <v>40.439278425410656</v>
      </c>
      <c r="D61" s="656">
        <v>46.782518871001741</v>
      </c>
    </row>
    <row r="62" spans="1:5">
      <c r="A62" s="407" t="s">
        <v>178</v>
      </c>
      <c r="B62" s="45">
        <v>3.4137526763110717</v>
      </c>
      <c r="C62" s="45">
        <v>2.9475622165031212</v>
      </c>
      <c r="D62" s="45">
        <v>2.7634957059090479</v>
      </c>
    </row>
    <row r="63" spans="1:5">
      <c r="A63" s="407" t="s">
        <v>179</v>
      </c>
      <c r="B63" s="27">
        <v>86.800344445811291</v>
      </c>
      <c r="C63" s="27">
        <v>91.443491746468439</v>
      </c>
      <c r="D63" s="27">
        <v>86.753981696442423</v>
      </c>
    </row>
    <row r="64" spans="1:5">
      <c r="A64" s="407" t="s">
        <v>232</v>
      </c>
      <c r="B64" s="657">
        <v>1.1082441865245374</v>
      </c>
      <c r="C64" s="42">
        <v>1.0558289507771035</v>
      </c>
      <c r="D64" s="36">
        <v>0.97079077897996124</v>
      </c>
    </row>
    <row r="65" spans="1:5">
      <c r="A65" s="408" t="s">
        <v>238</v>
      </c>
      <c r="B65" s="409"/>
      <c r="C65" s="409"/>
      <c r="D65" s="409"/>
      <c r="E65" s="409"/>
    </row>
    <row r="66" spans="1:5">
      <c r="A66" s="410" t="s">
        <v>239</v>
      </c>
      <c r="B66" s="411"/>
      <c r="C66" s="411"/>
      <c r="D66" s="411"/>
      <c r="E66" s="412"/>
    </row>
  </sheetData>
  <mergeCells count="6">
    <mergeCell ref="B55:D55"/>
    <mergeCell ref="B6:E6"/>
    <mergeCell ref="A25:E25"/>
    <mergeCell ref="A26:E26"/>
    <mergeCell ref="A49:E49"/>
    <mergeCell ref="A50:E5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37"/>
  <sheetViews>
    <sheetView showGridLines="0" zoomScale="80" zoomScaleNormal="80" workbookViewId="0"/>
  </sheetViews>
  <sheetFormatPr baseColWidth="10" defaultRowHeight="15"/>
  <cols>
    <col min="1" max="1" width="75.85546875" customWidth="1"/>
    <col min="2" max="5" width="14.5703125" customWidth="1"/>
    <col min="6" max="6" width="3" customWidth="1"/>
    <col min="7" max="10" width="14.5703125" customWidth="1"/>
  </cols>
  <sheetData>
    <row r="1" spans="1:10">
      <c r="A1" s="1"/>
      <c r="B1" s="1"/>
      <c r="C1" s="83"/>
      <c r="D1" s="83"/>
      <c r="E1" s="83"/>
      <c r="F1" s="3"/>
      <c r="G1" s="83"/>
      <c r="H1" s="83"/>
      <c r="I1" s="83"/>
      <c r="J1" s="83"/>
    </row>
    <row r="2" spans="1:10">
      <c r="A2" s="1"/>
      <c r="B2" s="1"/>
      <c r="C2" s="83"/>
      <c r="D2" s="83"/>
      <c r="E2" s="83"/>
      <c r="F2" s="3"/>
      <c r="G2" s="83"/>
      <c r="H2" s="83"/>
      <c r="I2" s="83"/>
      <c r="J2" s="83"/>
    </row>
    <row r="3" spans="1:10" ht="19.5">
      <c r="A3" s="84" t="s">
        <v>357</v>
      </c>
      <c r="B3" s="85"/>
      <c r="C3" s="85"/>
      <c r="D3" s="85"/>
      <c r="E3" s="86"/>
      <c r="F3" s="87"/>
      <c r="G3" s="85"/>
      <c r="H3" s="85"/>
      <c r="I3" s="88"/>
      <c r="J3" s="89"/>
    </row>
    <row r="4" spans="1:10" ht="15.75">
      <c r="A4" s="90" t="s">
        <v>45</v>
      </c>
      <c r="B4" s="91"/>
      <c r="C4" s="91"/>
      <c r="D4" s="91"/>
      <c r="E4" s="92"/>
      <c r="F4" s="91"/>
      <c r="G4" s="91"/>
      <c r="H4" s="91"/>
      <c r="I4" s="91"/>
      <c r="J4" s="91"/>
    </row>
    <row r="5" spans="1:10">
      <c r="A5" s="93"/>
      <c r="B5" s="93"/>
      <c r="C5" s="94"/>
      <c r="D5" s="94"/>
      <c r="E5" s="94"/>
      <c r="F5" s="95"/>
      <c r="G5" s="94"/>
      <c r="H5" s="94"/>
      <c r="I5" s="94"/>
      <c r="J5" s="94"/>
    </row>
    <row r="6" spans="1:10" ht="15.75">
      <c r="A6" s="96"/>
      <c r="B6" s="687">
        <v>2013</v>
      </c>
      <c r="C6" s="688"/>
      <c r="D6" s="688"/>
      <c r="E6" s="689"/>
      <c r="F6" s="97"/>
      <c r="G6" s="687">
        <v>2012</v>
      </c>
      <c r="H6" s="688"/>
      <c r="I6" s="688"/>
      <c r="J6" s="689"/>
    </row>
    <row r="7" spans="1:10" ht="18.75">
      <c r="A7" s="96"/>
      <c r="B7" s="96" t="s">
        <v>353</v>
      </c>
      <c r="C7" s="96" t="s">
        <v>354</v>
      </c>
      <c r="D7" s="96" t="s">
        <v>355</v>
      </c>
      <c r="E7" s="96" t="s">
        <v>356</v>
      </c>
      <c r="F7" s="97"/>
      <c r="G7" s="96" t="s">
        <v>353</v>
      </c>
      <c r="H7" s="96" t="s">
        <v>354</v>
      </c>
      <c r="I7" s="96" t="s">
        <v>355</v>
      </c>
      <c r="J7" s="96" t="s">
        <v>356</v>
      </c>
    </row>
    <row r="8" spans="1:10" ht="15.75">
      <c r="A8" s="98" t="s">
        <v>8</v>
      </c>
      <c r="B8" s="99">
        <v>3760.0799892400009</v>
      </c>
      <c r="C8" s="100">
        <v>3551.2200000000003</v>
      </c>
      <c r="D8" s="100">
        <v>3679.33</v>
      </c>
      <c r="E8" s="101">
        <v>3622.58</v>
      </c>
      <c r="F8" s="102"/>
      <c r="G8" s="103">
        <v>3909.7933236999997</v>
      </c>
      <c r="H8" s="104">
        <v>3877.0272581299996</v>
      </c>
      <c r="I8" s="104">
        <v>3740.7532463699999</v>
      </c>
      <c r="J8" s="101">
        <v>3594.4860028200001</v>
      </c>
    </row>
    <row r="9" spans="1:10">
      <c r="A9" s="105" t="s">
        <v>50</v>
      </c>
      <c r="B9" s="106">
        <v>1139.2299992800001</v>
      </c>
      <c r="C9" s="107">
        <v>1114.2399999999989</v>
      </c>
      <c r="D9" s="107">
        <v>1125.7700000000009</v>
      </c>
      <c r="E9" s="108">
        <v>1052.03</v>
      </c>
      <c r="F9" s="109"/>
      <c r="G9" s="110">
        <v>1125.7778571599999</v>
      </c>
      <c r="H9" s="27">
        <v>1104.47671249</v>
      </c>
      <c r="I9" s="27">
        <v>1060.8508183500001</v>
      </c>
      <c r="J9" s="108">
        <v>1062.3877569699998</v>
      </c>
    </row>
    <row r="10" spans="1:10">
      <c r="A10" s="105" t="s">
        <v>51</v>
      </c>
      <c r="B10" s="106">
        <v>608.87999961000003</v>
      </c>
      <c r="C10" s="107">
        <v>569.14</v>
      </c>
      <c r="D10" s="107">
        <v>630.24</v>
      </c>
      <c r="E10" s="108">
        <v>719.06000000000006</v>
      </c>
      <c r="F10" s="109"/>
      <c r="G10" s="110">
        <v>646.09599747999994</v>
      </c>
      <c r="H10" s="27">
        <v>319.45599657000002</v>
      </c>
      <c r="I10" s="27">
        <v>461.39499967</v>
      </c>
      <c r="J10" s="108">
        <v>339.97193159999995</v>
      </c>
    </row>
    <row r="11" spans="1:10">
      <c r="A11" s="105" t="s">
        <v>52</v>
      </c>
      <c r="B11" s="106">
        <v>113.74999965000001</v>
      </c>
      <c r="C11" s="107">
        <v>55.79</v>
      </c>
      <c r="D11" s="107">
        <v>176.16000000000003</v>
      </c>
      <c r="E11" s="108">
        <v>19.189999999999998</v>
      </c>
      <c r="F11" s="109"/>
      <c r="G11" s="110">
        <v>17.40099876</v>
      </c>
      <c r="H11" s="27">
        <v>35.266000769999998</v>
      </c>
      <c r="I11" s="27">
        <v>447.25491412999997</v>
      </c>
      <c r="J11" s="108">
        <v>26.64000025</v>
      </c>
    </row>
    <row r="12" spans="1:10">
      <c r="A12" s="105" t="s">
        <v>53</v>
      </c>
      <c r="B12" s="106">
        <v>52.759</v>
      </c>
      <c r="C12" s="107">
        <v>9.392000000000003</v>
      </c>
      <c r="D12" s="107">
        <v>10.940999999999992</v>
      </c>
      <c r="E12" s="108">
        <v>-0.7229999999999972</v>
      </c>
      <c r="F12" s="109"/>
      <c r="G12" s="110">
        <v>22.064000000000007</v>
      </c>
      <c r="H12" s="27">
        <v>-2.876999999999998</v>
      </c>
      <c r="I12" s="27">
        <v>6.6019999999999941</v>
      </c>
      <c r="J12" s="108">
        <v>15.375999999999998</v>
      </c>
    </row>
    <row r="13" spans="1:10">
      <c r="A13" s="105" t="s">
        <v>54</v>
      </c>
      <c r="B13" s="106">
        <v>-353.35099916999997</v>
      </c>
      <c r="C13" s="107">
        <v>-113.41</v>
      </c>
      <c r="D13" s="107">
        <v>-152.66</v>
      </c>
      <c r="E13" s="108">
        <v>7.01</v>
      </c>
      <c r="F13" s="109"/>
      <c r="G13" s="110">
        <v>-31.555942940000001</v>
      </c>
      <c r="H13" s="27">
        <v>6.1980778799999996</v>
      </c>
      <c r="I13" s="27">
        <v>56.734967999999995</v>
      </c>
      <c r="J13" s="108">
        <v>50.544271350000002</v>
      </c>
    </row>
    <row r="14" spans="1:10" ht="15.75">
      <c r="A14" s="98" t="s">
        <v>9</v>
      </c>
      <c r="B14" s="99">
        <v>5321.3479886100004</v>
      </c>
      <c r="C14" s="100">
        <v>5186.3720000000012</v>
      </c>
      <c r="D14" s="100">
        <v>5469.7809999999999</v>
      </c>
      <c r="E14" s="111">
        <v>5419.1470000000008</v>
      </c>
      <c r="F14" s="102"/>
      <c r="G14" s="112">
        <v>5689.5762341599993</v>
      </c>
      <c r="H14" s="104">
        <v>5339.5470458399996</v>
      </c>
      <c r="I14" s="104">
        <v>5773.5909465200002</v>
      </c>
      <c r="J14" s="111">
        <v>5089.4059629900003</v>
      </c>
    </row>
    <row r="15" spans="1:10">
      <c r="A15" s="105" t="s">
        <v>55</v>
      </c>
      <c r="B15" s="106">
        <v>-2852.0899904300009</v>
      </c>
      <c r="C15" s="107">
        <v>-2776.5710000000008</v>
      </c>
      <c r="D15" s="107">
        <v>-2814.1289999999999</v>
      </c>
      <c r="E15" s="108">
        <v>-2758.13</v>
      </c>
      <c r="F15" s="109"/>
      <c r="G15" s="110">
        <v>-2854.92792882</v>
      </c>
      <c r="H15" s="27">
        <v>-2770.5383551800001</v>
      </c>
      <c r="I15" s="27">
        <v>-2633.00925362</v>
      </c>
      <c r="J15" s="108">
        <v>-2527.63080046</v>
      </c>
    </row>
    <row r="16" spans="1:10">
      <c r="A16" s="113" t="s">
        <v>56</v>
      </c>
      <c r="B16" s="106">
        <v>-1423.340001020001</v>
      </c>
      <c r="C16" s="107">
        <v>-1452.2400000000011</v>
      </c>
      <c r="D16" s="107">
        <v>-1454.27</v>
      </c>
      <c r="E16" s="108">
        <v>-1457.68</v>
      </c>
      <c r="F16" s="109"/>
      <c r="G16" s="110">
        <v>-1472.1576827700001</v>
      </c>
      <c r="H16" s="27">
        <v>-1446.9928066299999</v>
      </c>
      <c r="I16" s="27">
        <v>-1395.87072683</v>
      </c>
      <c r="J16" s="108">
        <v>-1347.20072011</v>
      </c>
    </row>
    <row r="17" spans="1:10">
      <c r="A17" s="113" t="s">
        <v>57</v>
      </c>
      <c r="B17" s="106">
        <v>-1133.8399904899989</v>
      </c>
      <c r="C17" s="107">
        <v>-1041.6000000000001</v>
      </c>
      <c r="D17" s="107">
        <v>-1080.360000000001</v>
      </c>
      <c r="E17" s="108">
        <v>-1024.619999999999</v>
      </c>
      <c r="F17" s="109"/>
      <c r="G17" s="110">
        <v>-1089.07429589</v>
      </c>
      <c r="H17" s="27">
        <v>-1064.2576092899999</v>
      </c>
      <c r="I17" s="27">
        <v>-1001.2577378899999</v>
      </c>
      <c r="J17" s="108">
        <v>-950.91097450000007</v>
      </c>
    </row>
    <row r="18" spans="1:10">
      <c r="A18" s="113" t="s">
        <v>58</v>
      </c>
      <c r="B18" s="106">
        <v>-294.90999892000002</v>
      </c>
      <c r="C18" s="107">
        <v>-282.73099999999999</v>
      </c>
      <c r="D18" s="107">
        <v>-279.49900000000002</v>
      </c>
      <c r="E18" s="108">
        <v>-275.83</v>
      </c>
      <c r="F18" s="109"/>
      <c r="G18" s="110">
        <v>-293.69595016</v>
      </c>
      <c r="H18" s="27">
        <v>-259.28793926000003</v>
      </c>
      <c r="I18" s="27">
        <v>-235.88094789999997</v>
      </c>
      <c r="J18" s="108">
        <v>-229.51894685000002</v>
      </c>
    </row>
    <row r="19" spans="1:10" ht="15.75">
      <c r="A19" s="98" t="s">
        <v>10</v>
      </c>
      <c r="B19" s="99">
        <v>2469.257998179999</v>
      </c>
      <c r="C19" s="100">
        <v>2409.800999999999</v>
      </c>
      <c r="D19" s="100">
        <v>2655.652000000001</v>
      </c>
      <c r="E19" s="111">
        <v>2661.0170000000003</v>
      </c>
      <c r="F19" s="102"/>
      <c r="G19" s="112">
        <v>2834.6483053399998</v>
      </c>
      <c r="H19" s="104">
        <v>2569.00869066</v>
      </c>
      <c r="I19" s="104">
        <v>3140.5816928999998</v>
      </c>
      <c r="J19" s="111">
        <v>2561.7751625299998</v>
      </c>
    </row>
    <row r="20" spans="1:10">
      <c r="A20" s="105" t="s">
        <v>59</v>
      </c>
      <c r="B20" s="106">
        <v>-1209.790000239999</v>
      </c>
      <c r="C20" s="107">
        <v>-1854.12</v>
      </c>
      <c r="D20" s="107">
        <v>-1336.14</v>
      </c>
      <c r="E20" s="108">
        <v>-1375.52</v>
      </c>
      <c r="F20" s="109"/>
      <c r="G20" s="110">
        <v>-2675.2614378799999</v>
      </c>
      <c r="H20" s="27">
        <v>-2038.1009794500001</v>
      </c>
      <c r="I20" s="27">
        <v>-2181.6289939899998</v>
      </c>
      <c r="J20" s="108">
        <v>-1085.34505489</v>
      </c>
    </row>
    <row r="21" spans="1:10">
      <c r="A21" s="105" t="s">
        <v>60</v>
      </c>
      <c r="B21" s="106">
        <v>-195.55999976999999</v>
      </c>
      <c r="C21" s="107">
        <v>-137.13999999999999</v>
      </c>
      <c r="D21" s="107">
        <v>-130.35</v>
      </c>
      <c r="E21" s="108">
        <v>-167</v>
      </c>
      <c r="F21" s="109"/>
      <c r="G21" s="110">
        <v>-227.77400047</v>
      </c>
      <c r="H21" s="27">
        <v>-195.12199976999997</v>
      </c>
      <c r="I21" s="27">
        <v>-98.27499929999999</v>
      </c>
      <c r="J21" s="108">
        <v>-130.03100043000001</v>
      </c>
    </row>
    <row r="22" spans="1:10">
      <c r="A22" s="105" t="s">
        <v>61</v>
      </c>
      <c r="B22" s="106">
        <v>-382.27000031</v>
      </c>
      <c r="C22" s="107">
        <v>-197.85000000000002</v>
      </c>
      <c r="D22" s="107">
        <v>-172.4</v>
      </c>
      <c r="E22" s="108">
        <v>-287.29000000000002</v>
      </c>
      <c r="F22" s="109"/>
      <c r="G22" s="110">
        <v>-309.79100110000002</v>
      </c>
      <c r="H22" s="27">
        <v>-881.43900028999997</v>
      </c>
      <c r="I22" s="27">
        <v>-311.49899972000003</v>
      </c>
      <c r="J22" s="108">
        <v>-223.02099976</v>
      </c>
    </row>
    <row r="23" spans="1:10" ht="15.75">
      <c r="A23" s="98" t="s">
        <v>11</v>
      </c>
      <c r="B23" s="99">
        <v>681.63799785999981</v>
      </c>
      <c r="C23" s="100">
        <v>220.69100000000003</v>
      </c>
      <c r="D23" s="100">
        <v>1016.7620000000011</v>
      </c>
      <c r="E23" s="100">
        <v>831.20699999999999</v>
      </c>
      <c r="F23" s="102"/>
      <c r="G23" s="112">
        <v>-378.17813410999986</v>
      </c>
      <c r="H23" s="104">
        <v>-545.65328885000008</v>
      </c>
      <c r="I23" s="104">
        <v>549.17869988999996</v>
      </c>
      <c r="J23" s="111">
        <v>1123.37810745</v>
      </c>
    </row>
    <row r="24" spans="1:10">
      <c r="A24" s="105" t="s">
        <v>62</v>
      </c>
      <c r="B24" s="106">
        <v>-113.65700720999996</v>
      </c>
      <c r="C24" s="107">
        <v>-13.129999999999967</v>
      </c>
      <c r="D24" s="107">
        <v>-261.17</v>
      </c>
      <c r="E24" s="108">
        <v>-204.83999999999997</v>
      </c>
      <c r="F24" s="109"/>
      <c r="G24" s="110">
        <v>220.20301865999997</v>
      </c>
      <c r="H24" s="27">
        <v>275.40600988999995</v>
      </c>
      <c r="I24" s="27">
        <v>2.7030102499999913</v>
      </c>
      <c r="J24" s="108">
        <v>-222.75900851</v>
      </c>
    </row>
    <row r="25" spans="1:10" ht="15.75">
      <c r="A25" s="98" t="s">
        <v>63</v>
      </c>
      <c r="B25" s="99">
        <v>567.98099064999997</v>
      </c>
      <c r="C25" s="100">
        <v>207.56100000000004</v>
      </c>
      <c r="D25" s="100">
        <v>755.5920000000001</v>
      </c>
      <c r="E25" s="111">
        <v>626.36699999999996</v>
      </c>
      <c r="F25" s="102"/>
      <c r="G25" s="112">
        <v>-157.97511544999998</v>
      </c>
      <c r="H25" s="104">
        <v>-270.24727896000013</v>
      </c>
      <c r="I25" s="104">
        <v>551.88171014</v>
      </c>
      <c r="J25" s="111">
        <v>900.61909893999996</v>
      </c>
    </row>
    <row r="26" spans="1:10">
      <c r="A26" s="105" t="s">
        <v>64</v>
      </c>
      <c r="B26" s="106">
        <v>-1244.8310000000001</v>
      </c>
      <c r="C26" s="107">
        <v>159.958</v>
      </c>
      <c r="D26" s="107">
        <v>593.3889999999999</v>
      </c>
      <c r="E26" s="108">
        <v>1314.5029999999999</v>
      </c>
      <c r="F26" s="109"/>
      <c r="G26" s="110">
        <v>348.05200000000002</v>
      </c>
      <c r="H26" s="27">
        <v>574.93000000000006</v>
      </c>
      <c r="I26" s="27">
        <v>107.56399999999999</v>
      </c>
      <c r="J26" s="108">
        <v>272.25400000000002</v>
      </c>
    </row>
    <row r="27" spans="1:10" ht="15.75">
      <c r="A27" s="98" t="s">
        <v>65</v>
      </c>
      <c r="B27" s="99">
        <v>-676.8500093500021</v>
      </c>
      <c r="C27" s="100">
        <v>367.51900000000001</v>
      </c>
      <c r="D27" s="100">
        <v>1348.9810000000009</v>
      </c>
      <c r="E27" s="111">
        <v>1940.87</v>
      </c>
      <c r="F27" s="102"/>
      <c r="G27" s="112">
        <v>190.07688454999993</v>
      </c>
      <c r="H27" s="104">
        <v>304.68272103999988</v>
      </c>
      <c r="I27" s="104">
        <v>659.44571014000007</v>
      </c>
      <c r="J27" s="111">
        <v>1172.8730989400001</v>
      </c>
    </row>
    <row r="28" spans="1:10">
      <c r="A28" s="105" t="s">
        <v>66</v>
      </c>
      <c r="B28" s="106">
        <v>-172.32999999999998</v>
      </c>
      <c r="C28" s="107">
        <v>-172.1</v>
      </c>
      <c r="D28" s="107">
        <v>-201.91400012</v>
      </c>
      <c r="E28" s="107">
        <v>-206.46599988000003</v>
      </c>
      <c r="F28" s="109"/>
      <c r="G28" s="110">
        <v>-170.37299996000002</v>
      </c>
      <c r="H28" s="27">
        <v>-158.58100002</v>
      </c>
      <c r="I28" s="27">
        <v>-154.26400000000001</v>
      </c>
      <c r="J28" s="108">
        <v>-167.91500000000002</v>
      </c>
    </row>
    <row r="29" spans="1:10" ht="15.75">
      <c r="A29" s="98" t="s">
        <v>12</v>
      </c>
      <c r="B29" s="99">
        <v>-849.18000935000111</v>
      </c>
      <c r="C29" s="100">
        <v>195.41899999999998</v>
      </c>
      <c r="D29" s="100">
        <v>1147.066999880001</v>
      </c>
      <c r="E29" s="111">
        <v>1734.4040001199999</v>
      </c>
      <c r="F29" s="102"/>
      <c r="G29" s="112">
        <v>19.70388459000003</v>
      </c>
      <c r="H29" s="104">
        <v>146.10172102000001</v>
      </c>
      <c r="I29" s="104">
        <v>505.18171014000006</v>
      </c>
      <c r="J29" s="111">
        <v>1004.9580989399999</v>
      </c>
    </row>
    <row r="30" spans="1:10" ht="18">
      <c r="A30" s="114" t="s">
        <v>381</v>
      </c>
      <c r="B30" s="106">
        <v>-1632.6788893200001</v>
      </c>
      <c r="C30" s="107">
        <v>-478.74816054000001</v>
      </c>
      <c r="D30" s="107">
        <v>223.45696333000006</v>
      </c>
      <c r="E30" s="107">
        <v>921.14384798000003</v>
      </c>
      <c r="F30" s="109"/>
      <c r="G30" s="110">
        <v>-1001.20933727</v>
      </c>
      <c r="H30" s="27">
        <v>-728.40357072000006</v>
      </c>
      <c r="I30" s="27">
        <v>-1034.34865225</v>
      </c>
      <c r="J30" s="108">
        <v>-50.518361430000006</v>
      </c>
    </row>
    <row r="31" spans="1:10" ht="18.75">
      <c r="A31" s="115" t="s">
        <v>382</v>
      </c>
      <c r="B31" s="99">
        <v>783.49887996999814</v>
      </c>
      <c r="C31" s="99">
        <v>674.16716053999892</v>
      </c>
      <c r="D31" s="99">
        <v>923.61003655000093</v>
      </c>
      <c r="E31" s="99">
        <v>813.26015214000086</v>
      </c>
      <c r="F31" s="102"/>
      <c r="G31" s="616">
        <v>1020.91322186</v>
      </c>
      <c r="H31" s="617">
        <v>874.50529174000008</v>
      </c>
      <c r="I31" s="617">
        <v>1539.5303623899999</v>
      </c>
      <c r="J31" s="618">
        <v>1055.47646037</v>
      </c>
    </row>
    <row r="32" spans="1:10" ht="15.75">
      <c r="A32" s="116" t="s">
        <v>67</v>
      </c>
      <c r="B32" s="619">
        <v>-0.14747200359792009</v>
      </c>
      <c r="C32" s="619">
        <v>3.3787212268857995E-2</v>
      </c>
      <c r="D32" s="619">
        <v>0.19977661254366705</v>
      </c>
      <c r="E32" s="619">
        <v>0.3027784077276095</v>
      </c>
      <c r="F32" s="117"/>
      <c r="G32" s="620">
        <v>5.8330595946782023E-3</v>
      </c>
      <c r="H32" s="619">
        <v>2.7868383625001308E-2</v>
      </c>
      <c r="I32" s="619">
        <v>9.050294472993109E-2</v>
      </c>
      <c r="J32" s="621">
        <v>0.18595177595426451</v>
      </c>
    </row>
    <row r="33" spans="1:10" ht="18.75">
      <c r="A33" s="116" t="s">
        <v>383</v>
      </c>
      <c r="B33" s="619">
        <v>-0.14441136345672706</v>
      </c>
      <c r="C33" s="619">
        <v>3.3028132387527269E-2</v>
      </c>
      <c r="D33" s="619">
        <v>0.19623316872570784</v>
      </c>
      <c r="E33" s="619">
        <v>0.3027784077276095</v>
      </c>
      <c r="F33" s="117"/>
      <c r="G33" s="620">
        <v>5.8330595946782023E-3</v>
      </c>
      <c r="H33" s="619">
        <v>2.7868383625001308E-2</v>
      </c>
      <c r="I33" s="619">
        <v>9.050294472993109E-2</v>
      </c>
      <c r="J33" s="621">
        <v>0.18595177595426451</v>
      </c>
    </row>
    <row r="34" spans="1:10" ht="18.75">
      <c r="A34" s="116" t="s">
        <v>384</v>
      </c>
      <c r="B34" s="619">
        <v>0.13324164520770193</v>
      </c>
      <c r="C34" s="619">
        <v>0.11394225858099036</v>
      </c>
      <c r="D34" s="619">
        <v>0.15800552553428354</v>
      </c>
      <c r="E34" s="619">
        <v>0.14084490585035067</v>
      </c>
      <c r="F34" s="117"/>
      <c r="G34" s="620">
        <v>0.17749214651587564</v>
      </c>
      <c r="H34" s="619">
        <v>0.15222130838957784</v>
      </c>
      <c r="I34" s="619">
        <v>0.26844755309594137</v>
      </c>
      <c r="J34" s="621">
        <v>0.18800052173983292</v>
      </c>
    </row>
    <row r="35" spans="1:10">
      <c r="A35" s="690" t="s">
        <v>68</v>
      </c>
      <c r="B35" s="691"/>
      <c r="C35" s="691"/>
      <c r="D35" s="691"/>
      <c r="E35" s="691"/>
      <c r="F35" s="691"/>
      <c r="G35" s="691"/>
      <c r="H35" s="691"/>
      <c r="I35" s="691"/>
      <c r="J35" s="691"/>
    </row>
    <row r="36" spans="1:10">
      <c r="A36" s="692" t="s">
        <v>69</v>
      </c>
      <c r="B36" s="693"/>
      <c r="C36" s="693"/>
      <c r="D36" s="693"/>
      <c r="E36" s="693"/>
      <c r="F36" s="693"/>
      <c r="G36" s="693"/>
      <c r="H36" s="693"/>
      <c r="I36" s="693"/>
      <c r="J36" s="693"/>
    </row>
    <row r="37" spans="1:10">
      <c r="A37" s="692" t="s">
        <v>70</v>
      </c>
      <c r="B37" s="693"/>
      <c r="C37" s="693"/>
      <c r="D37" s="693"/>
      <c r="E37" s="693"/>
      <c r="F37" s="693"/>
      <c r="G37" s="693"/>
      <c r="H37" s="693"/>
      <c r="I37" s="693"/>
      <c r="J37" s="693"/>
    </row>
  </sheetData>
  <mergeCells count="5">
    <mergeCell ref="B6:E6"/>
    <mergeCell ref="G6:J6"/>
    <mergeCell ref="A35:J35"/>
    <mergeCell ref="A36:J36"/>
    <mergeCell ref="A37:J37"/>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B20"/>
  <sheetViews>
    <sheetView showGridLines="0" zoomScale="80" zoomScaleNormal="80" workbookViewId="0"/>
  </sheetViews>
  <sheetFormatPr baseColWidth="10" defaultRowHeight="15"/>
  <cols>
    <col min="1" max="1" width="32" customWidth="1"/>
    <col min="2" max="2" width="16.28515625" customWidth="1"/>
  </cols>
  <sheetData>
    <row r="1" spans="1:2">
      <c r="A1" s="1"/>
      <c r="B1" s="1"/>
    </row>
    <row r="2" spans="1:2" ht="22.5">
      <c r="A2" s="276"/>
      <c r="B2" s="276"/>
    </row>
    <row r="3" spans="1:2" ht="21">
      <c r="A3" s="611" t="s">
        <v>373</v>
      </c>
      <c r="B3" s="413"/>
    </row>
    <row r="4" spans="1:2">
      <c r="A4" s="93"/>
      <c r="B4" s="93"/>
    </row>
    <row r="5" spans="1:2" ht="15.75">
      <c r="A5" s="250"/>
      <c r="B5" s="734">
        <v>41639</v>
      </c>
    </row>
    <row r="6" spans="1:2" ht="15.75">
      <c r="A6" s="250"/>
      <c r="B6" s="735"/>
    </row>
    <row r="7" spans="1:2" ht="15.75">
      <c r="A7" s="414" t="s">
        <v>240</v>
      </c>
      <c r="B7" s="415"/>
    </row>
    <row r="8" spans="1:2">
      <c r="A8" s="416" t="s">
        <v>241</v>
      </c>
      <c r="B8" s="419">
        <v>1185.9022150000001</v>
      </c>
    </row>
    <row r="9" spans="1:2">
      <c r="A9" s="329" t="s">
        <v>242</v>
      </c>
      <c r="B9" s="417">
        <v>66507.798034448002</v>
      </c>
    </row>
    <row r="10" spans="1:2">
      <c r="A10" s="329" t="s">
        <v>84</v>
      </c>
      <c r="B10" s="417">
        <v>40084.943825618997</v>
      </c>
    </row>
    <row r="11" spans="1:2">
      <c r="A11" s="329" t="s">
        <v>5</v>
      </c>
      <c r="B11" s="419">
        <v>34308.9874369178</v>
      </c>
    </row>
    <row r="12" spans="1:2" ht="15.75">
      <c r="A12" s="414" t="s">
        <v>20</v>
      </c>
      <c r="B12" s="658"/>
    </row>
    <row r="13" spans="1:2" ht="18">
      <c r="A13" s="612" t="s">
        <v>374</v>
      </c>
      <c r="B13" s="418">
        <v>49.6</v>
      </c>
    </row>
    <row r="14" spans="1:2">
      <c r="A14" s="329" t="s">
        <v>27</v>
      </c>
      <c r="B14" s="418">
        <v>2.1026048608976087</v>
      </c>
    </row>
    <row r="15" spans="1:2" ht="15.75">
      <c r="A15" s="414" t="s">
        <v>33</v>
      </c>
      <c r="B15" s="658"/>
    </row>
    <row r="16" spans="1:2">
      <c r="A16" s="416" t="s">
        <v>243</v>
      </c>
      <c r="B16" s="419">
        <v>18738</v>
      </c>
    </row>
    <row r="17" spans="1:2">
      <c r="A17" s="329" t="s">
        <v>244</v>
      </c>
      <c r="B17" s="417">
        <v>1001</v>
      </c>
    </row>
    <row r="18" spans="1:2">
      <c r="A18" s="329" t="s">
        <v>245</v>
      </c>
      <c r="B18" s="417">
        <v>4003</v>
      </c>
    </row>
    <row r="19" spans="1:2">
      <c r="A19" s="420" t="s">
        <v>246</v>
      </c>
      <c r="B19" s="373"/>
    </row>
    <row r="20" spans="1:2">
      <c r="A20" s="420" t="s">
        <v>247</v>
      </c>
      <c r="B20" s="421"/>
    </row>
  </sheetData>
  <mergeCells count="1">
    <mergeCell ref="B5:B6"/>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E62"/>
  <sheetViews>
    <sheetView showGridLines="0" zoomScale="80" zoomScaleNormal="80" workbookViewId="0"/>
  </sheetViews>
  <sheetFormatPr baseColWidth="10" defaultRowHeight="15"/>
  <cols>
    <col min="1" max="1" width="60.28515625" customWidth="1"/>
    <col min="2" max="5" width="18.28515625" customWidth="1"/>
  </cols>
  <sheetData>
    <row r="1" spans="1:5">
      <c r="A1" s="353"/>
      <c r="B1" s="298"/>
      <c r="C1" s="1"/>
      <c r="D1" s="1"/>
      <c r="E1" s="1"/>
    </row>
    <row r="2" spans="1:5">
      <c r="A2" s="1"/>
      <c r="B2" s="298"/>
      <c r="C2" s="167"/>
      <c r="D2" s="167"/>
      <c r="E2" s="167"/>
    </row>
    <row r="3" spans="1:5" ht="18">
      <c r="A3" s="364" t="s">
        <v>207</v>
      </c>
      <c r="B3" s="298"/>
      <c r="C3" s="167"/>
      <c r="D3" s="1"/>
      <c r="E3" s="1"/>
    </row>
    <row r="4" spans="1:5" ht="18">
      <c r="A4" s="354"/>
      <c r="B4" s="83"/>
      <c r="C4" s="1"/>
      <c r="D4" s="1"/>
      <c r="E4" s="1"/>
    </row>
    <row r="5" spans="1:5" ht="15.75">
      <c r="A5" s="355" t="s">
        <v>213</v>
      </c>
      <c r="B5" s="444"/>
      <c r="C5" s="445"/>
      <c r="D5" s="304"/>
      <c r="E5" s="304"/>
    </row>
    <row r="6" spans="1:5" ht="15.75">
      <c r="A6" s="446" t="s">
        <v>202</v>
      </c>
      <c r="B6" s="447"/>
      <c r="C6" s="448"/>
      <c r="D6" s="449"/>
      <c r="E6" s="449"/>
    </row>
    <row r="7" spans="1:5" ht="15.75">
      <c r="A7" s="450"/>
      <c r="B7" s="741" t="s">
        <v>207</v>
      </c>
      <c r="C7" s="742"/>
      <c r="D7" s="742"/>
      <c r="E7" s="742"/>
    </row>
    <row r="8" spans="1:5" ht="21" customHeight="1">
      <c r="A8" s="450"/>
      <c r="B8" s="306">
        <v>2013</v>
      </c>
      <c r="C8" s="358" t="s">
        <v>1</v>
      </c>
      <c r="D8" s="307" t="s">
        <v>393</v>
      </c>
      <c r="E8" s="306">
        <v>2012</v>
      </c>
    </row>
    <row r="9" spans="1:5" ht="15.75">
      <c r="A9" s="127" t="s">
        <v>8</v>
      </c>
      <c r="B9" s="309">
        <v>4484.0397020400014</v>
      </c>
      <c r="C9" s="633">
        <v>7.3135564804459152</v>
      </c>
      <c r="D9" s="633">
        <v>7.6903635333774645</v>
      </c>
      <c r="E9" s="310">
        <v>4178.4466465400001</v>
      </c>
    </row>
    <row r="10" spans="1:5">
      <c r="A10" s="451" t="s">
        <v>214</v>
      </c>
      <c r="B10" s="637">
        <v>1183.9246539400001</v>
      </c>
      <c r="C10" s="204">
        <v>10.325551661379272</v>
      </c>
      <c r="D10" s="204">
        <v>10.712934647726847</v>
      </c>
      <c r="E10" s="313">
        <v>1073.1191787499999</v>
      </c>
    </row>
    <row r="11" spans="1:5">
      <c r="A11" s="451" t="s">
        <v>51</v>
      </c>
      <c r="B11" s="637">
        <v>208.40448222000001</v>
      </c>
      <c r="C11" s="204">
        <v>-4.6239871657694609</v>
      </c>
      <c r="D11" s="204">
        <v>-4.2890960719128461</v>
      </c>
      <c r="E11" s="313">
        <v>218.5082769</v>
      </c>
    </row>
    <row r="12" spans="1:5">
      <c r="A12" s="452" t="s">
        <v>215</v>
      </c>
      <c r="B12" s="637">
        <v>324.55544585000001</v>
      </c>
      <c r="C12" s="634">
        <v>13.350500378512331</v>
      </c>
      <c r="D12" s="634">
        <v>13.748504781653125</v>
      </c>
      <c r="E12" s="313">
        <v>286.32908083000001</v>
      </c>
    </row>
    <row r="13" spans="1:5" ht="15.75">
      <c r="A13" s="135" t="s">
        <v>9</v>
      </c>
      <c r="B13" s="347">
        <v>6200.9242840500001</v>
      </c>
      <c r="C13" s="635">
        <v>7.7222023353268554</v>
      </c>
      <c r="D13" s="635">
        <v>8.1004442548805677</v>
      </c>
      <c r="E13" s="636">
        <v>5756.4031830200001</v>
      </c>
    </row>
    <row r="14" spans="1:5">
      <c r="A14" s="451" t="s">
        <v>55</v>
      </c>
      <c r="B14" s="637">
        <v>-2335.43855059</v>
      </c>
      <c r="C14" s="204">
        <v>7.8200295795890939</v>
      </c>
      <c r="D14" s="204">
        <v>8.1986149971742037</v>
      </c>
      <c r="E14" s="313">
        <v>-2166.0525968100001</v>
      </c>
    </row>
    <row r="15" spans="1:5">
      <c r="A15" s="453" t="s">
        <v>56</v>
      </c>
      <c r="B15" s="637">
        <v>-996.18908749000002</v>
      </c>
      <c r="C15" s="204">
        <v>9.4217539883760146</v>
      </c>
      <c r="D15" s="204">
        <v>9.8059634955392827</v>
      </c>
      <c r="E15" s="313">
        <v>-910.412282</v>
      </c>
    </row>
    <row r="16" spans="1:5">
      <c r="A16" s="453" t="s">
        <v>57</v>
      </c>
      <c r="B16" s="637">
        <v>-1176.3880904800001</v>
      </c>
      <c r="C16" s="204">
        <v>4.8266775899625358</v>
      </c>
      <c r="D16" s="204">
        <v>5.1947525354459012</v>
      </c>
      <c r="E16" s="313">
        <v>-1122.22205027</v>
      </c>
    </row>
    <row r="17" spans="1:5">
      <c r="A17" s="453" t="s">
        <v>58</v>
      </c>
      <c r="B17" s="637">
        <v>-162.86137262</v>
      </c>
      <c r="C17" s="204">
        <v>22.068273921500968</v>
      </c>
      <c r="D17" s="204">
        <v>22.496888796047099</v>
      </c>
      <c r="E17" s="313">
        <v>-133.41826454</v>
      </c>
    </row>
    <row r="18" spans="1:5" ht="15.75">
      <c r="A18" s="135" t="s">
        <v>10</v>
      </c>
      <c r="B18" s="347">
        <v>3865.485733460001</v>
      </c>
      <c r="C18" s="635">
        <v>7.6631833199452437</v>
      </c>
      <c r="D18" s="635">
        <v>8.0412180076991682</v>
      </c>
      <c r="E18" s="636">
        <v>3590.3505862100001</v>
      </c>
    </row>
    <row r="19" spans="1:5">
      <c r="A19" s="451" t="s">
        <v>59</v>
      </c>
      <c r="B19" s="637">
        <v>-1439.1810002400009</v>
      </c>
      <c r="C19" s="204">
        <v>9.0443115986886582</v>
      </c>
      <c r="D19" s="204">
        <v>9.4271958030738077</v>
      </c>
      <c r="E19" s="313">
        <v>-1319.8130000000001</v>
      </c>
    </row>
    <row r="20" spans="1:5">
      <c r="A20" s="451" t="s">
        <v>216</v>
      </c>
      <c r="B20" s="637">
        <v>-64.434000080000004</v>
      </c>
      <c r="C20" s="204">
        <v>56.945561027889433</v>
      </c>
      <c r="D20" s="204">
        <v>57.496639533475523</v>
      </c>
      <c r="E20" s="313">
        <v>-41.055</v>
      </c>
    </row>
    <row r="21" spans="1:5" ht="15.75">
      <c r="A21" s="135" t="s">
        <v>11</v>
      </c>
      <c r="B21" s="347">
        <v>2361.870733140001</v>
      </c>
      <c r="C21" s="635">
        <v>5.9380659776784084</v>
      </c>
      <c r="D21" s="635">
        <v>6.3100433097455388</v>
      </c>
      <c r="E21" s="636">
        <v>2229.4825862100001</v>
      </c>
    </row>
    <row r="22" spans="1:5">
      <c r="A22" s="451" t="s">
        <v>62</v>
      </c>
      <c r="B22" s="637">
        <v>-556.58786250000003</v>
      </c>
      <c r="C22" s="204">
        <v>3.1770924601729256</v>
      </c>
      <c r="D22" s="204">
        <v>3.5393752640969778</v>
      </c>
      <c r="E22" s="313">
        <v>-539.44906687000002</v>
      </c>
    </row>
    <row r="23" spans="1:5" ht="15.75">
      <c r="A23" s="135" t="s">
        <v>65</v>
      </c>
      <c r="B23" s="347">
        <v>1805.282870640001</v>
      </c>
      <c r="C23" s="635">
        <v>6.8193529880406389</v>
      </c>
      <c r="D23" s="635">
        <v>7.194424758242457</v>
      </c>
      <c r="E23" s="636">
        <v>1690.0335193400001</v>
      </c>
    </row>
    <row r="24" spans="1:5">
      <c r="A24" s="451" t="s">
        <v>66</v>
      </c>
      <c r="B24" s="637">
        <v>-0.57099999999999995</v>
      </c>
      <c r="C24" s="204">
        <v>2.3297491039426355</v>
      </c>
      <c r="D24" s="204">
        <v>2.689056659352218</v>
      </c>
      <c r="E24" s="313">
        <v>-0.55800000000000005</v>
      </c>
    </row>
    <row r="25" spans="1:5" ht="15.75">
      <c r="A25" s="135" t="s">
        <v>234</v>
      </c>
      <c r="B25" s="347">
        <v>1804.7118706399999</v>
      </c>
      <c r="C25" s="635">
        <v>6.8208358144791204</v>
      </c>
      <c r="D25" s="635">
        <v>7.1959127912859522</v>
      </c>
      <c r="E25" s="636">
        <v>1689.4755193400001</v>
      </c>
    </row>
    <row r="26" spans="1:5">
      <c r="A26" s="454" t="s">
        <v>248</v>
      </c>
      <c r="B26" s="428"/>
      <c r="C26" s="455"/>
      <c r="D26" s="455"/>
      <c r="E26" s="428"/>
    </row>
    <row r="27" spans="1:5">
      <c r="A27" s="454"/>
      <c r="B27" s="428"/>
      <c r="C27" s="455"/>
      <c r="D27" s="455"/>
      <c r="E27" s="428"/>
    </row>
    <row r="28" spans="1:5">
      <c r="A28" s="454"/>
      <c r="B28" s="428"/>
      <c r="C28" s="455"/>
      <c r="D28" s="455"/>
      <c r="E28" s="428"/>
    </row>
    <row r="29" spans="1:5" ht="15.75">
      <c r="A29" s="355" t="s">
        <v>249</v>
      </c>
      <c r="B29" s="739"/>
      <c r="C29" s="740"/>
      <c r="D29" s="740"/>
      <c r="E29" s="740"/>
    </row>
    <row r="30" spans="1:5" ht="15.75">
      <c r="A30" s="450"/>
      <c r="B30" s="741" t="s">
        <v>207</v>
      </c>
      <c r="C30" s="742"/>
      <c r="D30" s="742"/>
      <c r="E30" s="742"/>
    </row>
    <row r="31" spans="1:5" ht="18.75">
      <c r="A31" s="450"/>
      <c r="B31" s="200">
        <v>41639</v>
      </c>
      <c r="C31" s="358" t="s">
        <v>1</v>
      </c>
      <c r="D31" s="307" t="s">
        <v>393</v>
      </c>
      <c r="E31" s="200">
        <v>41274</v>
      </c>
    </row>
    <row r="32" spans="1:5">
      <c r="A32" s="451" t="s">
        <v>81</v>
      </c>
      <c r="B32" s="210">
        <v>6175.2341543000002</v>
      </c>
      <c r="C32" s="204">
        <v>3.4671733489747059</v>
      </c>
      <c r="D32" s="204">
        <v>8.8171504495400335</v>
      </c>
      <c r="E32" s="359">
        <v>5968.3027518999997</v>
      </c>
    </row>
    <row r="33" spans="1:5">
      <c r="A33" s="451" t="s">
        <v>218</v>
      </c>
      <c r="B33" s="210">
        <v>29527.952592769998</v>
      </c>
      <c r="C33" s="204">
        <v>0.447303651056985</v>
      </c>
      <c r="D33" s="204">
        <v>5.6411323500805688</v>
      </c>
      <c r="E33" s="359">
        <v>29396.461148769999</v>
      </c>
    </row>
    <row r="34" spans="1:5">
      <c r="A34" s="451" t="s">
        <v>115</v>
      </c>
      <c r="B34" s="210">
        <v>40940.165710469992</v>
      </c>
      <c r="C34" s="204">
        <v>-2.9049986862955457</v>
      </c>
      <c r="D34" s="204">
        <v>2.11549251680061</v>
      </c>
      <c r="E34" s="359">
        <v>42165.06015402</v>
      </c>
    </row>
    <row r="35" spans="1:5">
      <c r="A35" s="451" t="s">
        <v>219</v>
      </c>
      <c r="B35" s="210">
        <v>38517.046491919988</v>
      </c>
      <c r="C35" s="204">
        <v>3.0862864351462571</v>
      </c>
      <c r="D35" s="204">
        <v>8.4165690161758899</v>
      </c>
      <c r="E35" s="359">
        <v>37363.889828500003</v>
      </c>
    </row>
    <row r="36" spans="1:5">
      <c r="A36" s="451" t="s">
        <v>220</v>
      </c>
      <c r="B36" s="210">
        <v>2423.1192185499999</v>
      </c>
      <c r="C36" s="204">
        <v>-49.530654939063027</v>
      </c>
      <c r="D36" s="204">
        <v>-46.921036529503944</v>
      </c>
      <c r="E36" s="359">
        <v>4801.17032552</v>
      </c>
    </row>
    <row r="37" spans="1:5">
      <c r="A37" s="451" t="s">
        <v>121</v>
      </c>
      <c r="B37" s="210">
        <v>1292.1016344</v>
      </c>
      <c r="C37" s="204">
        <v>10.620307818630238</v>
      </c>
      <c r="D37" s="204">
        <v>16.340152041024815</v>
      </c>
      <c r="E37" s="359">
        <v>1168.0510205400001</v>
      </c>
    </row>
    <row r="38" spans="1:5">
      <c r="A38" s="451" t="s">
        <v>89</v>
      </c>
      <c r="B38" s="210">
        <v>4235.2268651600061</v>
      </c>
      <c r="C38" s="204">
        <v>40.018156802390337</v>
      </c>
      <c r="D38" s="204">
        <v>47.258075593156555</v>
      </c>
      <c r="E38" s="359">
        <v>3024.7697597799715</v>
      </c>
    </row>
    <row r="39" spans="1:5" ht="15.75">
      <c r="A39" s="457" t="s">
        <v>222</v>
      </c>
      <c r="B39" s="361">
        <v>82170.68095709999</v>
      </c>
      <c r="C39" s="315">
        <v>0.54823987034995358</v>
      </c>
      <c r="D39" s="360">
        <v>5.7472876784335769</v>
      </c>
      <c r="E39" s="361">
        <v>81722.644835009982</v>
      </c>
    </row>
    <row r="40" spans="1:5">
      <c r="A40" s="451" t="s">
        <v>91</v>
      </c>
      <c r="B40" s="210">
        <v>11209.48223383</v>
      </c>
      <c r="C40" s="204">
        <v>-18.061257091720073</v>
      </c>
      <c r="D40" s="204">
        <v>-13.824450537336663</v>
      </c>
      <c r="E40" s="359">
        <v>13680.32</v>
      </c>
    </row>
    <row r="41" spans="1:5">
      <c r="A41" s="451" t="s">
        <v>5</v>
      </c>
      <c r="B41" s="210">
        <v>40303.946564699996</v>
      </c>
      <c r="C41" s="204">
        <v>10.113116741580086</v>
      </c>
      <c r="D41" s="204">
        <v>15.80673563510544</v>
      </c>
      <c r="E41" s="359">
        <v>36602.312019999998</v>
      </c>
    </row>
    <row r="42" spans="1:5">
      <c r="A42" s="451" t="s">
        <v>223</v>
      </c>
      <c r="B42" s="210">
        <v>3917.2339999999999</v>
      </c>
      <c r="C42" s="204">
        <v>-0.87945566663882868</v>
      </c>
      <c r="D42" s="204">
        <v>4.2457702887520599</v>
      </c>
      <c r="E42" s="359">
        <v>3951.99</v>
      </c>
    </row>
    <row r="43" spans="1:5">
      <c r="A43" s="451" t="s">
        <v>224</v>
      </c>
      <c r="B43" s="210">
        <v>3626.6170000000002</v>
      </c>
      <c r="C43" s="204">
        <v>-14.639515698149264</v>
      </c>
      <c r="D43" s="204">
        <v>-10.225781162580173</v>
      </c>
      <c r="E43" s="359">
        <v>4248.59</v>
      </c>
    </row>
    <row r="44" spans="1:5">
      <c r="A44" s="451" t="s">
        <v>112</v>
      </c>
      <c r="B44" s="210">
        <v>5783.6419999999998</v>
      </c>
      <c r="C44" s="204">
        <v>-0.78730081183104872</v>
      </c>
      <c r="D44" s="204">
        <v>4.3426901946090002</v>
      </c>
      <c r="E44" s="359">
        <v>5829.5379999999996</v>
      </c>
    </row>
    <row r="45" spans="1:5">
      <c r="A45" s="451" t="s">
        <v>250</v>
      </c>
      <c r="B45" s="210">
        <v>13059.673581420002</v>
      </c>
      <c r="C45" s="204">
        <v>4.4947635974260214</v>
      </c>
      <c r="D45" s="204">
        <v>9.8978743066534101</v>
      </c>
      <c r="E45" s="359">
        <v>12497.921553019998</v>
      </c>
    </row>
    <row r="46" spans="1:5">
      <c r="A46" s="451" t="s">
        <v>226</v>
      </c>
      <c r="B46" s="210">
        <v>4270.0855771500001</v>
      </c>
      <c r="C46" s="204">
        <v>-13.067817160306571</v>
      </c>
      <c r="D46" s="204">
        <v>-8.5728148089233116</v>
      </c>
      <c r="E46" s="359">
        <v>4911.9732619899996</v>
      </c>
    </row>
    <row r="47" spans="1:5">
      <c r="A47" s="458" t="s">
        <v>248</v>
      </c>
      <c r="B47" s="319"/>
      <c r="C47" s="320"/>
      <c r="D47" s="320"/>
      <c r="E47" s="459"/>
    </row>
    <row r="48" spans="1:5">
      <c r="A48" s="460"/>
      <c r="B48" s="319"/>
      <c r="C48" s="320"/>
      <c r="D48" s="320"/>
      <c r="E48" s="459"/>
    </row>
    <row r="49" spans="1:5" ht="18">
      <c r="A49" s="364"/>
      <c r="B49" s="433"/>
      <c r="C49" s="428"/>
      <c r="D49" s="428"/>
      <c r="E49" s="428"/>
    </row>
    <row r="50" spans="1:5" ht="18">
      <c r="A50" s="354" t="s">
        <v>227</v>
      </c>
      <c r="B50" s="461"/>
      <c r="C50" s="462"/>
      <c r="D50" s="462"/>
      <c r="E50" s="428"/>
    </row>
    <row r="51" spans="1:5" ht="22.5">
      <c r="A51" s="250"/>
      <c r="B51" s="736" t="s">
        <v>207</v>
      </c>
      <c r="C51" s="737"/>
      <c r="D51" s="738"/>
      <c r="E51" s="463"/>
    </row>
    <row r="52" spans="1:5" ht="15.75">
      <c r="A52" s="250"/>
      <c r="B52" s="200">
        <v>41639</v>
      </c>
      <c r="C52" s="200">
        <v>41547</v>
      </c>
      <c r="D52" s="200">
        <v>41274</v>
      </c>
      <c r="E52" s="434"/>
    </row>
    <row r="53" spans="1:5" ht="18">
      <c r="A53" s="336" t="s">
        <v>375</v>
      </c>
      <c r="B53" s="464">
        <v>38677.678728609993</v>
      </c>
      <c r="C53" s="464">
        <v>36852.309889689721</v>
      </c>
      <c r="D53" s="465">
        <v>35216.5949492777</v>
      </c>
      <c r="E53" s="466"/>
    </row>
    <row r="54" spans="1:5" ht="18">
      <c r="A54" s="337" t="s">
        <v>371</v>
      </c>
      <c r="B54" s="467">
        <v>40808.682651609997</v>
      </c>
      <c r="C54" s="467">
        <v>41213.829779424399</v>
      </c>
      <c r="D54" s="468">
        <v>38417.3425030008</v>
      </c>
      <c r="E54" s="466"/>
    </row>
    <row r="55" spans="1:5">
      <c r="A55" s="469" t="s">
        <v>229</v>
      </c>
      <c r="B55" s="467">
        <v>16895.809920709999</v>
      </c>
      <c r="C55" s="467">
        <v>16712.96470411</v>
      </c>
      <c r="D55" s="468">
        <v>17491.98</v>
      </c>
      <c r="E55" s="366"/>
    </row>
    <row r="56" spans="1:5">
      <c r="A56" s="469" t="s">
        <v>230</v>
      </c>
      <c r="B56" s="467">
        <v>0</v>
      </c>
      <c r="C56" s="467">
        <v>0</v>
      </c>
      <c r="D56" s="468">
        <v>0</v>
      </c>
      <c r="E56" s="1"/>
    </row>
    <row r="57" spans="1:5">
      <c r="A57" s="469" t="s">
        <v>231</v>
      </c>
      <c r="B57" s="470">
        <v>37.662749029160189</v>
      </c>
      <c r="C57" s="470">
        <v>38.088420307396099</v>
      </c>
      <c r="D57" s="471">
        <v>37.628576872435424</v>
      </c>
      <c r="E57" s="1"/>
    </row>
    <row r="58" spans="1:5">
      <c r="A58" s="469" t="s">
        <v>178</v>
      </c>
      <c r="B58" s="470">
        <v>3.5853375998056403</v>
      </c>
      <c r="C58" s="470">
        <v>4.0836129427462859</v>
      </c>
      <c r="D58" s="471">
        <v>3.7669589537195249</v>
      </c>
      <c r="E58" s="472"/>
    </row>
    <row r="59" spans="1:5">
      <c r="A59" s="469" t="s">
        <v>179</v>
      </c>
      <c r="B59" s="467">
        <v>110.26005912848802</v>
      </c>
      <c r="C59" s="467">
        <v>104.83173787762072</v>
      </c>
      <c r="D59" s="468">
        <v>113.84183598103859</v>
      </c>
      <c r="E59" s="472"/>
    </row>
    <row r="60" spans="1:5">
      <c r="A60" s="368" t="s">
        <v>232</v>
      </c>
      <c r="B60" s="473">
        <v>3.5680723627828219</v>
      </c>
      <c r="C60" s="473">
        <v>3.6439512859194383</v>
      </c>
      <c r="D60" s="474">
        <v>3.479800364973693</v>
      </c>
      <c r="E60" s="1"/>
    </row>
    <row r="61" spans="1:5">
      <c r="A61" s="370" t="s">
        <v>238</v>
      </c>
      <c r="B61" s="375"/>
      <c r="C61" s="369"/>
      <c r="D61" s="369"/>
      <c r="E61" s="369"/>
    </row>
    <row r="62" spans="1:5">
      <c r="A62" s="370" t="s">
        <v>251</v>
      </c>
      <c r="B62" s="83"/>
      <c r="C62" s="1"/>
      <c r="D62" s="1"/>
      <c r="E62" s="1"/>
    </row>
  </sheetData>
  <mergeCells count="4">
    <mergeCell ref="B51:D51"/>
    <mergeCell ref="B29:E29"/>
    <mergeCell ref="B7:E7"/>
    <mergeCell ref="B30:E30"/>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E62"/>
  <sheetViews>
    <sheetView showGridLines="0" zoomScale="80" zoomScaleNormal="80" workbookViewId="0"/>
  </sheetViews>
  <sheetFormatPr baseColWidth="10" defaultRowHeight="15"/>
  <cols>
    <col min="1" max="1" width="59.140625" customWidth="1"/>
    <col min="2" max="2" width="18.28515625" customWidth="1"/>
    <col min="5" max="5" width="18.28515625" customWidth="1"/>
  </cols>
  <sheetData>
    <row r="1" spans="1:5">
      <c r="A1" s="1"/>
      <c r="B1" s="83"/>
      <c r="C1" s="304"/>
      <c r="D1" s="167"/>
      <c r="E1" s="167"/>
    </row>
    <row r="2" spans="1:5">
      <c r="A2" s="1"/>
      <c r="B2" s="298"/>
      <c r="C2" s="167"/>
      <c r="D2" s="167"/>
      <c r="E2" s="167"/>
    </row>
    <row r="3" spans="1:5" ht="18">
      <c r="A3" s="152" t="s">
        <v>208</v>
      </c>
      <c r="B3" s="83"/>
      <c r="C3" s="167"/>
      <c r="D3" s="167"/>
      <c r="E3" s="167"/>
    </row>
    <row r="4" spans="1:5" ht="22.5">
      <c r="A4" s="276"/>
      <c r="B4" s="83"/>
      <c r="C4" s="1"/>
      <c r="D4" s="1"/>
      <c r="E4" s="1"/>
    </row>
    <row r="5" spans="1:5" ht="18">
      <c r="A5" s="152" t="s">
        <v>213</v>
      </c>
      <c r="B5" s="7"/>
      <c r="C5" s="445"/>
      <c r="D5" s="304"/>
      <c r="E5" s="304"/>
    </row>
    <row r="6" spans="1:5" ht="15.75">
      <c r="A6" s="429" t="s">
        <v>202</v>
      </c>
      <c r="B6" s="447"/>
      <c r="C6" s="448"/>
      <c r="D6" s="449"/>
      <c r="E6" s="449"/>
    </row>
    <row r="7" spans="1:5" ht="15.75" customHeight="1">
      <c r="A7" s="250"/>
      <c r="B7" s="722" t="s">
        <v>208</v>
      </c>
      <c r="C7" s="723"/>
      <c r="D7" s="723"/>
      <c r="E7" s="723"/>
    </row>
    <row r="8" spans="1:5" ht="18.75">
      <c r="A8" s="250"/>
      <c r="B8" s="306">
        <v>2013</v>
      </c>
      <c r="C8" s="307" t="s">
        <v>1</v>
      </c>
      <c r="D8" s="307" t="s">
        <v>393</v>
      </c>
      <c r="E8" s="306">
        <v>2012</v>
      </c>
    </row>
    <row r="9" spans="1:5" ht="15.75">
      <c r="A9" s="98" t="s">
        <v>8</v>
      </c>
      <c r="B9" s="309">
        <v>4703.2502342399994</v>
      </c>
      <c r="C9" s="633">
        <v>9.6921644012118549</v>
      </c>
      <c r="D9" s="633">
        <v>33.569791888738408</v>
      </c>
      <c r="E9" s="310">
        <v>4287.6811301099997</v>
      </c>
    </row>
    <row r="10" spans="1:5">
      <c r="A10" s="329" t="s">
        <v>214</v>
      </c>
      <c r="B10" s="637">
        <v>975.65586710000002</v>
      </c>
      <c r="C10" s="204">
        <v>6.8755827410466264</v>
      </c>
      <c r="D10" s="204">
        <v>27.679165772859449</v>
      </c>
      <c r="E10" s="313">
        <v>912.88940100000002</v>
      </c>
    </row>
    <row r="11" spans="1:5">
      <c r="A11" s="329" t="s">
        <v>51</v>
      </c>
      <c r="B11" s="637">
        <v>763.74458198000002</v>
      </c>
      <c r="C11" s="204">
        <v>72.250094391466035</v>
      </c>
      <c r="D11" s="204">
        <v>100.68824045940774</v>
      </c>
      <c r="E11" s="313">
        <v>443.39283799999998</v>
      </c>
    </row>
    <row r="12" spans="1:5">
      <c r="A12" s="329" t="s">
        <v>215</v>
      </c>
      <c r="B12" s="637">
        <v>-812.35399956000003</v>
      </c>
      <c r="C12" s="634">
        <v>185.79164284407074</v>
      </c>
      <c r="D12" s="634" t="s">
        <v>73</v>
      </c>
      <c r="E12" s="313">
        <v>-284.24694</v>
      </c>
    </row>
    <row r="13" spans="1:5" ht="15.75">
      <c r="A13" s="98" t="s">
        <v>9</v>
      </c>
      <c r="B13" s="347">
        <v>5630.2966837599997</v>
      </c>
      <c r="C13" s="635">
        <v>5.0484061653039758</v>
      </c>
      <c r="D13" s="635">
        <v>25.335428770591651</v>
      </c>
      <c r="E13" s="636">
        <v>5359.7164291099998</v>
      </c>
    </row>
    <row r="14" spans="1:5">
      <c r="A14" s="329" t="s">
        <v>55</v>
      </c>
      <c r="B14" s="637">
        <v>-2385.948810880001</v>
      </c>
      <c r="C14" s="204">
        <v>4.0338204251209486</v>
      </c>
      <c r="D14" s="204">
        <v>23.202038452490736</v>
      </c>
      <c r="E14" s="313">
        <v>-2293.4357318900002</v>
      </c>
    </row>
    <row r="15" spans="1:5">
      <c r="A15" s="475" t="s">
        <v>56</v>
      </c>
      <c r="B15" s="637">
        <v>-1184.2195910200001</v>
      </c>
      <c r="C15" s="204">
        <v>3.111827513905574</v>
      </c>
      <c r="D15" s="204">
        <v>20.947145282096201</v>
      </c>
      <c r="E15" s="313">
        <v>-1148.4808479999999</v>
      </c>
    </row>
    <row r="16" spans="1:5">
      <c r="A16" s="475" t="s">
        <v>57</v>
      </c>
      <c r="B16" s="637">
        <v>-1029.1094137499999</v>
      </c>
      <c r="C16" s="204">
        <v>5.9297854012414053</v>
      </c>
      <c r="D16" s="204">
        <v>25.855291418769454</v>
      </c>
      <c r="E16" s="313">
        <v>-971.50146188999997</v>
      </c>
    </row>
    <row r="17" spans="1:5">
      <c r="A17" s="475" t="s">
        <v>58</v>
      </c>
      <c r="B17" s="637">
        <v>-172.61980611000001</v>
      </c>
      <c r="C17" s="204">
        <v>-0.48059927581017847</v>
      </c>
      <c r="D17" s="204">
        <v>23.475779969065115</v>
      </c>
      <c r="E17" s="313">
        <v>-173.45342199999999</v>
      </c>
    </row>
    <row r="18" spans="1:5" ht="15.75">
      <c r="A18" s="98" t="s">
        <v>10</v>
      </c>
      <c r="B18" s="347">
        <v>3244.3478728800001</v>
      </c>
      <c r="C18" s="635">
        <v>5.8072692373350554</v>
      </c>
      <c r="D18" s="635">
        <v>26.95211626182228</v>
      </c>
      <c r="E18" s="636">
        <v>3066.2806972200001</v>
      </c>
    </row>
    <row r="19" spans="1:5">
      <c r="A19" s="329" t="s">
        <v>59</v>
      </c>
      <c r="B19" s="637">
        <v>-701.25999969999998</v>
      </c>
      <c r="C19" s="204">
        <v>18.254528970049357</v>
      </c>
      <c r="D19" s="204">
        <v>39.168553371998584</v>
      </c>
      <c r="E19" s="313">
        <v>-593.00900000000001</v>
      </c>
    </row>
    <row r="20" spans="1:5">
      <c r="A20" s="329" t="s">
        <v>216</v>
      </c>
      <c r="B20" s="637">
        <v>-156.50000059999999</v>
      </c>
      <c r="C20" s="204">
        <v>-22.597939275239753</v>
      </c>
      <c r="D20" s="204">
        <v>12.789376819881483</v>
      </c>
      <c r="E20" s="313">
        <v>-202.191</v>
      </c>
    </row>
    <row r="21" spans="1:5" ht="15.75">
      <c r="A21" s="98" t="s">
        <v>11</v>
      </c>
      <c r="B21" s="347">
        <v>2386.5878725799989</v>
      </c>
      <c r="C21" s="635">
        <v>5.086000488727227</v>
      </c>
      <c r="D21" s="635">
        <v>24.761418685463976</v>
      </c>
      <c r="E21" s="636">
        <v>2271.0806972199998</v>
      </c>
    </row>
    <row r="22" spans="1:5">
      <c r="A22" s="329" t="s">
        <v>62</v>
      </c>
      <c r="B22" s="637">
        <v>-530.28411347999997</v>
      </c>
      <c r="C22" s="204">
        <v>7.360276862589954</v>
      </c>
      <c r="D22" s="204">
        <v>24.612031574086799</v>
      </c>
      <c r="E22" s="313">
        <v>-493.92953239000002</v>
      </c>
    </row>
    <row r="23" spans="1:5" ht="15.75">
      <c r="A23" s="98" t="s">
        <v>65</v>
      </c>
      <c r="B23" s="347">
        <v>1856.3037591</v>
      </c>
      <c r="C23" s="635">
        <v>4.4539032940156043</v>
      </c>
      <c r="D23" s="635">
        <v>24.804159400643265</v>
      </c>
      <c r="E23" s="636">
        <v>1777.15116483</v>
      </c>
    </row>
    <row r="24" spans="1:5">
      <c r="A24" s="329" t="s">
        <v>66</v>
      </c>
      <c r="B24" s="637">
        <v>-607.72928852999996</v>
      </c>
      <c r="C24" s="204">
        <v>5.1212156339473625</v>
      </c>
      <c r="D24" s="204">
        <v>29.542065390548132</v>
      </c>
      <c r="E24" s="313">
        <v>-578.12239409999995</v>
      </c>
    </row>
    <row r="25" spans="1:5" ht="15.75">
      <c r="A25" s="476" t="s">
        <v>234</v>
      </c>
      <c r="B25" s="347">
        <v>1248.574470569999</v>
      </c>
      <c r="C25" s="635">
        <v>4.1321527097164079</v>
      </c>
      <c r="D25" s="635">
        <v>22.621243253194923</v>
      </c>
      <c r="E25" s="636">
        <v>1199.0287707299999</v>
      </c>
    </row>
    <row r="26" spans="1:5">
      <c r="A26" s="420" t="s">
        <v>252</v>
      </c>
      <c r="B26" s="428"/>
      <c r="C26" s="428"/>
      <c r="D26" s="428"/>
      <c r="E26" s="477"/>
    </row>
    <row r="27" spans="1:5">
      <c r="A27" s="420"/>
      <c r="B27" s="428"/>
      <c r="C27" s="428"/>
      <c r="D27" s="428"/>
      <c r="E27" s="477"/>
    </row>
    <row r="28" spans="1:5">
      <c r="A28" s="420"/>
      <c r="B28" s="428"/>
      <c r="C28" s="428"/>
      <c r="D28" s="428"/>
      <c r="E28" s="477"/>
    </row>
    <row r="29" spans="1:5" ht="18">
      <c r="A29" s="152" t="s">
        <v>249</v>
      </c>
      <c r="B29" s="428"/>
      <c r="C29" s="428"/>
      <c r="D29" s="428"/>
      <c r="E29" s="456"/>
    </row>
    <row r="30" spans="1:5" ht="15.75">
      <c r="A30" s="250"/>
      <c r="B30" s="722" t="s">
        <v>208</v>
      </c>
      <c r="C30" s="723"/>
      <c r="D30" s="723"/>
      <c r="E30" s="723"/>
    </row>
    <row r="31" spans="1:5" ht="18.75">
      <c r="A31" s="250"/>
      <c r="B31" s="200">
        <v>41639</v>
      </c>
      <c r="C31" s="307" t="s">
        <v>1</v>
      </c>
      <c r="D31" s="307" t="s">
        <v>393</v>
      </c>
      <c r="E31" s="200">
        <v>41274</v>
      </c>
    </row>
    <row r="32" spans="1:5">
      <c r="A32" s="202" t="s">
        <v>81</v>
      </c>
      <c r="B32" s="210">
        <v>13507.246000000001</v>
      </c>
      <c r="C32" s="204">
        <v>4.6424712248129163</v>
      </c>
      <c r="D32" s="204">
        <v>37.042809427406965</v>
      </c>
      <c r="E32" s="359">
        <v>12907.995999999999</v>
      </c>
    </row>
    <row r="33" spans="1:5">
      <c r="A33" s="202" t="s">
        <v>218</v>
      </c>
      <c r="B33" s="210">
        <v>9765.0270000000019</v>
      </c>
      <c r="C33" s="204">
        <v>-3.7539312689651716</v>
      </c>
      <c r="D33" s="204">
        <v>18.779792611053914</v>
      </c>
      <c r="E33" s="210">
        <v>10145.897000000001</v>
      </c>
    </row>
    <row r="34" spans="1:5">
      <c r="A34" s="202" t="s">
        <v>115</v>
      </c>
      <c r="B34" s="210">
        <v>51881.430999999997</v>
      </c>
      <c r="C34" s="204">
        <v>0.47165825047827958</v>
      </c>
      <c r="D34" s="204">
        <v>23.357048266240366</v>
      </c>
      <c r="E34" s="210">
        <v>51637.8766942</v>
      </c>
    </row>
    <row r="35" spans="1:5">
      <c r="A35" s="202" t="s">
        <v>219</v>
      </c>
      <c r="B35" s="210">
        <v>46962.418999999994</v>
      </c>
      <c r="C35" s="204">
        <v>-0.38914466318749064</v>
      </c>
      <c r="D35" s="204">
        <v>21.81217089345995</v>
      </c>
      <c r="E35" s="210">
        <v>47145.884694200002</v>
      </c>
    </row>
    <row r="36" spans="1:5">
      <c r="A36" s="202" t="s">
        <v>220</v>
      </c>
      <c r="B36" s="210">
        <v>4919.0119999999997</v>
      </c>
      <c r="C36" s="204">
        <v>9.5062502337492916</v>
      </c>
      <c r="D36" s="204">
        <v>40.350868087861812</v>
      </c>
      <c r="E36" s="210">
        <v>4491.9920000000002</v>
      </c>
    </row>
    <row r="37" spans="1:5">
      <c r="A37" s="202" t="s">
        <v>121</v>
      </c>
      <c r="B37" s="210">
        <v>943.47</v>
      </c>
      <c r="C37" s="204">
        <v>7.0739122885265626</v>
      </c>
      <c r="D37" s="204">
        <v>37.434994120870392</v>
      </c>
      <c r="E37" s="210">
        <v>881.13900000000001</v>
      </c>
    </row>
    <row r="38" spans="1:5">
      <c r="A38" s="202" t="s">
        <v>89</v>
      </c>
      <c r="B38" s="210">
        <v>2043.4395459300001</v>
      </c>
      <c r="C38" s="204">
        <v>7.4891992609405822</v>
      </c>
      <c r="D38" s="204">
        <v>30.295175867796399</v>
      </c>
      <c r="E38" s="210">
        <v>1901.0650000000001</v>
      </c>
    </row>
    <row r="39" spans="1:5" ht="15.75">
      <c r="A39" s="162" t="s">
        <v>222</v>
      </c>
      <c r="B39" s="347">
        <v>78140.613545929999</v>
      </c>
      <c r="C39" s="635">
        <v>0.86046941952575562</v>
      </c>
      <c r="D39" s="635">
        <v>25.245252792190385</v>
      </c>
      <c r="E39" s="636">
        <v>77473.973694199987</v>
      </c>
    </row>
    <row r="40" spans="1:5">
      <c r="A40" s="202" t="s">
        <v>91</v>
      </c>
      <c r="B40" s="210">
        <v>4588.5989999999993</v>
      </c>
      <c r="C40" s="204">
        <v>-22.838996197104834</v>
      </c>
      <c r="D40" s="204">
        <v>-11.066235094837628</v>
      </c>
      <c r="E40" s="359">
        <v>5946.7849999999999</v>
      </c>
    </row>
    <row r="41" spans="1:5">
      <c r="A41" s="202" t="s">
        <v>5</v>
      </c>
      <c r="B41" s="210">
        <v>55166.973999999995</v>
      </c>
      <c r="C41" s="204">
        <v>2.4081662824123162</v>
      </c>
      <c r="D41" s="204">
        <v>29.69686477999025</v>
      </c>
      <c r="E41" s="359">
        <v>53869.701999999997</v>
      </c>
    </row>
    <row r="42" spans="1:5">
      <c r="A42" s="202" t="s">
        <v>223</v>
      </c>
      <c r="B42" s="210">
        <v>3556.4110000000001</v>
      </c>
      <c r="C42" s="204">
        <v>8.9996453936574738</v>
      </c>
      <c r="D42" s="204">
        <v>24.918687123588136</v>
      </c>
      <c r="E42" s="359">
        <v>3262.7730000000001</v>
      </c>
    </row>
    <row r="43" spans="1:5">
      <c r="A43" s="202" t="s">
        <v>224</v>
      </c>
      <c r="B43" s="210">
        <v>1252.1980000000001</v>
      </c>
      <c r="C43" s="204">
        <v>4.6793114661731305</v>
      </c>
      <c r="D43" s="204">
        <v>19.565711561462628</v>
      </c>
      <c r="E43" s="359">
        <v>1196.223</v>
      </c>
    </row>
    <row r="44" spans="1:5">
      <c r="A44" s="202" t="s">
        <v>112</v>
      </c>
      <c r="B44" s="210">
        <v>1069.143</v>
      </c>
      <c r="C44" s="204">
        <v>11.932690233948851</v>
      </c>
      <c r="D44" s="204">
        <v>27.765271501209597</v>
      </c>
      <c r="E44" s="359">
        <v>955.16600000000005</v>
      </c>
    </row>
    <row r="45" spans="1:5">
      <c r="A45" s="202" t="s">
        <v>93</v>
      </c>
      <c r="B45" s="210">
        <v>9302.1936004800009</v>
      </c>
      <c r="C45" s="204">
        <v>2.5105718188157544</v>
      </c>
      <c r="D45" s="204">
        <v>25.520125238226331</v>
      </c>
      <c r="E45" s="359">
        <v>9074.3749014700043</v>
      </c>
    </row>
    <row r="46" spans="1:5">
      <c r="A46" s="202" t="s">
        <v>226</v>
      </c>
      <c r="B46" s="210">
        <v>3205.0949454500001</v>
      </c>
      <c r="C46" s="204">
        <v>1.140603514859162</v>
      </c>
      <c r="D46" s="204">
        <v>25.532314258618793</v>
      </c>
      <c r="E46" s="359">
        <v>3168.9497927299999</v>
      </c>
    </row>
    <row r="47" spans="1:5">
      <c r="A47" s="370" t="s">
        <v>252</v>
      </c>
      <c r="B47" s="378"/>
      <c r="C47" s="456"/>
      <c r="D47" s="456"/>
      <c r="E47" s="456"/>
    </row>
    <row r="48" spans="1:5">
      <c r="A48" s="1"/>
      <c r="B48" s="433"/>
      <c r="C48" s="428"/>
      <c r="D48" s="428"/>
      <c r="E48" s="478"/>
    </row>
    <row r="49" spans="1:5" ht="18">
      <c r="A49" s="152"/>
      <c r="B49" s="479"/>
      <c r="C49" s="428"/>
      <c r="D49" s="428"/>
      <c r="E49" s="428"/>
    </row>
    <row r="50" spans="1:5" ht="22.5">
      <c r="A50" s="172" t="s">
        <v>227</v>
      </c>
      <c r="B50" s="480"/>
      <c r="C50" s="462"/>
      <c r="D50" s="462"/>
      <c r="E50" s="463"/>
    </row>
    <row r="51" spans="1:5" ht="22.5">
      <c r="A51" s="250"/>
      <c r="B51" s="722" t="s">
        <v>208</v>
      </c>
      <c r="C51" s="723"/>
      <c r="D51" s="726"/>
      <c r="E51" s="463"/>
    </row>
    <row r="52" spans="1:5" ht="15.75">
      <c r="A52" s="250"/>
      <c r="B52" s="200">
        <v>41639</v>
      </c>
      <c r="C52" s="200">
        <v>41547</v>
      </c>
      <c r="D52" s="200">
        <v>41274</v>
      </c>
      <c r="E52" s="434"/>
    </row>
    <row r="53" spans="1:5" ht="18">
      <c r="A53" s="336" t="s">
        <v>375</v>
      </c>
      <c r="B53" s="464">
        <v>47752.886456089996</v>
      </c>
      <c r="C53" s="464">
        <v>43724.257704308104</v>
      </c>
      <c r="D53" s="464">
        <v>39241.080435082098</v>
      </c>
      <c r="E53" s="481"/>
    </row>
    <row r="54" spans="1:5" ht="18">
      <c r="A54" s="337" t="s">
        <v>371</v>
      </c>
      <c r="B54" s="467">
        <v>58881.170134229993</v>
      </c>
      <c r="C54" s="467">
        <v>52796.046701078572</v>
      </c>
      <c r="D54" s="467">
        <v>45306.3737277455</v>
      </c>
      <c r="E54" s="481"/>
    </row>
    <row r="55" spans="1:5">
      <c r="A55" s="337" t="s">
        <v>229</v>
      </c>
      <c r="B55" s="467">
        <v>2952.2671662399989</v>
      </c>
      <c r="C55" s="467">
        <v>2946.7184861900023</v>
      </c>
      <c r="D55" s="467">
        <v>3355.4931630000028</v>
      </c>
      <c r="E55" s="341"/>
    </row>
    <row r="56" spans="1:5">
      <c r="A56" s="337" t="s">
        <v>230</v>
      </c>
      <c r="B56" s="467">
        <v>3599.6611808900002</v>
      </c>
      <c r="C56" s="467">
        <v>3352.3503164899998</v>
      </c>
      <c r="D56" s="467">
        <v>3080.777</v>
      </c>
      <c r="E56" s="341"/>
    </row>
    <row r="57" spans="1:5">
      <c r="A57" s="337" t="s">
        <v>231</v>
      </c>
      <c r="B57" s="470">
        <v>42.376964215083355</v>
      </c>
      <c r="C57" s="470">
        <v>43.333932939289568</v>
      </c>
      <c r="D57" s="471">
        <v>42.790243891146183</v>
      </c>
      <c r="E57" s="482"/>
    </row>
    <row r="58" spans="1:5">
      <c r="A58" s="337" t="s">
        <v>178</v>
      </c>
      <c r="B58" s="470">
        <v>2.0713437506887518</v>
      </c>
      <c r="C58" s="470">
        <v>2.1771138426996783</v>
      </c>
      <c r="D58" s="470">
        <v>2.090149567356641</v>
      </c>
      <c r="E58" s="341"/>
    </row>
    <row r="59" spans="1:5">
      <c r="A59" s="337" t="s">
        <v>179</v>
      </c>
      <c r="B59" s="467">
        <v>140.8945032372653</v>
      </c>
      <c r="C59" s="467">
        <v>136.84905304561005</v>
      </c>
      <c r="D59" s="467">
        <v>146.05048398987003</v>
      </c>
      <c r="E59" s="483"/>
    </row>
    <row r="60" spans="1:5">
      <c r="A60" s="337" t="s">
        <v>232</v>
      </c>
      <c r="B60" s="473">
        <v>1.4898453441925255</v>
      </c>
      <c r="C60" s="473">
        <v>1.3866819339929037</v>
      </c>
      <c r="D60" s="473">
        <v>1.3355626949305344</v>
      </c>
      <c r="E60" s="1"/>
    </row>
    <row r="61" spans="1:5">
      <c r="A61" s="370" t="s">
        <v>253</v>
      </c>
      <c r="B61" s="375"/>
      <c r="C61" s="369"/>
      <c r="D61" s="369"/>
      <c r="E61" s="369"/>
    </row>
    <row r="62" spans="1:5">
      <c r="A62" s="370" t="s">
        <v>254</v>
      </c>
      <c r="B62" s="83"/>
      <c r="C62" s="1"/>
      <c r="D62" s="1"/>
      <c r="E62" s="1"/>
    </row>
  </sheetData>
  <mergeCells count="3">
    <mergeCell ref="B51:D51"/>
    <mergeCell ref="B30:E30"/>
    <mergeCell ref="B7:E7"/>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J18"/>
  <sheetViews>
    <sheetView showGridLines="0" zoomScale="80" zoomScaleNormal="80" workbookViewId="0"/>
  </sheetViews>
  <sheetFormatPr baseColWidth="10" defaultRowHeight="15"/>
  <cols>
    <col min="1" max="1" width="19.42578125" customWidth="1"/>
    <col min="2" max="3" width="18.28515625" customWidth="1"/>
    <col min="4" max="4" width="24.42578125" customWidth="1"/>
    <col min="5" max="5" width="18.28515625" customWidth="1"/>
    <col min="6" max="6" width="2.28515625" customWidth="1"/>
    <col min="7" max="8" width="18.28515625" customWidth="1"/>
    <col min="9" max="9" width="24.42578125" customWidth="1"/>
    <col min="10" max="10" width="18.28515625" customWidth="1"/>
  </cols>
  <sheetData>
    <row r="1" spans="1:10">
      <c r="A1" s="4"/>
      <c r="B1" s="3"/>
      <c r="C1" s="171"/>
      <c r="D1" s="95"/>
      <c r="E1" s="171"/>
      <c r="F1" s="3"/>
      <c r="G1" s="171"/>
      <c r="H1" s="4"/>
      <c r="I1" s="4"/>
      <c r="J1" s="4"/>
    </row>
    <row r="2" spans="1:10" ht="22.5">
      <c r="A2" s="276"/>
      <c r="B2" s="2"/>
      <c r="C2" s="4"/>
      <c r="D2" s="4"/>
      <c r="E2" s="4"/>
      <c r="F2" s="4"/>
      <c r="G2" s="2"/>
      <c r="H2" s="4"/>
      <c r="I2" s="4"/>
      <c r="J2" s="4"/>
    </row>
    <row r="3" spans="1:10" ht="18">
      <c r="A3" s="152" t="s">
        <v>255</v>
      </c>
      <c r="B3" s="7"/>
      <c r="C3" s="445"/>
      <c r="D3" s="304"/>
      <c r="E3" s="304"/>
      <c r="F3" s="304"/>
      <c r="G3" s="7"/>
      <c r="H3" s="445"/>
      <c r="I3" s="304"/>
      <c r="J3" s="4"/>
    </row>
    <row r="4" spans="1:10" ht="19.5">
      <c r="A4" s="85"/>
      <c r="B4" s="7"/>
      <c r="C4" s="445"/>
      <c r="D4" s="304"/>
      <c r="E4" s="304"/>
      <c r="F4" s="304"/>
      <c r="G4" s="7"/>
      <c r="H4" s="445"/>
      <c r="I4" s="304"/>
      <c r="J4" s="4"/>
    </row>
    <row r="5" spans="1:10" ht="15.75">
      <c r="A5" s="429" t="s">
        <v>202</v>
      </c>
      <c r="B5" s="447"/>
      <c r="C5" s="448"/>
      <c r="D5" s="449"/>
      <c r="E5" s="449"/>
      <c r="F5" s="449"/>
      <c r="G5" s="447"/>
      <c r="H5" s="448"/>
      <c r="I5" s="449"/>
      <c r="J5" s="171"/>
    </row>
    <row r="6" spans="1:10">
      <c r="A6" s="93"/>
      <c r="B6" s="447"/>
      <c r="C6" s="448"/>
      <c r="D6" s="449"/>
      <c r="E6" s="449"/>
      <c r="F6" s="449"/>
      <c r="G6" s="447"/>
      <c r="H6" s="448"/>
      <c r="I6" s="449"/>
      <c r="J6" s="449"/>
    </row>
    <row r="7" spans="1:10" ht="15.75">
      <c r="A7" s="250"/>
      <c r="B7" s="743" t="s">
        <v>10</v>
      </c>
      <c r="C7" s="744"/>
      <c r="D7" s="744"/>
      <c r="E7" s="744"/>
      <c r="F7" s="484"/>
      <c r="G7" s="743" t="s">
        <v>241</v>
      </c>
      <c r="H7" s="744"/>
      <c r="I7" s="744"/>
      <c r="J7" s="744"/>
    </row>
    <row r="8" spans="1:10" ht="23.25" customHeight="1">
      <c r="A8" s="250"/>
      <c r="B8" s="485"/>
      <c r="C8" s="486"/>
      <c r="D8" s="487" t="s">
        <v>256</v>
      </c>
      <c r="E8" s="486"/>
      <c r="F8" s="488"/>
      <c r="G8" s="486"/>
      <c r="H8" s="486"/>
      <c r="I8" s="487" t="s">
        <v>256</v>
      </c>
      <c r="J8" s="486"/>
    </row>
    <row r="9" spans="1:10" ht="21" customHeight="1">
      <c r="A9" s="250" t="s">
        <v>257</v>
      </c>
      <c r="B9" s="306">
        <v>2013</v>
      </c>
      <c r="C9" s="489" t="s">
        <v>1</v>
      </c>
      <c r="D9" s="490" t="s">
        <v>72</v>
      </c>
      <c r="E9" s="306">
        <v>2012</v>
      </c>
      <c r="F9" s="491"/>
      <c r="G9" s="306">
        <v>2013</v>
      </c>
      <c r="H9" s="489" t="s">
        <v>1</v>
      </c>
      <c r="I9" s="490" t="s">
        <v>72</v>
      </c>
      <c r="J9" s="306">
        <v>2012</v>
      </c>
    </row>
    <row r="10" spans="1:10">
      <c r="A10" s="326" t="s">
        <v>258</v>
      </c>
      <c r="B10" s="359">
        <v>509.30188859999998</v>
      </c>
      <c r="C10" s="211">
        <v>15.283557283092764</v>
      </c>
      <c r="D10" s="211">
        <v>43.559801527899708</v>
      </c>
      <c r="E10" s="359">
        <v>441.78189900000001</v>
      </c>
      <c r="F10" s="492"/>
      <c r="G10" s="359">
        <v>213.61333103000001</v>
      </c>
      <c r="H10" s="211">
        <v>11.794930553730332</v>
      </c>
      <c r="I10" s="211">
        <v>39.215499767318974</v>
      </c>
      <c r="J10" s="359">
        <v>191.07604430000001</v>
      </c>
    </row>
    <row r="11" spans="1:10">
      <c r="A11" s="312" t="s">
        <v>259</v>
      </c>
      <c r="B11" s="359">
        <v>335.69791934</v>
      </c>
      <c r="C11" s="211">
        <v>7.4224270278882454</v>
      </c>
      <c r="D11" s="211">
        <v>13.150680213716704</v>
      </c>
      <c r="E11" s="359">
        <v>312.50263899999999</v>
      </c>
      <c r="F11" s="492"/>
      <c r="G11" s="359">
        <v>119.47068874</v>
      </c>
      <c r="H11" s="211">
        <v>-20.874553349330014</v>
      </c>
      <c r="I11" s="211">
        <v>-16.655224067760386</v>
      </c>
      <c r="J11" s="359">
        <v>150.98895967999999</v>
      </c>
    </row>
    <row r="12" spans="1:10">
      <c r="A12" s="312" t="s">
        <v>260</v>
      </c>
      <c r="B12" s="210">
        <v>525.31695334999995</v>
      </c>
      <c r="C12" s="204">
        <v>1.8660593420629423</v>
      </c>
      <c r="D12" s="204">
        <v>9.4491406826656252</v>
      </c>
      <c r="E12" s="210">
        <v>515.69380100000001</v>
      </c>
      <c r="F12" s="493"/>
      <c r="G12" s="210">
        <v>296.15628244999999</v>
      </c>
      <c r="H12" s="204">
        <v>0.28666337144176435</v>
      </c>
      <c r="I12" s="204">
        <v>7.7521718109953008</v>
      </c>
      <c r="J12" s="359">
        <v>295.30973760000001</v>
      </c>
    </row>
    <row r="13" spans="1:10">
      <c r="A13" s="312" t="s">
        <v>261</v>
      </c>
      <c r="B13" s="210">
        <v>650.83004964999998</v>
      </c>
      <c r="C13" s="204">
        <v>1.3573167015213494</v>
      </c>
      <c r="D13" s="204">
        <v>7.3591341874504446</v>
      </c>
      <c r="E13" s="210">
        <v>642.11452199999997</v>
      </c>
      <c r="F13" s="493"/>
      <c r="G13" s="210">
        <v>166.51135791999999</v>
      </c>
      <c r="H13" s="204">
        <v>-2.3042923778418767</v>
      </c>
      <c r="I13" s="204">
        <v>3.480704950288982</v>
      </c>
      <c r="J13" s="359">
        <v>170.43876539999999</v>
      </c>
    </row>
    <row r="14" spans="1:10">
      <c r="A14" s="312" t="s">
        <v>262</v>
      </c>
      <c r="B14" s="210">
        <v>1115.5982174999999</v>
      </c>
      <c r="C14" s="204">
        <v>5.1140282446725749</v>
      </c>
      <c r="D14" s="204">
        <v>53.238859335933398</v>
      </c>
      <c r="E14" s="210">
        <v>1061.321915</v>
      </c>
      <c r="F14" s="493"/>
      <c r="G14" s="210">
        <v>368.55044200999998</v>
      </c>
      <c r="H14" s="204">
        <v>11.859558052755247</v>
      </c>
      <c r="I14" s="204">
        <v>63.072725573112187</v>
      </c>
      <c r="J14" s="359">
        <v>329.47603980000002</v>
      </c>
    </row>
    <row r="15" spans="1:10" ht="18">
      <c r="A15" s="494" t="s">
        <v>376</v>
      </c>
      <c r="B15" s="359">
        <v>107.60284444</v>
      </c>
      <c r="C15" s="211">
        <v>15.869032500187142</v>
      </c>
      <c r="D15" s="211">
        <v>19.658581567250842</v>
      </c>
      <c r="E15" s="359">
        <v>92.865921220000004</v>
      </c>
      <c r="F15" s="492"/>
      <c r="G15" s="359">
        <v>84.272368420000006</v>
      </c>
      <c r="H15" s="211">
        <v>36.497291394930144</v>
      </c>
      <c r="I15" s="211">
        <v>41.190445763682092</v>
      </c>
      <c r="J15" s="359">
        <v>61.739223950000003</v>
      </c>
    </row>
    <row r="16" spans="1:10" ht="15.75">
      <c r="A16" s="233" t="s">
        <v>263</v>
      </c>
      <c r="B16" s="495">
        <v>3244.3478728800001</v>
      </c>
      <c r="C16" s="179">
        <v>5.8072692373350554</v>
      </c>
      <c r="D16" s="179">
        <v>26.95211626182228</v>
      </c>
      <c r="E16" s="495">
        <v>3066.2806972200001</v>
      </c>
      <c r="F16" s="496"/>
      <c r="G16" s="495">
        <v>1248.574470569999</v>
      </c>
      <c r="H16" s="179">
        <v>4.1321527097164079</v>
      </c>
      <c r="I16" s="179">
        <v>22.621243253194923</v>
      </c>
      <c r="J16" s="495">
        <v>1199.0287707299999</v>
      </c>
    </row>
    <row r="17" spans="1:10">
      <c r="A17" s="4"/>
      <c r="B17" s="4"/>
      <c r="C17" s="4"/>
      <c r="D17" s="4"/>
      <c r="E17" s="4"/>
      <c r="F17" s="171"/>
      <c r="G17" s="4"/>
      <c r="H17" s="4"/>
      <c r="I17" s="4"/>
      <c r="J17" s="4"/>
    </row>
    <row r="18" spans="1:10">
      <c r="A18" s="420" t="s">
        <v>264</v>
      </c>
      <c r="B18" s="171"/>
      <c r="C18" s="171"/>
      <c r="D18" s="171"/>
      <c r="E18" s="171"/>
      <c r="F18" s="171"/>
      <c r="G18" s="171"/>
      <c r="H18" s="171"/>
      <c r="I18" s="171"/>
      <c r="J18" s="171"/>
    </row>
  </sheetData>
  <mergeCells count="2">
    <mergeCell ref="B7:E7"/>
    <mergeCell ref="G7:J7"/>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D52"/>
  <sheetViews>
    <sheetView showGridLines="0" zoomScale="80" zoomScaleNormal="80" workbookViewId="0"/>
  </sheetViews>
  <sheetFormatPr baseColWidth="10" defaultRowHeight="15"/>
  <cols>
    <col min="1" max="1" width="75.140625" customWidth="1"/>
    <col min="2" max="2" width="18.28515625" customWidth="1"/>
    <col min="3" max="3" width="14.28515625" customWidth="1"/>
    <col min="4" max="4" width="18.28515625" customWidth="1"/>
  </cols>
  <sheetData>
    <row r="1" spans="1:4">
      <c r="A1" s="353"/>
      <c r="B1" s="304"/>
      <c r="C1" s="304"/>
      <c r="D1" s="1"/>
    </row>
    <row r="2" spans="1:4">
      <c r="A2" s="1"/>
      <c r="B2" s="298"/>
      <c r="C2" s="497"/>
      <c r="D2" s="1"/>
    </row>
    <row r="3" spans="1:4" ht="18">
      <c r="A3" s="354" t="s">
        <v>210</v>
      </c>
      <c r="B3" s="83"/>
      <c r="C3" s="497"/>
      <c r="D3" s="498"/>
    </row>
    <row r="4" spans="1:4" ht="15.75">
      <c r="A4" s="355"/>
      <c r="B4" s="83"/>
      <c r="C4" s="497"/>
      <c r="D4" s="1"/>
    </row>
    <row r="5" spans="1:4" ht="15.75">
      <c r="A5" s="355" t="s">
        <v>213</v>
      </c>
      <c r="B5" s="444"/>
      <c r="C5" s="499"/>
      <c r="D5" s="500"/>
    </row>
    <row r="6" spans="1:4" ht="15.75">
      <c r="A6" s="355" t="s">
        <v>202</v>
      </c>
      <c r="B6" s="444"/>
      <c r="C6" s="499"/>
      <c r="D6" s="500"/>
    </row>
    <row r="7" spans="1:4" ht="15.75" customHeight="1">
      <c r="A7" s="250"/>
      <c r="B7" s="722" t="s">
        <v>210</v>
      </c>
      <c r="C7" s="723"/>
      <c r="D7" s="723"/>
    </row>
    <row r="8" spans="1:4" ht="21" customHeight="1">
      <c r="A8" s="450"/>
      <c r="B8" s="306">
        <v>2013</v>
      </c>
      <c r="C8" s="501" t="s">
        <v>1</v>
      </c>
      <c r="D8" s="306">
        <v>2012</v>
      </c>
    </row>
    <row r="9" spans="1:4" ht="15.75">
      <c r="A9" s="502" t="s">
        <v>8</v>
      </c>
      <c r="B9" s="309">
        <v>-719.02482870999904</v>
      </c>
      <c r="C9" s="633">
        <v>51.860724469157326</v>
      </c>
      <c r="D9" s="310">
        <v>-473.47649052999998</v>
      </c>
    </row>
    <row r="10" spans="1:4">
      <c r="A10" s="362" t="s">
        <v>214</v>
      </c>
      <c r="B10" s="637">
        <v>-60.670586210001005</v>
      </c>
      <c r="C10" s="204">
        <v>142.41612616530955</v>
      </c>
      <c r="D10" s="313">
        <v>-25.027454720000037</v>
      </c>
    </row>
    <row r="11" spans="1:4">
      <c r="A11" s="362" t="s">
        <v>51</v>
      </c>
      <c r="B11" s="637">
        <v>347.01918324999997</v>
      </c>
      <c r="C11" s="204">
        <v>-41.602928218003619</v>
      </c>
      <c r="D11" s="313">
        <v>594.24072588000001</v>
      </c>
    </row>
    <row r="12" spans="1:4">
      <c r="A12" s="362" t="s">
        <v>215</v>
      </c>
      <c r="B12" s="637">
        <v>118.75414895999999</v>
      </c>
      <c r="C12" s="634">
        <v>-38.150275148825429</v>
      </c>
      <c r="D12" s="313">
        <v>192.00432863</v>
      </c>
    </row>
    <row r="13" spans="1:4" ht="15.75">
      <c r="A13" s="502" t="s">
        <v>9</v>
      </c>
      <c r="B13" s="347">
        <v>-313.92208271000101</v>
      </c>
      <c r="C13" s="635" t="s">
        <v>73</v>
      </c>
      <c r="D13" s="636">
        <v>287.74110925999992</v>
      </c>
    </row>
    <row r="14" spans="1:4">
      <c r="A14" s="362" t="s">
        <v>55</v>
      </c>
      <c r="B14" s="637">
        <v>-1104.6216669164789</v>
      </c>
      <c r="C14" s="204">
        <v>7.3961073037696723</v>
      </c>
      <c r="D14" s="313">
        <v>-1028.5490737499999</v>
      </c>
    </row>
    <row r="15" spans="1:4">
      <c r="A15" s="503" t="s">
        <v>56</v>
      </c>
      <c r="B15" s="637">
        <v>-476.90555023000093</v>
      </c>
      <c r="C15" s="204">
        <v>-5.412462629732973</v>
      </c>
      <c r="D15" s="313">
        <v>-504.19491138999996</v>
      </c>
    </row>
    <row r="16" spans="1:4">
      <c r="A16" s="503" t="s">
        <v>57</v>
      </c>
      <c r="B16" s="637">
        <v>-193.900797626479</v>
      </c>
      <c r="C16" s="204">
        <v>10.901003439875767</v>
      </c>
      <c r="D16" s="313">
        <v>-174.84133742</v>
      </c>
    </row>
    <row r="17" spans="1:4">
      <c r="A17" s="503" t="s">
        <v>58</v>
      </c>
      <c r="B17" s="637">
        <v>-433.81531906000004</v>
      </c>
      <c r="C17" s="204">
        <v>24.120000213002779</v>
      </c>
      <c r="D17" s="313">
        <v>-349.51282493999997</v>
      </c>
    </row>
    <row r="18" spans="1:4" ht="15.75">
      <c r="A18" s="502" t="s">
        <v>10</v>
      </c>
      <c r="B18" s="347">
        <v>-1418.5437496264801</v>
      </c>
      <c r="C18" s="635">
        <v>91.486028447744744</v>
      </c>
      <c r="D18" s="636">
        <v>-740.80796449000002</v>
      </c>
    </row>
    <row r="19" spans="1:4">
      <c r="A19" s="362" t="s">
        <v>59</v>
      </c>
      <c r="B19" s="637">
        <v>-7.9624464499989998</v>
      </c>
      <c r="C19" s="204">
        <v>-48.475715605415971</v>
      </c>
      <c r="D19" s="313">
        <v>-15.45377397</v>
      </c>
    </row>
    <row r="20" spans="1:4">
      <c r="A20" s="362" t="s">
        <v>216</v>
      </c>
      <c r="B20" s="637">
        <v>-80.410596299999924</v>
      </c>
      <c r="C20" s="204">
        <v>14.634497774517886</v>
      </c>
      <c r="D20" s="313">
        <v>-70.14519875000002</v>
      </c>
    </row>
    <row r="21" spans="1:4" ht="15.75">
      <c r="A21" s="502" t="s">
        <v>11</v>
      </c>
      <c r="B21" s="347">
        <v>-1506.9167923764799</v>
      </c>
      <c r="C21" s="635">
        <v>82.345612618393844</v>
      </c>
      <c r="D21" s="636">
        <v>-826.40693721000002</v>
      </c>
    </row>
    <row r="22" spans="1:4">
      <c r="A22" s="362" t="s">
        <v>62</v>
      </c>
      <c r="B22" s="637">
        <v>241.14546527999991</v>
      </c>
      <c r="C22" s="204">
        <v>-42.365509547863255</v>
      </c>
      <c r="D22" s="313">
        <v>418.40478399</v>
      </c>
    </row>
    <row r="23" spans="1:4" ht="15.75">
      <c r="A23" s="502" t="s">
        <v>63</v>
      </c>
      <c r="B23" s="347">
        <v>-1265.77132709648</v>
      </c>
      <c r="C23" s="635">
        <v>210.23643309400865</v>
      </c>
      <c r="D23" s="636">
        <v>-408.00215322000003</v>
      </c>
    </row>
    <row r="24" spans="1:4">
      <c r="A24" s="362" t="s">
        <v>64</v>
      </c>
      <c r="B24" s="637">
        <v>383.01900000000006</v>
      </c>
      <c r="C24" s="204">
        <v>-70.600322382560634</v>
      </c>
      <c r="D24" s="313">
        <v>1302.8</v>
      </c>
    </row>
    <row r="25" spans="1:4" ht="15.75">
      <c r="A25" s="502" t="s">
        <v>65</v>
      </c>
      <c r="B25" s="347">
        <v>-882.75232709647992</v>
      </c>
      <c r="C25" s="635" t="s">
        <v>73</v>
      </c>
      <c r="D25" s="636">
        <v>894.7978467800001</v>
      </c>
    </row>
    <row r="26" spans="1:4">
      <c r="A26" s="362" t="s">
        <v>66</v>
      </c>
      <c r="B26" s="637">
        <v>-116.06287612999999</v>
      </c>
      <c r="C26" s="204">
        <v>60.786188017627211</v>
      </c>
      <c r="D26" s="313">
        <v>-72.184605880000007</v>
      </c>
    </row>
    <row r="27" spans="1:4" ht="15.75">
      <c r="A27" s="504" t="s">
        <v>234</v>
      </c>
      <c r="B27" s="347">
        <v>-998.81520322647998</v>
      </c>
      <c r="C27" s="635" t="s">
        <v>73</v>
      </c>
      <c r="D27" s="636">
        <v>822.61324090000005</v>
      </c>
    </row>
    <row r="30" spans="1:4" ht="18">
      <c r="A30" s="364" t="s">
        <v>217</v>
      </c>
      <c r="B30" s="318"/>
      <c r="C30" s="318"/>
      <c r="D30" s="659"/>
    </row>
    <row r="31" spans="1:4" ht="15.75">
      <c r="A31" s="446" t="s">
        <v>202</v>
      </c>
      <c r="B31" s="428"/>
      <c r="C31" s="455"/>
      <c r="D31" s="428"/>
    </row>
    <row r="32" spans="1:4" ht="15.75">
      <c r="A32" s="250"/>
      <c r="B32" s="722" t="s">
        <v>210</v>
      </c>
      <c r="C32" s="723"/>
      <c r="D32" s="723"/>
    </row>
    <row r="33" spans="1:4" ht="15.75">
      <c r="A33" s="357"/>
      <c r="B33" s="200">
        <v>41639</v>
      </c>
      <c r="C33" s="501" t="s">
        <v>1</v>
      </c>
      <c r="D33" s="200">
        <v>41274</v>
      </c>
    </row>
    <row r="34" spans="1:4">
      <c r="A34" s="362" t="s">
        <v>81</v>
      </c>
      <c r="B34" s="602">
        <v>28.640066419997311</v>
      </c>
      <c r="C34" s="204">
        <v>-67.338055461713282</v>
      </c>
      <c r="D34" s="602">
        <v>87.686348209994321</v>
      </c>
    </row>
    <row r="35" spans="1:4">
      <c r="A35" s="362" t="s">
        <v>218</v>
      </c>
      <c r="B35" s="602">
        <v>3129.7803283299727</v>
      </c>
      <c r="C35" s="204">
        <v>11.821249542096645</v>
      </c>
      <c r="D35" s="602">
        <v>2798.9137495299801</v>
      </c>
    </row>
    <row r="36" spans="1:4">
      <c r="A36" s="362" t="s">
        <v>115</v>
      </c>
      <c r="B36" s="210">
        <v>978.84842770005343</v>
      </c>
      <c r="C36" s="204">
        <v>-41.035458565045481</v>
      </c>
      <c r="D36" s="602">
        <v>1660.0628172099823</v>
      </c>
    </row>
    <row r="37" spans="1:4">
      <c r="A37" s="362" t="s">
        <v>219</v>
      </c>
      <c r="B37" s="602">
        <v>978.84242770005949</v>
      </c>
      <c r="C37" s="204">
        <v>-41.035665515022316</v>
      </c>
      <c r="D37" s="602">
        <v>1660.0584679700551</v>
      </c>
    </row>
    <row r="38" spans="1:4">
      <c r="A38" s="362" t="s">
        <v>220</v>
      </c>
      <c r="B38" s="602" t="s">
        <v>235</v>
      </c>
      <c r="C38" s="204">
        <v>0</v>
      </c>
      <c r="D38" s="602" t="s">
        <v>235</v>
      </c>
    </row>
    <row r="39" spans="1:4">
      <c r="A39" s="362" t="s">
        <v>221</v>
      </c>
      <c r="B39" s="602">
        <v>0</v>
      </c>
      <c r="C39" s="204">
        <v>0</v>
      </c>
      <c r="D39" s="602">
        <v>0</v>
      </c>
    </row>
    <row r="40" spans="1:4">
      <c r="A40" s="362" t="s">
        <v>121</v>
      </c>
      <c r="B40" s="602">
        <v>2100.6534866100001</v>
      </c>
      <c r="C40" s="204">
        <v>4.7118194821368142</v>
      </c>
      <c r="D40" s="602">
        <v>2006.1283406199991</v>
      </c>
    </row>
    <row r="41" spans="1:4">
      <c r="A41" s="362" t="s">
        <v>89</v>
      </c>
      <c r="B41" s="210">
        <v>16402.885698049904</v>
      </c>
      <c r="C41" s="204">
        <v>-21.780336131496448</v>
      </c>
      <c r="D41" s="602">
        <v>20970.284052390052</v>
      </c>
    </row>
    <row r="42" spans="1:4" ht="15.75">
      <c r="A42" s="502" t="s">
        <v>222</v>
      </c>
      <c r="B42" s="495">
        <v>22640.808007109928</v>
      </c>
      <c r="C42" s="505">
        <v>-17.738814599101381</v>
      </c>
      <c r="D42" s="506">
        <v>27523.075307960007</v>
      </c>
    </row>
    <row r="43" spans="1:4">
      <c r="A43" s="507" t="s">
        <v>91</v>
      </c>
      <c r="B43" s="602">
        <v>0</v>
      </c>
      <c r="C43" s="204" t="s">
        <v>235</v>
      </c>
      <c r="D43" s="602" t="s">
        <v>235</v>
      </c>
    </row>
    <row r="44" spans="1:4">
      <c r="A44" s="507" t="s">
        <v>5</v>
      </c>
      <c r="B44" s="602" t="s">
        <v>235</v>
      </c>
      <c r="C44" s="204" t="s">
        <v>235</v>
      </c>
      <c r="D44" s="602" t="s">
        <v>235</v>
      </c>
    </row>
    <row r="45" spans="1:4">
      <c r="A45" s="507" t="s">
        <v>223</v>
      </c>
      <c r="B45" s="602">
        <v>7540.7164597737938</v>
      </c>
      <c r="C45" s="204">
        <v>-26.594152313413932</v>
      </c>
      <c r="D45" s="602">
        <v>10272.637259050083</v>
      </c>
    </row>
    <row r="46" spans="1:4">
      <c r="A46" s="507" t="s">
        <v>224</v>
      </c>
      <c r="B46" s="602">
        <v>1507.4537759600007</v>
      </c>
      <c r="C46" s="204">
        <v>229.48310786137716</v>
      </c>
      <c r="D46" s="602">
        <v>457.52080758999909</v>
      </c>
    </row>
    <row r="47" spans="1:4">
      <c r="A47" s="507" t="s">
        <v>225</v>
      </c>
      <c r="B47" s="210">
        <v>-10413.438443355357</v>
      </c>
      <c r="C47" s="204">
        <v>112.87617786508272</v>
      </c>
      <c r="D47" s="602">
        <v>-4891.7819493899478</v>
      </c>
    </row>
    <row r="48" spans="1:4">
      <c r="A48" s="507" t="s">
        <v>112</v>
      </c>
      <c r="B48" s="210">
        <v>0</v>
      </c>
      <c r="C48" s="204">
        <v>0</v>
      </c>
      <c r="D48" s="602">
        <v>0</v>
      </c>
    </row>
    <row r="49" spans="1:4">
      <c r="A49" s="507" t="s">
        <v>93</v>
      </c>
      <c r="B49" s="210">
        <v>4055.4528981115118</v>
      </c>
      <c r="C49" s="204">
        <v>-53.383000144932694</v>
      </c>
      <c r="D49" s="602">
        <v>8699.515006799993</v>
      </c>
    </row>
    <row r="50" spans="1:4">
      <c r="A50" s="507" t="s">
        <v>265</v>
      </c>
      <c r="B50" s="602">
        <v>44847.288009349999</v>
      </c>
      <c r="C50" s="204">
        <v>3.6677712345753566</v>
      </c>
      <c r="D50" s="602">
        <v>43260.588585310004</v>
      </c>
    </row>
    <row r="51" spans="1:4">
      <c r="A51" s="507" t="s">
        <v>226</v>
      </c>
      <c r="B51" s="602">
        <v>-24896.953464309998</v>
      </c>
      <c r="C51" s="204">
        <v>-17.765084610578064</v>
      </c>
      <c r="D51" s="602">
        <v>-30275.404730959996</v>
      </c>
    </row>
    <row r="52" spans="1:4">
      <c r="A52" s="1"/>
      <c r="B52" s="369"/>
      <c r="C52" s="508"/>
      <c r="D52" s="369"/>
    </row>
  </sheetData>
  <mergeCells count="2">
    <mergeCell ref="B7:D7"/>
    <mergeCell ref="B32:D3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E65"/>
  <sheetViews>
    <sheetView showGridLines="0" zoomScale="80" zoomScaleNormal="80" workbookViewId="0"/>
  </sheetViews>
  <sheetFormatPr baseColWidth="10" defaultRowHeight="15"/>
  <cols>
    <col min="1" max="1" width="57.7109375" customWidth="1"/>
    <col min="2" max="5" width="18.28515625" customWidth="1"/>
  </cols>
  <sheetData>
    <row r="1" spans="1:5">
      <c r="A1" s="353"/>
      <c r="B1" s="298"/>
      <c r="C1" s="167"/>
      <c r="D1" s="167"/>
      <c r="E1" s="167"/>
    </row>
    <row r="2" spans="1:5">
      <c r="A2" s="1"/>
      <c r="B2" s="298"/>
      <c r="C2" s="167"/>
      <c r="D2" s="167"/>
      <c r="E2" s="167"/>
    </row>
    <row r="3" spans="1:5" ht="18">
      <c r="A3" s="364" t="s">
        <v>266</v>
      </c>
      <c r="B3" s="83"/>
      <c r="C3" s="1"/>
      <c r="D3" s="1"/>
      <c r="E3" s="1"/>
    </row>
    <row r="4" spans="1:5" ht="18">
      <c r="A4" s="364"/>
      <c r="B4" s="299"/>
      <c r="C4" s="300"/>
      <c r="D4" s="300"/>
      <c r="E4" s="1"/>
    </row>
    <row r="5" spans="1:5" ht="18">
      <c r="A5" s="364" t="s">
        <v>213</v>
      </c>
      <c r="B5" s="356"/>
      <c r="C5" s="1"/>
      <c r="D5" s="1"/>
      <c r="E5" s="1"/>
    </row>
    <row r="6" spans="1:5" ht="15.75">
      <c r="A6" s="446" t="s">
        <v>202</v>
      </c>
      <c r="B6" s="509"/>
      <c r="C6" s="510"/>
      <c r="D6" s="510"/>
      <c r="E6" s="509"/>
    </row>
    <row r="7" spans="1:5" ht="15.75">
      <c r="A7" s="357"/>
      <c r="B7" s="736" t="s">
        <v>266</v>
      </c>
      <c r="C7" s="723"/>
      <c r="D7" s="723"/>
      <c r="E7" s="723"/>
    </row>
    <row r="8" spans="1:5" ht="18.75">
      <c r="A8" s="450"/>
      <c r="B8" s="306">
        <v>2013</v>
      </c>
      <c r="C8" s="511" t="s">
        <v>1</v>
      </c>
      <c r="D8" s="660" t="s">
        <v>394</v>
      </c>
      <c r="E8" s="306">
        <v>2012</v>
      </c>
    </row>
    <row r="9" spans="1:5" ht="15.75">
      <c r="A9" s="502" t="s">
        <v>8</v>
      </c>
      <c r="B9" s="309">
        <v>1642.0100741700001</v>
      </c>
      <c r="C9" s="633">
        <v>-0.47042198828969317</v>
      </c>
      <c r="D9" s="633">
        <v>4.6911443157412247</v>
      </c>
      <c r="E9" s="310">
        <v>1649.7709595199999</v>
      </c>
    </row>
    <row r="10" spans="1:5">
      <c r="A10" s="451" t="s">
        <v>214</v>
      </c>
      <c r="B10" s="637">
        <v>733.39137040000003</v>
      </c>
      <c r="C10" s="204">
        <v>2.3581895349109816</v>
      </c>
      <c r="D10" s="204">
        <v>5.4798089101143477</v>
      </c>
      <c r="E10" s="313">
        <v>716.4950589028</v>
      </c>
    </row>
    <row r="11" spans="1:5">
      <c r="A11" s="451" t="s">
        <v>51</v>
      </c>
      <c r="B11" s="637">
        <v>654.62949292999997</v>
      </c>
      <c r="C11" s="204">
        <v>162.90259878409756</v>
      </c>
      <c r="D11" s="204">
        <v>222.43464525461701</v>
      </c>
      <c r="E11" s="313">
        <v>249.00076909000001</v>
      </c>
    </row>
    <row r="12" spans="1:5">
      <c r="A12" s="451" t="s">
        <v>215</v>
      </c>
      <c r="B12" s="637">
        <v>5.58438254</v>
      </c>
      <c r="C12" s="634">
        <v>-87.162850405790238</v>
      </c>
      <c r="D12" s="634">
        <v>-90.563563790700059</v>
      </c>
      <c r="E12" s="313">
        <v>43.501732990000001</v>
      </c>
    </row>
    <row r="13" spans="1:5" ht="15.75">
      <c r="A13" s="502" t="s">
        <v>9</v>
      </c>
      <c r="B13" s="347">
        <v>3035.6153200399999</v>
      </c>
      <c r="C13" s="635">
        <v>14.173734818627025</v>
      </c>
      <c r="D13" s="635">
        <v>20.17815528072866</v>
      </c>
      <c r="E13" s="636">
        <v>2658.7685205027997</v>
      </c>
    </row>
    <row r="14" spans="1:5">
      <c r="A14" s="451" t="s">
        <v>55</v>
      </c>
      <c r="B14" s="637">
        <v>-899.92875973000002</v>
      </c>
      <c r="C14" s="204">
        <v>0.87708511121222799</v>
      </c>
      <c r="D14" s="204">
        <v>3.9843811041909927</v>
      </c>
      <c r="E14" s="313">
        <v>-892.10424621000004</v>
      </c>
    </row>
    <row r="15" spans="1:5">
      <c r="A15" s="513" t="s">
        <v>56</v>
      </c>
      <c r="B15" s="637">
        <v>-481.04142610999997</v>
      </c>
      <c r="C15" s="204">
        <v>-4.3290553171205897</v>
      </c>
      <c r="D15" s="204">
        <v>-2.4729876635162018</v>
      </c>
      <c r="E15" s="313">
        <v>-502.80827445</v>
      </c>
    </row>
    <row r="16" spans="1:5">
      <c r="A16" s="513" t="s">
        <v>57</v>
      </c>
      <c r="B16" s="637">
        <v>-397.95800338999999</v>
      </c>
      <c r="C16" s="204">
        <v>7.7667670944185252</v>
      </c>
      <c r="D16" s="204">
        <v>12.596586758080131</v>
      </c>
      <c r="E16" s="313">
        <v>-369.2771103</v>
      </c>
    </row>
    <row r="17" spans="1:5">
      <c r="A17" s="513" t="s">
        <v>58</v>
      </c>
      <c r="B17" s="637">
        <v>-20.929330230000001</v>
      </c>
      <c r="C17" s="204">
        <v>4.5480547024076445</v>
      </c>
      <c r="D17" s="204">
        <v>11.504662557586997</v>
      </c>
      <c r="E17" s="313">
        <v>-20.01886146</v>
      </c>
    </row>
    <row r="18" spans="1:5" ht="15.75">
      <c r="A18" s="502" t="s">
        <v>10</v>
      </c>
      <c r="B18" s="347">
        <v>2135.68656031</v>
      </c>
      <c r="C18" s="635">
        <v>20.888082211597371</v>
      </c>
      <c r="D18" s="635">
        <v>28.618371872008463</v>
      </c>
      <c r="E18" s="636">
        <v>1766.6642742928</v>
      </c>
    </row>
    <row r="19" spans="1:5">
      <c r="A19" s="451" t="s">
        <v>59</v>
      </c>
      <c r="B19" s="637">
        <v>-93.699320529999994</v>
      </c>
      <c r="C19" s="204">
        <v>-43.323158368407142</v>
      </c>
      <c r="D19" s="204">
        <v>-43.147748172866841</v>
      </c>
      <c r="E19" s="313">
        <v>-165.32205718</v>
      </c>
    </row>
    <row r="20" spans="1:5">
      <c r="A20" s="451" t="s">
        <v>216</v>
      </c>
      <c r="B20" s="637">
        <v>-33.773241599999999</v>
      </c>
      <c r="C20" s="204">
        <v>147.82247689480101</v>
      </c>
      <c r="D20" s="204">
        <v>241.61302125880084</v>
      </c>
      <c r="E20" s="313">
        <v>-13.62799776</v>
      </c>
    </row>
    <row r="21" spans="1:5" ht="15.75">
      <c r="A21" s="502" t="s">
        <v>11</v>
      </c>
      <c r="B21" s="347">
        <v>2008.2139981800001</v>
      </c>
      <c r="C21" s="635">
        <v>26.484601177068789</v>
      </c>
      <c r="D21" s="635">
        <v>35.161825860949577</v>
      </c>
      <c r="E21" s="636">
        <v>1587.7142193528</v>
      </c>
    </row>
    <row r="22" spans="1:5">
      <c r="A22" s="451" t="s">
        <v>62</v>
      </c>
      <c r="B22" s="637">
        <v>-582.01310336999995</v>
      </c>
      <c r="C22" s="204">
        <v>26.575331134021773</v>
      </c>
      <c r="D22" s="204">
        <v>35.548604860487963</v>
      </c>
      <c r="E22" s="313">
        <v>-459.81558819999998</v>
      </c>
    </row>
    <row r="23" spans="1:5" ht="15.75">
      <c r="A23" s="502" t="s">
        <v>65</v>
      </c>
      <c r="B23" s="347">
        <v>1426.2008948099999</v>
      </c>
      <c r="C23" s="635">
        <v>26.447612880983094</v>
      </c>
      <c r="D23" s="635">
        <v>35.004620076302338</v>
      </c>
      <c r="E23" s="636">
        <v>1127.8986311527999</v>
      </c>
    </row>
    <row r="24" spans="1:5">
      <c r="A24" s="451" t="s">
        <v>66</v>
      </c>
      <c r="B24" s="637">
        <v>-158.97018377000001</v>
      </c>
      <c r="C24" s="204">
        <v>23.167952617298006</v>
      </c>
      <c r="D24" s="204">
        <v>48.881153795580154</v>
      </c>
      <c r="E24" s="313">
        <v>-129.06781382</v>
      </c>
    </row>
    <row r="25" spans="1:5" ht="15.75">
      <c r="A25" s="504" t="s">
        <v>234</v>
      </c>
      <c r="B25" s="347">
        <v>1267.23071104</v>
      </c>
      <c r="C25" s="635">
        <v>26.871406953973853</v>
      </c>
      <c r="D25" s="635">
        <v>33.444344078328527</v>
      </c>
      <c r="E25" s="636">
        <v>998.83081733280005</v>
      </c>
    </row>
    <row r="26" spans="1:5">
      <c r="A26" s="514" t="s">
        <v>252</v>
      </c>
      <c r="B26" s="319"/>
      <c r="C26" s="320"/>
      <c r="D26" s="320"/>
      <c r="E26" s="459"/>
    </row>
    <row r="27" spans="1:5">
      <c r="A27" s="661"/>
      <c r="B27" s="319"/>
      <c r="C27" s="320"/>
      <c r="D27" s="320"/>
      <c r="E27" s="459"/>
    </row>
    <row r="28" spans="1:5">
      <c r="A28" s="353"/>
      <c r="B28" s="303"/>
      <c r="C28" s="320"/>
      <c r="D28" s="320"/>
      <c r="E28" s="303"/>
    </row>
    <row r="29" spans="1:5" ht="18">
      <c r="A29" s="364" t="s">
        <v>217</v>
      </c>
      <c r="B29" s="515"/>
      <c r="C29" s="320"/>
      <c r="D29" s="320"/>
      <c r="E29" s="459"/>
    </row>
    <row r="30" spans="1:5" ht="15.75">
      <c r="A30" s="446" t="s">
        <v>202</v>
      </c>
      <c r="B30" s="322"/>
      <c r="C30" s="516"/>
      <c r="D30" s="517"/>
      <c r="E30" s="321"/>
    </row>
    <row r="31" spans="1:5" ht="15.75">
      <c r="A31" s="357"/>
      <c r="B31" s="736" t="s">
        <v>266</v>
      </c>
      <c r="C31" s="723"/>
      <c r="D31" s="723"/>
      <c r="E31" s="723"/>
    </row>
    <row r="32" spans="1:5" ht="18.75">
      <c r="A32" s="357"/>
      <c r="B32" s="200">
        <v>41639</v>
      </c>
      <c r="C32" s="511" t="s">
        <v>1</v>
      </c>
      <c r="D32" s="660" t="s">
        <v>394</v>
      </c>
      <c r="E32" s="200">
        <v>41274</v>
      </c>
    </row>
    <row r="33" spans="1:5">
      <c r="A33" s="451" t="s">
        <v>81</v>
      </c>
      <c r="B33" s="518">
        <v>2724.0529845599999</v>
      </c>
      <c r="C33" s="204">
        <v>-79.166413423681675</v>
      </c>
      <c r="D33" s="204">
        <v>-78.457286641743224</v>
      </c>
      <c r="E33" s="518">
        <v>13075.295387</v>
      </c>
    </row>
    <row r="34" spans="1:5">
      <c r="A34" s="451" t="s">
        <v>218</v>
      </c>
      <c r="B34" s="518">
        <v>79266.291660989998</v>
      </c>
      <c r="C34" s="204">
        <v>-5.807319212601425</v>
      </c>
      <c r="D34" s="204">
        <v>-4.3863431779863742</v>
      </c>
      <c r="E34" s="518">
        <v>84153.345035270002</v>
      </c>
    </row>
    <row r="35" spans="1:5">
      <c r="A35" s="451" t="s">
        <v>115</v>
      </c>
      <c r="B35" s="518">
        <v>64134.235781170006</v>
      </c>
      <c r="C35" s="204">
        <v>-3.2857586932600547</v>
      </c>
      <c r="D35" s="204">
        <v>-0.81246204954115164</v>
      </c>
      <c r="E35" s="518">
        <v>66313.125052350006</v>
      </c>
    </row>
    <row r="36" spans="1:5">
      <c r="A36" s="451" t="s">
        <v>219</v>
      </c>
      <c r="B36" s="519">
        <v>45592.09158683</v>
      </c>
      <c r="C36" s="204">
        <v>-5.8076485522508881</v>
      </c>
      <c r="D36" s="204">
        <v>-2.4297657337086109</v>
      </c>
      <c r="E36" s="518">
        <v>48403.178056470002</v>
      </c>
    </row>
    <row r="37" spans="1:5">
      <c r="A37" s="451" t="s">
        <v>220</v>
      </c>
      <c r="B37" s="519">
        <v>18542.144194339999</v>
      </c>
      <c r="C37" s="204">
        <v>3.5298663843361888</v>
      </c>
      <c r="D37" s="204">
        <v>3.4019047235465782</v>
      </c>
      <c r="E37" s="518">
        <v>17909.94699588</v>
      </c>
    </row>
    <row r="38" spans="1:5">
      <c r="A38" s="451" t="s">
        <v>221</v>
      </c>
      <c r="B38" s="519">
        <v>12486.227285870031</v>
      </c>
      <c r="C38" s="204">
        <v>-15.860406087487533</v>
      </c>
      <c r="D38" s="204">
        <v>-9.3656718108590002</v>
      </c>
      <c r="E38" s="518">
        <v>14839.894876190025</v>
      </c>
    </row>
    <row r="39" spans="1:5">
      <c r="A39" s="451" t="s">
        <v>121</v>
      </c>
      <c r="B39" s="519">
        <v>46.693676510000003</v>
      </c>
      <c r="C39" s="204">
        <v>17.75812187294683</v>
      </c>
      <c r="D39" s="204">
        <v>21.565661347032659</v>
      </c>
      <c r="E39" s="518">
        <v>39.652191940000002</v>
      </c>
    </row>
    <row r="40" spans="1:5">
      <c r="A40" s="451" t="s">
        <v>89</v>
      </c>
      <c r="B40" s="518">
        <v>2650.2607886999999</v>
      </c>
      <c r="C40" s="204">
        <v>-22.027138142111436</v>
      </c>
      <c r="D40" s="204">
        <v>-18.775550525514241</v>
      </c>
      <c r="E40" s="518">
        <v>3398.9528222399999</v>
      </c>
    </row>
    <row r="41" spans="1:5" ht="15.75">
      <c r="A41" s="457" t="s">
        <v>222</v>
      </c>
      <c r="B41" s="520">
        <v>161307.7621778</v>
      </c>
      <c r="C41" s="512">
        <v>-11.281747469685389</v>
      </c>
      <c r="D41" s="512">
        <v>-9.0121433807850533</v>
      </c>
      <c r="E41" s="520">
        <v>181820.26536499002</v>
      </c>
    </row>
    <row r="42" spans="1:5">
      <c r="A42" s="451" t="s">
        <v>91</v>
      </c>
      <c r="B42" s="518">
        <v>59350.178325630004</v>
      </c>
      <c r="C42" s="204">
        <v>-21.946009021892277</v>
      </c>
      <c r="D42" s="204">
        <v>-20.911725312231056</v>
      </c>
      <c r="E42" s="518">
        <v>76037.339772000007</v>
      </c>
    </row>
    <row r="43" spans="1:5">
      <c r="A43" s="451" t="s">
        <v>5</v>
      </c>
      <c r="B43" s="518">
        <v>45132.307276909996</v>
      </c>
      <c r="C43" s="204">
        <v>23.009167014427323</v>
      </c>
      <c r="D43" s="204">
        <v>33.917185756938096</v>
      </c>
      <c r="E43" s="518">
        <v>36690.198277349999</v>
      </c>
    </row>
    <row r="44" spans="1:5">
      <c r="A44" s="451" t="s">
        <v>223</v>
      </c>
      <c r="B44" s="518">
        <v>-128.14550914</v>
      </c>
      <c r="C44" s="204">
        <v>-43.75966441336503</v>
      </c>
      <c r="D44" s="204">
        <v>-43.75966441336503</v>
      </c>
      <c r="E44" s="518">
        <v>-227.85338637000001</v>
      </c>
    </row>
    <row r="45" spans="1:5">
      <c r="A45" s="451" t="s">
        <v>224</v>
      </c>
      <c r="B45" s="518">
        <v>1253.2873275699999</v>
      </c>
      <c r="C45" s="204">
        <v>-21.055146972216697</v>
      </c>
      <c r="D45" s="204">
        <v>-19.31652122916886</v>
      </c>
      <c r="E45" s="518">
        <v>1587.5478634799999</v>
      </c>
    </row>
    <row r="46" spans="1:5">
      <c r="A46" s="451" t="s">
        <v>225</v>
      </c>
      <c r="B46" s="519">
        <v>0</v>
      </c>
      <c r="C46" s="204">
        <v>0</v>
      </c>
      <c r="D46" s="204">
        <v>0</v>
      </c>
      <c r="E46" s="518">
        <v>0</v>
      </c>
    </row>
    <row r="47" spans="1:5">
      <c r="A47" s="451" t="s">
        <v>112</v>
      </c>
      <c r="B47" s="519">
        <v>46608.054321469994</v>
      </c>
      <c r="C47" s="204">
        <v>-17.580389875621215</v>
      </c>
      <c r="D47" s="204">
        <v>-17.262314568833105</v>
      </c>
      <c r="E47" s="518">
        <v>56549.714626330002</v>
      </c>
    </row>
    <row r="48" spans="1:5">
      <c r="A48" s="451" t="s">
        <v>93</v>
      </c>
      <c r="B48" s="519">
        <v>5175.5067734499999</v>
      </c>
      <c r="C48" s="204">
        <v>-15.739655672058262</v>
      </c>
      <c r="D48" s="204">
        <v>-13.783528359549047</v>
      </c>
      <c r="E48" s="518">
        <v>6142.2805884899999</v>
      </c>
    </row>
    <row r="49" spans="1:5">
      <c r="A49" s="451" t="s">
        <v>226</v>
      </c>
      <c r="B49" s="518">
        <v>3916.5736619099998</v>
      </c>
      <c r="C49" s="204">
        <v>-22.30620054314215</v>
      </c>
      <c r="D49" s="204">
        <v>-19.735819751821847</v>
      </c>
      <c r="E49" s="518">
        <v>5041.0376237099999</v>
      </c>
    </row>
    <row r="50" spans="1:5">
      <c r="A50" s="514" t="s">
        <v>252</v>
      </c>
      <c r="B50" s="83"/>
      <c r="C50" s="1"/>
      <c r="D50" s="1"/>
      <c r="E50" s="1"/>
    </row>
    <row r="51" spans="1:5">
      <c r="A51" s="93"/>
      <c r="B51" s="479"/>
      <c r="C51" s="428"/>
      <c r="D51" s="428"/>
      <c r="E51" s="1"/>
    </row>
    <row r="52" spans="1:5">
      <c r="B52" s="461"/>
      <c r="C52" s="462"/>
      <c r="D52" s="462"/>
      <c r="E52" s="521"/>
    </row>
    <row r="53" spans="1:5" ht="18">
      <c r="A53" s="354" t="s">
        <v>227</v>
      </c>
      <c r="B53" s="335"/>
      <c r="C53" s="335"/>
      <c r="D53" s="1"/>
      <c r="E53" s="522"/>
    </row>
    <row r="54" spans="1:5" ht="15.75">
      <c r="A54" s="357"/>
      <c r="B54" s="722" t="s">
        <v>266</v>
      </c>
      <c r="C54" s="723"/>
      <c r="D54" s="726"/>
      <c r="E54" s="523"/>
    </row>
    <row r="55" spans="1:5" ht="15.75">
      <c r="A55" s="357"/>
      <c r="B55" s="200">
        <v>41639</v>
      </c>
      <c r="C55" s="200">
        <v>41547</v>
      </c>
      <c r="D55" s="200">
        <v>41274</v>
      </c>
      <c r="E55" s="524"/>
    </row>
    <row r="56" spans="1:5" ht="18">
      <c r="A56" s="348" t="s">
        <v>375</v>
      </c>
      <c r="B56" s="203">
        <v>45355.164747869996</v>
      </c>
      <c r="C56" s="203">
        <v>47688.102270418152</v>
      </c>
      <c r="D56" s="203">
        <v>46300.667434391798</v>
      </c>
      <c r="E56" s="526"/>
    </row>
    <row r="57" spans="1:5" ht="18">
      <c r="A57" s="348" t="s">
        <v>371</v>
      </c>
      <c r="B57" s="203">
        <v>34750.112667629997</v>
      </c>
      <c r="C57" s="203">
        <v>31246.163171893524</v>
      </c>
      <c r="D57" s="203">
        <v>26605.171411371601</v>
      </c>
      <c r="E57" s="526"/>
    </row>
    <row r="58" spans="1:5">
      <c r="A58" s="525" t="s">
        <v>229</v>
      </c>
      <c r="B58" s="203">
        <v>713.03827694999995</v>
      </c>
      <c r="C58" s="203">
        <v>700.40797553000004</v>
      </c>
      <c r="D58" s="203">
        <v>857.60946218000004</v>
      </c>
      <c r="E58" s="472"/>
    </row>
    <row r="59" spans="1:5">
      <c r="A59" s="525" t="s">
        <v>230</v>
      </c>
      <c r="B59" s="203" t="s">
        <v>235</v>
      </c>
      <c r="C59" s="203" t="s">
        <v>235</v>
      </c>
      <c r="D59" s="203" t="s">
        <v>235</v>
      </c>
      <c r="E59" s="472"/>
    </row>
    <row r="60" spans="1:5">
      <c r="A60" s="525" t="s">
        <v>231</v>
      </c>
      <c r="B60" s="24">
        <v>29.645678547904474</v>
      </c>
      <c r="C60" s="24">
        <v>29.483196339067973</v>
      </c>
      <c r="D60" s="24">
        <v>33.553287521295545</v>
      </c>
      <c r="E60" s="440"/>
    </row>
    <row r="61" spans="1:5">
      <c r="A61" s="525" t="s">
        <v>178</v>
      </c>
      <c r="B61" s="24">
        <v>1.63</v>
      </c>
      <c r="C61" s="24">
        <v>1.578658792590302</v>
      </c>
      <c r="D61" s="24">
        <v>1.505613747873018</v>
      </c>
      <c r="E61" s="472"/>
    </row>
    <row r="62" spans="1:5">
      <c r="A62" s="525" t="s">
        <v>179</v>
      </c>
      <c r="B62" s="203">
        <v>80</v>
      </c>
      <c r="C62" s="203">
        <v>83.692453256753467</v>
      </c>
      <c r="D62" s="203">
        <v>70.519041387451892</v>
      </c>
      <c r="E62" s="472"/>
    </row>
    <row r="63" spans="1:5">
      <c r="A63" s="525" t="s">
        <v>232</v>
      </c>
      <c r="B63" s="527">
        <v>0.18814257609609014</v>
      </c>
      <c r="C63" s="527">
        <v>0.29639774806243097</v>
      </c>
      <c r="D63" s="527">
        <v>0.28716392855217221</v>
      </c>
      <c r="E63" s="528"/>
    </row>
    <row r="64" spans="1:5">
      <c r="A64" s="458" t="s">
        <v>253</v>
      </c>
      <c r="B64" s="375"/>
      <c r="C64" s="369"/>
      <c r="D64" s="369"/>
      <c r="E64" s="369"/>
    </row>
    <row r="65" spans="1:5">
      <c r="A65" s="458" t="s">
        <v>239</v>
      </c>
      <c r="B65" s="375"/>
      <c r="C65" s="369"/>
      <c r="D65" s="369"/>
      <c r="E65" s="369"/>
    </row>
  </sheetData>
  <mergeCells count="3">
    <mergeCell ref="B7:E7"/>
    <mergeCell ref="B31:E31"/>
    <mergeCell ref="B54:D54"/>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J12"/>
  <sheetViews>
    <sheetView showGridLines="0" zoomScale="80" zoomScaleNormal="80" workbookViewId="0"/>
  </sheetViews>
  <sheetFormatPr baseColWidth="10" defaultRowHeight="15"/>
  <cols>
    <col min="1" max="1" width="41.7109375" bestFit="1" customWidth="1"/>
    <col min="2" max="5" width="11.28515625" customWidth="1"/>
    <col min="6" max="6" width="0.85546875" customWidth="1"/>
    <col min="7" max="10" width="11.28515625" customWidth="1"/>
  </cols>
  <sheetData>
    <row r="1" spans="1:10">
      <c r="A1" s="4"/>
      <c r="B1" s="4"/>
      <c r="C1" s="4"/>
      <c r="D1" s="4"/>
      <c r="E1" s="4"/>
      <c r="F1" s="171"/>
      <c r="G1" s="4"/>
      <c r="H1" s="4"/>
      <c r="I1" s="4"/>
      <c r="J1" s="4"/>
    </row>
    <row r="2" spans="1:10">
      <c r="A2" s="4"/>
      <c r="B2" s="4"/>
      <c r="C2" s="4"/>
      <c r="D2" s="4"/>
      <c r="E2" s="4"/>
      <c r="F2" s="171"/>
      <c r="G2" s="4"/>
      <c r="H2" s="4"/>
      <c r="I2" s="4"/>
      <c r="J2" s="4"/>
    </row>
    <row r="3" spans="1:10" ht="19.5">
      <c r="A3" s="172" t="s">
        <v>288</v>
      </c>
      <c r="B3" s="85"/>
      <c r="C3" s="85"/>
      <c r="D3" s="85"/>
      <c r="E3" s="85"/>
      <c r="F3" s="85"/>
      <c r="G3" s="85"/>
      <c r="H3" s="85"/>
      <c r="I3" s="85"/>
      <c r="J3" s="85"/>
    </row>
    <row r="4" spans="1:10" ht="19.5">
      <c r="A4" s="90" t="s">
        <v>289</v>
      </c>
      <c r="B4" s="93"/>
      <c r="C4" s="93"/>
      <c r="D4" s="93"/>
      <c r="E4" s="93"/>
      <c r="F4" s="85"/>
      <c r="G4" s="93"/>
      <c r="H4" s="93"/>
      <c r="I4" s="93"/>
      <c r="J4" s="93"/>
    </row>
    <row r="5" spans="1:10">
      <c r="A5" s="4"/>
      <c r="B5" s="4"/>
      <c r="C5" s="4"/>
      <c r="D5" s="4"/>
      <c r="E5" s="4"/>
      <c r="F5" s="171"/>
      <c r="G5" s="4"/>
      <c r="H5" s="4"/>
      <c r="I5" s="4"/>
      <c r="J5" s="4"/>
    </row>
    <row r="6" spans="1:10" ht="15.75">
      <c r="A6" s="14"/>
      <c r="B6" s="745">
        <v>2013</v>
      </c>
      <c r="C6" s="746"/>
      <c r="D6" s="746"/>
      <c r="E6" s="747"/>
      <c r="F6" s="540"/>
      <c r="G6" s="745">
        <v>2012</v>
      </c>
      <c r="H6" s="746"/>
      <c r="I6" s="746"/>
      <c r="J6" s="747"/>
    </row>
    <row r="7" spans="1:10" ht="18.75">
      <c r="A7" s="14"/>
      <c r="B7" s="541" t="s">
        <v>377</v>
      </c>
      <c r="C7" s="541" t="s">
        <v>354</v>
      </c>
      <c r="D7" s="541" t="s">
        <v>378</v>
      </c>
      <c r="E7" s="541" t="s">
        <v>356</v>
      </c>
      <c r="F7" s="540"/>
      <c r="G7" s="541" t="s">
        <v>377</v>
      </c>
      <c r="H7" s="541" t="s">
        <v>354</v>
      </c>
      <c r="I7" s="541" t="s">
        <v>378</v>
      </c>
      <c r="J7" s="541" t="s">
        <v>356</v>
      </c>
    </row>
    <row r="8" spans="1:10">
      <c r="A8" s="542" t="s">
        <v>290</v>
      </c>
      <c r="B8" s="78">
        <v>0.25</v>
      </c>
      <c r="C8" s="78">
        <v>0.5</v>
      </c>
      <c r="D8" s="78">
        <v>0.5</v>
      </c>
      <c r="E8" s="78">
        <v>0.75</v>
      </c>
      <c r="F8" s="543"/>
      <c r="G8" s="544">
        <v>0.75</v>
      </c>
      <c r="H8" s="544">
        <v>0.76</v>
      </c>
      <c r="I8" s="544">
        <v>1</v>
      </c>
      <c r="J8" s="544">
        <v>1</v>
      </c>
    </row>
    <row r="9" spans="1:10">
      <c r="A9" s="542" t="s">
        <v>291</v>
      </c>
      <c r="B9" s="78">
        <v>0.24</v>
      </c>
      <c r="C9" s="78">
        <v>0.22</v>
      </c>
      <c r="D9" s="78">
        <v>0.21</v>
      </c>
      <c r="E9" s="78">
        <v>0.21</v>
      </c>
      <c r="F9" s="543"/>
      <c r="G9" s="544">
        <v>0.19600000000000001</v>
      </c>
      <c r="H9" s="544">
        <v>0.36</v>
      </c>
      <c r="I9" s="544">
        <v>0.69399999999999995</v>
      </c>
      <c r="J9" s="544">
        <v>1.04</v>
      </c>
    </row>
    <row r="10" spans="1:10">
      <c r="A10" s="542" t="s">
        <v>292</v>
      </c>
      <c r="B10" s="78">
        <v>0.53</v>
      </c>
      <c r="C10" s="78">
        <v>0.54</v>
      </c>
      <c r="D10" s="78">
        <v>0.51</v>
      </c>
      <c r="E10" s="78">
        <v>0.56999999999999995</v>
      </c>
      <c r="F10" s="543"/>
      <c r="G10" s="544">
        <v>0.6</v>
      </c>
      <c r="H10" s="544">
        <v>0.9</v>
      </c>
      <c r="I10" s="544">
        <v>1.28</v>
      </c>
      <c r="J10" s="544">
        <v>1.67</v>
      </c>
    </row>
    <row r="11" spans="1:10">
      <c r="A11" s="542" t="s">
        <v>293</v>
      </c>
      <c r="B11" s="78">
        <v>0.25</v>
      </c>
      <c r="C11" s="78">
        <v>0.25</v>
      </c>
      <c r="D11" s="78">
        <v>0.25</v>
      </c>
      <c r="E11" s="78">
        <v>0.25</v>
      </c>
      <c r="F11" s="543"/>
      <c r="G11" s="544">
        <v>0.25</v>
      </c>
      <c r="H11" s="544">
        <v>0.25</v>
      </c>
      <c r="I11" s="544">
        <v>0.25</v>
      </c>
      <c r="J11" s="544">
        <v>0.25</v>
      </c>
    </row>
    <row r="12" spans="1:10">
      <c r="A12" s="542" t="s">
        <v>294</v>
      </c>
      <c r="B12" s="78">
        <v>3.85</v>
      </c>
      <c r="C12" s="78">
        <v>4.24</v>
      </c>
      <c r="D12" s="78">
        <v>4.32</v>
      </c>
      <c r="E12" s="78">
        <v>4.72</v>
      </c>
      <c r="F12" s="543"/>
      <c r="G12" s="544">
        <v>4.8336483870967761</v>
      </c>
      <c r="H12" s="544">
        <v>4.79</v>
      </c>
      <c r="I12" s="544">
        <v>4.76</v>
      </c>
      <c r="J12" s="544">
        <v>4.78</v>
      </c>
    </row>
  </sheetData>
  <mergeCells count="2">
    <mergeCell ref="B6:E6"/>
    <mergeCell ref="G6:J6"/>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G17"/>
  <sheetViews>
    <sheetView showGridLines="0" zoomScale="80" zoomScaleNormal="80" workbookViewId="0"/>
  </sheetViews>
  <sheetFormatPr baseColWidth="10" defaultRowHeight="15"/>
  <cols>
    <col min="1" max="1" width="27.85546875" customWidth="1"/>
    <col min="2" max="4" width="14.85546875" customWidth="1"/>
    <col min="5" max="5" width="2" customWidth="1"/>
    <col min="6" max="7" width="14.85546875" customWidth="1"/>
  </cols>
  <sheetData>
    <row r="1" spans="1:7">
      <c r="A1" s="1"/>
      <c r="B1" s="545"/>
      <c r="C1" s="245"/>
      <c r="D1" s="545"/>
      <c r="E1" s="546"/>
      <c r="F1" s="546"/>
      <c r="G1" s="545"/>
    </row>
    <row r="2" spans="1:7" ht="18">
      <c r="A2" s="172" t="s">
        <v>295</v>
      </c>
      <c r="B2" s="547"/>
      <c r="C2" s="548"/>
      <c r="D2" s="2"/>
      <c r="E2" s="118"/>
      <c r="F2" s="118"/>
      <c r="G2" s="2"/>
    </row>
    <row r="3" spans="1:7" ht="15.75">
      <c r="A3" s="90" t="s">
        <v>296</v>
      </c>
      <c r="B3" s="95"/>
      <c r="C3" s="95"/>
      <c r="D3" s="95"/>
      <c r="E3" s="549"/>
      <c r="F3" s="549"/>
      <c r="G3" s="216"/>
    </row>
    <row r="4" spans="1:7">
      <c r="A4" s="550"/>
      <c r="B4" s="551"/>
      <c r="C4" s="95"/>
      <c r="D4" s="95"/>
      <c r="E4" s="549"/>
      <c r="F4" s="4"/>
      <c r="G4" s="216"/>
    </row>
    <row r="5" spans="1:7" ht="19.5">
      <c r="A5" s="85"/>
      <c r="B5" s="552"/>
      <c r="C5" s="553"/>
      <c r="D5" s="553"/>
      <c r="E5" s="549"/>
      <c r="F5" s="554"/>
      <c r="G5" s="555"/>
    </row>
    <row r="6" spans="1:7" ht="15.75">
      <c r="A6" s="556"/>
      <c r="B6" s="748" t="s">
        <v>297</v>
      </c>
      <c r="C6" s="749"/>
      <c r="D6" s="749"/>
      <c r="E6" s="549"/>
      <c r="F6" s="750" t="s">
        <v>298</v>
      </c>
      <c r="G6" s="751"/>
    </row>
    <row r="7" spans="1:7" ht="15.75">
      <c r="A7" s="4"/>
      <c r="B7" s="16"/>
      <c r="C7" s="16" t="s">
        <v>299</v>
      </c>
      <c r="D7" s="16" t="s">
        <v>299</v>
      </c>
      <c r="E7" s="549"/>
      <c r="F7" s="16"/>
      <c r="G7" s="16" t="s">
        <v>299</v>
      </c>
    </row>
    <row r="8" spans="1:7" ht="15.75">
      <c r="A8" s="557"/>
      <c r="B8" s="16">
        <v>41639</v>
      </c>
      <c r="C8" s="16">
        <v>41274</v>
      </c>
      <c r="D8" s="16">
        <v>41547</v>
      </c>
      <c r="E8" s="549"/>
      <c r="F8" s="558">
        <v>2013</v>
      </c>
      <c r="G8" s="558">
        <v>2012</v>
      </c>
    </row>
    <row r="9" spans="1:7">
      <c r="A9" s="559" t="s">
        <v>300</v>
      </c>
      <c r="B9" s="560">
        <v>18.073051273246463</v>
      </c>
      <c r="C9" s="24">
        <v>-4.916483365411068</v>
      </c>
      <c r="D9" s="24">
        <v>-1.254595424206741</v>
      </c>
      <c r="E9" s="561"/>
      <c r="F9" s="562">
        <v>16.962665173952132</v>
      </c>
      <c r="G9" s="24">
        <v>-0.34989858012170316</v>
      </c>
    </row>
    <row r="10" spans="1:7">
      <c r="A10" s="563" t="s">
        <v>301</v>
      </c>
      <c r="B10" s="560">
        <v>1.3790991999845541</v>
      </c>
      <c r="C10" s="24">
        <v>-4.3288209837449898</v>
      </c>
      <c r="D10" s="24">
        <v>-2.0736941331539924</v>
      </c>
      <c r="E10" s="561"/>
      <c r="F10" s="564">
        <v>1.3280882700587811</v>
      </c>
      <c r="G10" s="24">
        <v>-3.243373828389025</v>
      </c>
    </row>
    <row r="11" spans="1:7">
      <c r="A11" s="563" t="s">
        <v>302</v>
      </c>
      <c r="B11" s="560">
        <v>8.9890064451176208</v>
      </c>
      <c r="C11" s="24">
        <v>-27.947434211804634</v>
      </c>
      <c r="D11" s="24">
        <v>-13.004003878757544</v>
      </c>
      <c r="E11" s="561"/>
      <c r="F11" s="564">
        <v>7.2766963798435516</v>
      </c>
      <c r="G11" s="24">
        <v>-19.696491597129707</v>
      </c>
    </row>
    <row r="12" spans="1:7">
      <c r="A12" s="563" t="s">
        <v>303</v>
      </c>
      <c r="B12" s="565">
        <v>722.54335260115602</v>
      </c>
      <c r="C12" s="24">
        <v>-12.349588347055104</v>
      </c>
      <c r="D12" s="24">
        <v>-5.9782608695652044</v>
      </c>
      <c r="E12" s="561"/>
      <c r="F12" s="343">
        <v>658.32784726793943</v>
      </c>
      <c r="G12" s="24">
        <v>-5.0625</v>
      </c>
    </row>
    <row r="13" spans="1:7">
      <c r="A13" s="563" t="s">
        <v>304</v>
      </c>
      <c r="B13" s="565">
        <v>2659.5744680851067</v>
      </c>
      <c r="C13" s="24">
        <v>-12.35431235431237</v>
      </c>
      <c r="D13" s="24">
        <v>-2.8423772609819054</v>
      </c>
      <c r="E13" s="561"/>
      <c r="F13" s="343">
        <v>2481.3895781637716</v>
      </c>
      <c r="G13" s="24">
        <v>-6.9284064665126976</v>
      </c>
    </row>
    <row r="14" spans="1:7">
      <c r="A14" s="563" t="s">
        <v>305</v>
      </c>
      <c r="B14" s="560">
        <v>3.8534754495079109</v>
      </c>
      <c r="C14" s="24">
        <v>-12.60452694715643</v>
      </c>
      <c r="D14" s="24">
        <v>-2.5574784936748358</v>
      </c>
      <c r="E14" s="561"/>
      <c r="F14" s="564">
        <v>3.5902775284529493</v>
      </c>
      <c r="G14" s="24">
        <v>-5.5904115950281721</v>
      </c>
    </row>
    <row r="15" spans="1:7">
      <c r="A15" s="563" t="s">
        <v>306</v>
      </c>
      <c r="B15" s="560">
        <v>8.6774672208675732</v>
      </c>
      <c r="C15" s="24">
        <v>-34.754595843217629</v>
      </c>
      <c r="D15" s="24">
        <v>-2.0742339525160958</v>
      </c>
      <c r="E15" s="561"/>
      <c r="F15" s="564">
        <v>8.0453111926369303</v>
      </c>
      <c r="G15" s="24">
        <v>-31.405109186933984</v>
      </c>
    </row>
    <row r="16" spans="1:7">
      <c r="A16" s="563" t="s">
        <v>307</v>
      </c>
      <c r="B16" s="560">
        <v>2.960498074196003</v>
      </c>
      <c r="C16" s="24">
        <v>-20.449118014177714</v>
      </c>
      <c r="D16" s="24">
        <v>-7.0764008098948068</v>
      </c>
      <c r="E16" s="561"/>
      <c r="F16" s="564">
        <v>2.533935734321906</v>
      </c>
      <c r="G16" s="24">
        <v>-8.6825432819796049</v>
      </c>
    </row>
    <row r="17" spans="1:7">
      <c r="A17" s="563" t="s">
        <v>308</v>
      </c>
      <c r="B17" s="560">
        <v>8.3491270987618247</v>
      </c>
      <c r="C17" s="24">
        <v>-1.5380947683404003</v>
      </c>
      <c r="D17" s="24">
        <v>-1.0132315143100357</v>
      </c>
      <c r="E17" s="561"/>
      <c r="F17" s="564">
        <v>8.1643983246654646</v>
      </c>
      <c r="G17" s="24">
        <v>-0.71173223303961208</v>
      </c>
    </row>
  </sheetData>
  <mergeCells count="2">
    <mergeCell ref="B6:D6"/>
    <mergeCell ref="F6:G6"/>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E10"/>
  <sheetViews>
    <sheetView showGridLines="0" zoomScale="80" zoomScaleNormal="80" workbookViewId="0"/>
  </sheetViews>
  <sheetFormatPr baseColWidth="10" defaultRowHeight="15"/>
  <cols>
    <col min="1" max="1" width="24" customWidth="1"/>
    <col min="2" max="5" width="15.85546875" customWidth="1"/>
  </cols>
  <sheetData>
    <row r="1" spans="1:5">
      <c r="A1" s="1"/>
      <c r="B1" s="245"/>
      <c r="C1" s="4"/>
      <c r="D1" s="2"/>
      <c r="E1" s="171"/>
    </row>
    <row r="2" spans="1:5">
      <c r="A2" s="2"/>
      <c r="B2" s="245"/>
      <c r="C2" s="2"/>
      <c r="D2" s="2"/>
      <c r="E2" s="4"/>
    </row>
    <row r="3" spans="1:5" ht="18.75">
      <c r="A3" s="566" t="s">
        <v>309</v>
      </c>
      <c r="B3" s="2"/>
      <c r="C3" s="2"/>
      <c r="D3" s="2"/>
      <c r="E3" s="567"/>
    </row>
    <row r="4" spans="1:5">
      <c r="A4" s="2"/>
      <c r="B4" s="2"/>
      <c r="C4" s="2"/>
      <c r="D4" s="2"/>
      <c r="E4" s="171"/>
    </row>
    <row r="5" spans="1:5" ht="15.75">
      <c r="A5" s="96"/>
      <c r="B5" s="14"/>
      <c r="C5" s="14"/>
      <c r="D5" s="568" t="s">
        <v>310</v>
      </c>
      <c r="E5" s="14"/>
    </row>
    <row r="6" spans="1:5" ht="15.75">
      <c r="A6" s="96"/>
      <c r="B6" s="14" t="s">
        <v>311</v>
      </c>
      <c r="C6" s="14" t="s">
        <v>312</v>
      </c>
      <c r="D6" s="568" t="s">
        <v>313</v>
      </c>
      <c r="E6" s="14" t="s">
        <v>314</v>
      </c>
    </row>
    <row r="7" spans="1:5">
      <c r="A7" s="326" t="s">
        <v>315</v>
      </c>
      <c r="B7" s="569" t="s">
        <v>316</v>
      </c>
      <c r="C7" s="569" t="s">
        <v>317</v>
      </c>
      <c r="D7" s="569" t="s">
        <v>318</v>
      </c>
      <c r="E7" s="569" t="s">
        <v>319</v>
      </c>
    </row>
    <row r="8" spans="1:5">
      <c r="A8" s="312" t="s">
        <v>320</v>
      </c>
      <c r="B8" s="570" t="s">
        <v>321</v>
      </c>
      <c r="C8" s="570" t="s">
        <v>322</v>
      </c>
      <c r="D8" s="570" t="s">
        <v>323</v>
      </c>
      <c r="E8" s="571" t="s">
        <v>324</v>
      </c>
    </row>
    <row r="9" spans="1:5">
      <c r="A9" s="312" t="s">
        <v>325</v>
      </c>
      <c r="B9" s="570" t="s">
        <v>326</v>
      </c>
      <c r="C9" s="570" t="s">
        <v>327</v>
      </c>
      <c r="D9" s="570" t="s">
        <v>328</v>
      </c>
      <c r="E9" s="571" t="s">
        <v>324</v>
      </c>
    </row>
    <row r="10" spans="1:5">
      <c r="A10" s="312" t="s">
        <v>329</v>
      </c>
      <c r="B10" s="570" t="s">
        <v>330</v>
      </c>
      <c r="C10" s="570" t="s">
        <v>331</v>
      </c>
      <c r="D10" s="570" t="s">
        <v>235</v>
      </c>
      <c r="E10" s="570" t="s">
        <v>319</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H86"/>
  <sheetViews>
    <sheetView showGridLines="0" zoomScale="80" zoomScaleNormal="80" workbookViewId="0"/>
  </sheetViews>
  <sheetFormatPr baseColWidth="10" defaultRowHeight="15"/>
  <cols>
    <col min="1" max="1" width="75" style="4" customWidth="1"/>
    <col min="2" max="3" width="33.28515625" style="2" customWidth="1"/>
    <col min="4" max="4" width="1.28515625" style="2" customWidth="1"/>
    <col min="5" max="6" width="33.28515625" style="2" customWidth="1"/>
    <col min="7" max="7" width="11.42578125" style="1"/>
    <col min="8" max="16384" width="11.42578125" style="4"/>
  </cols>
  <sheetData>
    <row r="1" spans="1:8" ht="12.75">
      <c r="B1" s="3"/>
      <c r="C1" s="3"/>
      <c r="E1" s="3"/>
      <c r="F1" s="3"/>
      <c r="G1" s="119"/>
    </row>
    <row r="2" spans="1:8">
      <c r="A2" s="1"/>
      <c r="H2" s="1"/>
    </row>
    <row r="3" spans="1:8" ht="27.75">
      <c r="A3" s="84" t="s">
        <v>396</v>
      </c>
      <c r="B3" s="7"/>
      <c r="C3" s="7"/>
      <c r="D3" s="151"/>
      <c r="E3" s="754"/>
      <c r="F3" s="754"/>
      <c r="H3" s="1"/>
    </row>
    <row r="4" spans="1:8" ht="18">
      <c r="A4" s="84"/>
      <c r="B4" s="572"/>
      <c r="C4" s="572"/>
      <c r="D4" s="151"/>
      <c r="E4" s="572"/>
      <c r="F4" s="572"/>
      <c r="H4" s="1"/>
    </row>
    <row r="5" spans="1:8" ht="47.25" customHeight="1">
      <c r="A5" s="662" t="s">
        <v>45</v>
      </c>
      <c r="B5" s="755" t="s">
        <v>397</v>
      </c>
      <c r="C5" s="756"/>
      <c r="D5" s="573"/>
      <c r="E5" s="755" t="s">
        <v>332</v>
      </c>
      <c r="F5" s="756"/>
      <c r="H5" s="1"/>
    </row>
    <row r="6" spans="1:8" s="663" customFormat="1" ht="15.75">
      <c r="A6" s="96"/>
      <c r="B6" s="96"/>
      <c r="C6" s="574"/>
      <c r="D6" s="575"/>
      <c r="E6" s="576"/>
      <c r="F6" s="96"/>
      <c r="G6" s="1"/>
      <c r="H6" s="1"/>
    </row>
    <row r="7" spans="1:8" s="663" customFormat="1" ht="15.75">
      <c r="A7" s="96"/>
      <c r="B7" s="14">
        <v>2013</v>
      </c>
      <c r="C7" s="664">
        <v>2012</v>
      </c>
      <c r="D7" s="577"/>
      <c r="E7" s="14">
        <v>2013</v>
      </c>
      <c r="F7" s="14">
        <v>2012</v>
      </c>
      <c r="H7" s="1"/>
    </row>
    <row r="8" spans="1:8" s="2" customFormat="1" ht="15.75">
      <c r="A8" s="127" t="s">
        <v>8</v>
      </c>
      <c r="B8" s="578">
        <v>14613.20998924</v>
      </c>
      <c r="C8" s="578">
        <v>15122.05983102</v>
      </c>
      <c r="D8" s="579"/>
      <c r="E8" s="578">
        <v>13900</v>
      </c>
      <c r="F8" s="580">
        <v>14474</v>
      </c>
      <c r="G8" s="432"/>
      <c r="H8" s="1"/>
    </row>
    <row r="9" spans="1:8">
      <c r="A9" s="131" t="s">
        <v>50</v>
      </c>
      <c r="B9" s="518">
        <v>4431.2699992799999</v>
      </c>
      <c r="C9" s="518">
        <v>4353.4931449699998</v>
      </c>
      <c r="D9" s="581"/>
      <c r="E9" s="518">
        <v>4250</v>
      </c>
      <c r="F9" s="582">
        <v>4156</v>
      </c>
      <c r="G9" s="432"/>
      <c r="H9" s="1"/>
    </row>
    <row r="10" spans="1:8">
      <c r="A10" s="131" t="s">
        <v>51</v>
      </c>
      <c r="B10" s="518">
        <v>2527.3199996100002</v>
      </c>
      <c r="C10" s="518">
        <v>1766.91892532</v>
      </c>
      <c r="D10" s="581"/>
      <c r="E10" s="518">
        <v>2511</v>
      </c>
      <c r="F10" s="582">
        <v>1705</v>
      </c>
      <c r="G10" s="432"/>
      <c r="H10" s="1"/>
    </row>
    <row r="11" spans="1:8">
      <c r="A11" s="131" t="s">
        <v>52</v>
      </c>
      <c r="B11" s="518">
        <v>364.88999964999999</v>
      </c>
      <c r="C11" s="518">
        <v>526.56191391000004</v>
      </c>
      <c r="D11" s="581"/>
      <c r="E11" s="518">
        <v>235</v>
      </c>
      <c r="F11" s="582">
        <v>390</v>
      </c>
      <c r="G11" s="432"/>
      <c r="H11" s="1"/>
    </row>
    <row r="12" spans="1:8">
      <c r="A12" s="131" t="s">
        <v>53</v>
      </c>
      <c r="B12" s="518">
        <v>72.368999999999971</v>
      </c>
      <c r="C12" s="518">
        <v>41.164999999999999</v>
      </c>
      <c r="D12" s="581"/>
      <c r="E12" s="518">
        <v>694</v>
      </c>
      <c r="F12" s="582">
        <v>1039</v>
      </c>
      <c r="G12" s="432"/>
      <c r="H12" s="1"/>
    </row>
    <row r="13" spans="1:8">
      <c r="A13" s="131" t="s">
        <v>54</v>
      </c>
      <c r="B13" s="518">
        <v>-612.41099916999997</v>
      </c>
      <c r="C13" s="518">
        <v>81.921374290000003</v>
      </c>
      <c r="D13" s="581"/>
      <c r="E13" s="518">
        <v>-632</v>
      </c>
      <c r="F13" s="582">
        <v>60</v>
      </c>
      <c r="G13" s="432"/>
      <c r="H13" s="1"/>
    </row>
    <row r="14" spans="1:8" s="2" customFormat="1" ht="15.75">
      <c r="A14" s="162" t="s">
        <v>9</v>
      </c>
      <c r="B14" s="583">
        <v>21396.647988609999</v>
      </c>
      <c r="C14" s="583">
        <v>21892.120189510002</v>
      </c>
      <c r="D14" s="579"/>
      <c r="E14" s="583">
        <v>20958</v>
      </c>
      <c r="F14" s="584">
        <v>21824</v>
      </c>
      <c r="G14" s="432"/>
      <c r="H14" s="1"/>
    </row>
    <row r="15" spans="1:8">
      <c r="A15" s="131" t="s">
        <v>55</v>
      </c>
      <c r="B15" s="518">
        <v>-11200.919990430002</v>
      </c>
      <c r="C15" s="518">
        <v>-10786.106338080001</v>
      </c>
      <c r="D15" s="581"/>
      <c r="E15" s="518">
        <v>-9701</v>
      </c>
      <c r="F15" s="582">
        <v>-9396</v>
      </c>
      <c r="G15" s="432"/>
      <c r="H15" s="1"/>
    </row>
    <row r="16" spans="1:8">
      <c r="A16" s="220" t="s">
        <v>56</v>
      </c>
      <c r="B16" s="518">
        <v>-5787.5300010200008</v>
      </c>
      <c r="C16" s="518">
        <v>-5662.22193634</v>
      </c>
      <c r="D16" s="581"/>
      <c r="E16" s="518">
        <v>-5588</v>
      </c>
      <c r="F16" s="582">
        <v>-5467</v>
      </c>
      <c r="G16" s="432"/>
      <c r="H16" s="1"/>
    </row>
    <row r="17" spans="1:8">
      <c r="A17" s="220" t="s">
        <v>57</v>
      </c>
      <c r="B17" s="518">
        <v>-4280.4199904899997</v>
      </c>
      <c r="C17" s="518">
        <v>-4105.50061757</v>
      </c>
      <c r="D17" s="581"/>
      <c r="E17" s="518">
        <v>-4113</v>
      </c>
      <c r="F17" s="582">
        <v>-3929</v>
      </c>
      <c r="G17" s="432"/>
      <c r="H17" s="1"/>
    </row>
    <row r="18" spans="1:8">
      <c r="A18" s="131" t="s">
        <v>58</v>
      </c>
      <c r="B18" s="518">
        <v>-1132.9699989199999</v>
      </c>
      <c r="C18" s="518">
        <v>-1018.3837841699999</v>
      </c>
      <c r="D18" s="581"/>
      <c r="E18" s="518">
        <v>-1095</v>
      </c>
      <c r="F18" s="582">
        <v>-978</v>
      </c>
      <c r="G18" s="432"/>
      <c r="H18" s="1"/>
    </row>
    <row r="19" spans="1:8" s="2" customFormat="1" ht="15.75">
      <c r="A19" s="162" t="s">
        <v>10</v>
      </c>
      <c r="B19" s="583">
        <v>10195.727998179998</v>
      </c>
      <c r="C19" s="583">
        <v>11106.01385143</v>
      </c>
      <c r="D19" s="579"/>
      <c r="E19" s="583">
        <f>+E14+E15+E18</f>
        <v>10162</v>
      </c>
      <c r="F19" s="584">
        <f>+F14+F15+F18</f>
        <v>11450</v>
      </c>
      <c r="G19" s="432"/>
      <c r="H19" s="1"/>
    </row>
    <row r="20" spans="1:8">
      <c r="A20" s="131" t="s">
        <v>59</v>
      </c>
      <c r="B20" s="518">
        <v>-5775.5700002399999</v>
      </c>
      <c r="C20" s="518">
        <v>-7980.3364662100003</v>
      </c>
      <c r="D20" s="581"/>
      <c r="E20" s="518">
        <v>-5612</v>
      </c>
      <c r="F20" s="582">
        <v>-7859</v>
      </c>
      <c r="G20" s="432"/>
      <c r="H20" s="1"/>
    </row>
    <row r="21" spans="1:8">
      <c r="A21" s="131" t="s">
        <v>60</v>
      </c>
      <c r="B21" s="518">
        <v>-630.04999977</v>
      </c>
      <c r="C21" s="518">
        <v>-651.20199996999997</v>
      </c>
      <c r="D21" s="581"/>
      <c r="E21" s="518">
        <v>-609</v>
      </c>
      <c r="F21" s="582">
        <v>-641</v>
      </c>
      <c r="G21" s="432"/>
      <c r="H21" s="1"/>
    </row>
    <row r="22" spans="1:8">
      <c r="A22" s="131" t="s">
        <v>61</v>
      </c>
      <c r="B22" s="518">
        <v>-1039.8100003100001</v>
      </c>
      <c r="C22" s="518">
        <v>-1725.7500008699999</v>
      </c>
      <c r="D22" s="581"/>
      <c r="E22" s="518">
        <v>-2781</v>
      </c>
      <c r="F22" s="582">
        <v>-1368</v>
      </c>
      <c r="G22" s="432"/>
      <c r="H22" s="1"/>
    </row>
    <row r="23" spans="1:8" s="2" customFormat="1" ht="15.75">
      <c r="A23" s="162" t="s">
        <v>11</v>
      </c>
      <c r="B23" s="583">
        <v>2750.2979978599992</v>
      </c>
      <c r="C23" s="583">
        <v>748.72538438000004</v>
      </c>
      <c r="D23" s="579"/>
      <c r="E23" s="583">
        <v>1160</v>
      </c>
      <c r="F23" s="584">
        <v>1582</v>
      </c>
      <c r="G23" s="432"/>
      <c r="H23" s="1"/>
    </row>
    <row r="24" spans="1:8">
      <c r="A24" s="131" t="s">
        <v>62</v>
      </c>
      <c r="B24" s="518">
        <v>-592.79700720999995</v>
      </c>
      <c r="C24" s="518">
        <v>275.55303029000004</v>
      </c>
      <c r="D24" s="581"/>
      <c r="E24" s="518">
        <v>-46</v>
      </c>
      <c r="F24" s="582">
        <v>352</v>
      </c>
      <c r="G24" s="432"/>
      <c r="H24" s="1"/>
    </row>
    <row r="25" spans="1:8" ht="15.75">
      <c r="A25" s="162" t="s">
        <v>63</v>
      </c>
      <c r="B25" s="583">
        <v>2157.5009906499999</v>
      </c>
      <c r="C25" s="583">
        <v>1024.2784146699996</v>
      </c>
      <c r="D25" s="579"/>
      <c r="E25" s="583">
        <v>1114</v>
      </c>
      <c r="F25" s="584">
        <v>1934</v>
      </c>
      <c r="G25" s="432"/>
      <c r="H25" s="1"/>
    </row>
    <row r="26" spans="1:8" ht="15.75">
      <c r="A26" s="131" t="s">
        <v>398</v>
      </c>
      <c r="B26" s="518">
        <v>0</v>
      </c>
      <c r="C26" s="518">
        <v>0</v>
      </c>
      <c r="D26" s="579"/>
      <c r="E26" s="519">
        <v>1866</v>
      </c>
      <c r="F26" s="585">
        <v>392</v>
      </c>
      <c r="G26" s="432"/>
      <c r="H26" s="1"/>
    </row>
    <row r="27" spans="1:8">
      <c r="A27" s="131" t="s">
        <v>64</v>
      </c>
      <c r="B27" s="518">
        <v>823.01900000000001</v>
      </c>
      <c r="C27" s="518">
        <v>1302.8000000000002</v>
      </c>
      <c r="D27" s="581"/>
      <c r="E27" s="518">
        <v>0</v>
      </c>
      <c r="F27" s="582">
        <v>0</v>
      </c>
      <c r="G27" s="432"/>
      <c r="H27" s="1"/>
    </row>
    <row r="28" spans="1:8" s="2" customFormat="1" ht="15.75">
      <c r="A28" s="162" t="s">
        <v>65</v>
      </c>
      <c r="B28" s="583">
        <v>2980.5199906499988</v>
      </c>
      <c r="C28" s="583">
        <v>2327.0784146699998</v>
      </c>
      <c r="D28" s="579"/>
      <c r="E28" s="583">
        <v>2981</v>
      </c>
      <c r="F28" s="584">
        <v>2327</v>
      </c>
      <c r="G28" s="432"/>
      <c r="H28" s="1"/>
    </row>
    <row r="29" spans="1:8">
      <c r="A29" s="131" t="s">
        <v>66</v>
      </c>
      <c r="B29" s="518">
        <v>-752.81</v>
      </c>
      <c r="C29" s="518">
        <v>-651.13299998000002</v>
      </c>
      <c r="D29" s="581"/>
      <c r="E29" s="518">
        <v>-753</v>
      </c>
      <c r="F29" s="582">
        <v>-651</v>
      </c>
      <c r="G29" s="432"/>
      <c r="H29" s="1"/>
    </row>
    <row r="30" spans="1:8" s="2" customFormat="1" ht="15.75">
      <c r="A30" s="162" t="s">
        <v>12</v>
      </c>
      <c r="B30" s="583">
        <v>2227.709990649998</v>
      </c>
      <c r="C30" s="583">
        <v>1675.94541469</v>
      </c>
      <c r="D30" s="579"/>
      <c r="E30" s="583">
        <v>2228</v>
      </c>
      <c r="F30" s="584">
        <v>1676</v>
      </c>
      <c r="G30" s="432"/>
      <c r="H30" s="1"/>
    </row>
    <row r="31" spans="1:8">
      <c r="A31" s="665"/>
      <c r="D31" s="151"/>
    </row>
    <row r="32" spans="1:8" s="167" customFormat="1" ht="18">
      <c r="A32" s="84" t="s">
        <v>345</v>
      </c>
      <c r="B32" s="586"/>
      <c r="C32" s="586"/>
      <c r="D32" s="587"/>
      <c r="E32" s="586"/>
      <c r="F32" s="586"/>
      <c r="G32" s="666"/>
    </row>
    <row r="33" spans="1:6" ht="18">
      <c r="A33" s="84" t="s">
        <v>182</v>
      </c>
      <c r="B33" s="1"/>
      <c r="C33" s="1"/>
      <c r="D33" s="3"/>
      <c r="E33" s="3"/>
      <c r="F33" s="3"/>
    </row>
    <row r="34" spans="1:6" ht="15.75">
      <c r="A34" s="96"/>
      <c r="B34" s="14">
        <v>2013</v>
      </c>
      <c r="C34" s="14">
        <v>2012</v>
      </c>
      <c r="D34" s="3"/>
      <c r="F34" s="3"/>
    </row>
    <row r="35" spans="1:6" ht="30">
      <c r="A35" s="667" t="s">
        <v>399</v>
      </c>
      <c r="B35" s="519">
        <v>1866.4099999999996</v>
      </c>
      <c r="C35" s="518">
        <v>391.70500000000004</v>
      </c>
      <c r="D35" s="588"/>
      <c r="E35" s="589"/>
      <c r="F35" s="589"/>
    </row>
    <row r="36" spans="1:6" ht="18">
      <c r="A36" s="667" t="s">
        <v>400</v>
      </c>
      <c r="B36" s="519">
        <v>-2374</v>
      </c>
      <c r="C36" s="518">
        <v>549.79199999999992</v>
      </c>
      <c r="D36" s="3"/>
      <c r="E36" s="335"/>
      <c r="F36" s="335"/>
    </row>
    <row r="37" spans="1:6">
      <c r="A37" s="667" t="s">
        <v>333</v>
      </c>
      <c r="B37" s="518">
        <v>230</v>
      </c>
      <c r="C37" s="518">
        <v>0</v>
      </c>
      <c r="D37" s="3"/>
    </row>
    <row r="38" spans="1:6" ht="30">
      <c r="A38" s="667" t="s">
        <v>334</v>
      </c>
      <c r="B38" s="518">
        <v>630</v>
      </c>
      <c r="C38" s="518">
        <v>0</v>
      </c>
      <c r="D38" s="588"/>
      <c r="E38" s="589"/>
      <c r="F38" s="589"/>
    </row>
    <row r="39" spans="1:6">
      <c r="A39" s="667" t="s">
        <v>401</v>
      </c>
      <c r="B39" s="518">
        <v>0</v>
      </c>
      <c r="C39" s="518">
        <v>376</v>
      </c>
      <c r="D39" s="3"/>
    </row>
    <row r="40" spans="1:6" ht="18">
      <c r="A40" s="667" t="s">
        <v>402</v>
      </c>
      <c r="B40" s="518">
        <v>0</v>
      </c>
      <c r="C40" s="518">
        <v>-14.88</v>
      </c>
      <c r="D40" s="3"/>
    </row>
    <row r="41" spans="1:6">
      <c r="A41" s="667" t="s">
        <v>336</v>
      </c>
      <c r="B41" s="519">
        <v>471</v>
      </c>
      <c r="C41" s="518">
        <v>0</v>
      </c>
      <c r="D41" s="3"/>
    </row>
    <row r="42" spans="1:6" ht="15.75">
      <c r="A42" s="135" t="s">
        <v>64</v>
      </c>
      <c r="B42" s="583">
        <v>823.40999999999963</v>
      </c>
      <c r="C42" s="668">
        <v>1302.6169999999997</v>
      </c>
      <c r="D42" s="3"/>
    </row>
    <row r="43" spans="1:6">
      <c r="A43" s="703" t="s">
        <v>395</v>
      </c>
      <c r="B43" s="704"/>
      <c r="C43" s="704"/>
      <c r="D43" s="3"/>
    </row>
    <row r="44" spans="1:6">
      <c r="A44" s="590" t="s">
        <v>337</v>
      </c>
      <c r="B44" s="3"/>
      <c r="C44" s="3"/>
      <c r="D44" s="3"/>
    </row>
    <row r="45" spans="1:6">
      <c r="D45" s="3"/>
    </row>
    <row r="46" spans="1:6">
      <c r="D46" s="3"/>
    </row>
    <row r="47" spans="1:6">
      <c r="B47" s="591"/>
      <c r="C47" s="591"/>
      <c r="E47" s="591"/>
      <c r="F47" s="591"/>
    </row>
    <row r="48" spans="1:6" ht="18">
      <c r="A48" s="196" t="s">
        <v>403</v>
      </c>
      <c r="B48" s="591"/>
      <c r="C48" s="591"/>
      <c r="E48" s="1"/>
      <c r="F48" s="1"/>
    </row>
    <row r="49" spans="1:7" ht="15.75">
      <c r="A49" s="90" t="s">
        <v>45</v>
      </c>
      <c r="E49" s="1"/>
      <c r="F49" s="1"/>
    </row>
    <row r="50" spans="1:7" ht="15.75">
      <c r="A50" s="96"/>
      <c r="B50" s="712" t="s">
        <v>404</v>
      </c>
      <c r="C50" s="712" t="str">
        <f>+E5</f>
        <v>Garanti Group por puesta en equivalencia</v>
      </c>
      <c r="D50" s="198"/>
      <c r="E50" s="1"/>
      <c r="F50" s="1"/>
      <c r="G50" s="243"/>
    </row>
    <row r="51" spans="1:7" ht="15.75">
      <c r="A51" s="96"/>
      <c r="B51" s="713"/>
      <c r="C51" s="713"/>
      <c r="D51" s="214"/>
      <c r="E51" s="1"/>
      <c r="F51" s="1"/>
      <c r="G51" s="243"/>
    </row>
    <row r="52" spans="1:7" ht="15.75">
      <c r="A52" s="96"/>
      <c r="B52" s="757"/>
      <c r="C52" s="757"/>
      <c r="D52" s="216"/>
      <c r="E52" s="1"/>
      <c r="F52" s="1"/>
    </row>
    <row r="53" spans="1:7" ht="15.75">
      <c r="A53" s="96"/>
      <c r="B53" s="14">
        <v>2013</v>
      </c>
      <c r="C53" s="14">
        <f>+B53</f>
        <v>2013</v>
      </c>
      <c r="D53" s="369"/>
      <c r="E53" s="369"/>
      <c r="F53" s="369"/>
    </row>
    <row r="54" spans="1:7">
      <c r="A54" s="592" t="s">
        <v>81</v>
      </c>
      <c r="B54" s="268">
        <v>37063.612999999998</v>
      </c>
      <c r="C54" s="268">
        <v>34903.452000000005</v>
      </c>
      <c r="D54" s="397"/>
      <c r="E54" s="369"/>
      <c r="F54" s="369"/>
    </row>
    <row r="55" spans="1:7">
      <c r="A55" s="202" t="s">
        <v>112</v>
      </c>
      <c r="B55" s="268">
        <v>72301.231</v>
      </c>
      <c r="C55" s="268">
        <v>72112.327999999994</v>
      </c>
      <c r="D55" s="397"/>
      <c r="E55" s="369"/>
      <c r="F55" s="369"/>
    </row>
    <row r="56" spans="1:7">
      <c r="A56" s="202" t="s">
        <v>113</v>
      </c>
      <c r="B56" s="268">
        <v>2734.3470000000002</v>
      </c>
      <c r="C56" s="268">
        <v>2412.7370000000001</v>
      </c>
      <c r="D56" s="397"/>
      <c r="E56" s="373"/>
      <c r="F56" s="369"/>
    </row>
    <row r="57" spans="1:7">
      <c r="A57" s="202" t="s">
        <v>114</v>
      </c>
      <c r="B57" s="210">
        <v>80847.951000000001</v>
      </c>
      <c r="C57" s="210">
        <v>77773.922999999981</v>
      </c>
      <c r="D57" s="412"/>
      <c r="E57" s="373"/>
      <c r="F57" s="369"/>
    </row>
    <row r="58" spans="1:7">
      <c r="A58" s="202" t="s">
        <v>115</v>
      </c>
      <c r="B58" s="210">
        <v>363574.55300000001</v>
      </c>
      <c r="C58" s="210">
        <v>350944.65599999996</v>
      </c>
      <c r="D58" s="412"/>
      <c r="E58" s="373"/>
      <c r="F58" s="369"/>
    </row>
    <row r="59" spans="1:7">
      <c r="A59" s="202" t="s">
        <v>116</v>
      </c>
      <c r="B59" s="210">
        <v>24202.892</v>
      </c>
      <c r="C59" s="210">
        <v>22861.883000000005</v>
      </c>
      <c r="D59" s="593"/>
      <c r="E59" s="373"/>
      <c r="F59" s="369"/>
    </row>
    <row r="60" spans="1:7">
      <c r="A60" s="202" t="s">
        <v>117</v>
      </c>
      <c r="B60" s="210">
        <v>334744.12300000002</v>
      </c>
      <c r="C60" s="210">
        <v>323606.77799999999</v>
      </c>
      <c r="D60" s="593"/>
      <c r="E60" s="373"/>
      <c r="F60" s="369"/>
    </row>
    <row r="61" spans="1:7">
      <c r="A61" s="202" t="s">
        <v>118</v>
      </c>
      <c r="B61" s="210">
        <v>4627.5379999999996</v>
      </c>
      <c r="C61" s="210">
        <v>4475.9949999999999</v>
      </c>
      <c r="D61" s="412"/>
      <c r="E61" s="369"/>
      <c r="F61" s="369"/>
    </row>
    <row r="62" spans="1:7">
      <c r="A62" s="202" t="s">
        <v>119</v>
      </c>
      <c r="B62" s="210">
        <v>0</v>
      </c>
      <c r="C62" s="210">
        <v>0</v>
      </c>
      <c r="D62" s="412"/>
      <c r="E62" s="369"/>
      <c r="F62" s="369"/>
    </row>
    <row r="63" spans="1:7">
      <c r="A63" s="202" t="s">
        <v>120</v>
      </c>
      <c r="B63" s="210">
        <v>1497.0060000000001</v>
      </c>
      <c r="C63" s="210">
        <v>4742.3239999999932</v>
      </c>
      <c r="D63" s="412"/>
      <c r="E63" s="369"/>
      <c r="F63" s="369"/>
    </row>
    <row r="64" spans="1:7">
      <c r="A64" s="202" t="s">
        <v>121</v>
      </c>
      <c r="B64" s="210">
        <v>7722.7110000000002</v>
      </c>
      <c r="C64" s="210">
        <v>7533.5249999999996</v>
      </c>
      <c r="D64" s="412"/>
      <c r="E64" s="369"/>
      <c r="F64" s="369"/>
    </row>
    <row r="65" spans="1:6">
      <c r="A65" s="202" t="s">
        <v>122</v>
      </c>
      <c r="B65" s="210">
        <v>8164.7790000000005</v>
      </c>
      <c r="C65" s="210">
        <v>6759.1210000000001</v>
      </c>
      <c r="D65" s="594"/>
      <c r="E65" s="595"/>
      <c r="F65" s="369"/>
    </row>
    <row r="66" spans="1:6">
      <c r="A66" s="202" t="s">
        <v>89</v>
      </c>
      <c r="B66" s="210">
        <v>25575.650999999896</v>
      </c>
      <c r="C66" s="210">
        <v>25393.132999999994</v>
      </c>
      <c r="D66" s="596"/>
      <c r="E66" s="595"/>
      <c r="F66" s="369"/>
    </row>
    <row r="67" spans="1:6" ht="15.75">
      <c r="A67" s="259" t="s">
        <v>90</v>
      </c>
      <c r="B67" s="669">
        <v>599481.84199999995</v>
      </c>
      <c r="C67" s="669">
        <f>+C66+C65+C64+C63+C62+C58+C57+C56+C55+C54</f>
        <v>582575.19900000002</v>
      </c>
      <c r="D67" s="597"/>
      <c r="E67" s="595"/>
      <c r="F67" s="369"/>
    </row>
    <row r="68" spans="1:6">
      <c r="A68" s="202" t="s">
        <v>112</v>
      </c>
      <c r="B68" s="210">
        <v>45782.088000000003</v>
      </c>
      <c r="C68" s="210">
        <v>45647.614999999991</v>
      </c>
      <c r="D68" s="598"/>
      <c r="E68" s="595"/>
      <c r="F68" s="369"/>
    </row>
    <row r="69" spans="1:6">
      <c r="A69" s="202" t="s">
        <v>123</v>
      </c>
      <c r="B69" s="210">
        <v>2771.9920000000002</v>
      </c>
      <c r="C69" s="210">
        <v>2467.1709999999998</v>
      </c>
      <c r="D69" s="598"/>
      <c r="E69" s="595"/>
      <c r="F69" s="369"/>
    </row>
    <row r="70" spans="1:6">
      <c r="A70" s="202" t="s">
        <v>124</v>
      </c>
      <c r="B70" s="210">
        <v>480306.67099999997</v>
      </c>
      <c r="C70" s="210">
        <v>464141.40900000016</v>
      </c>
      <c r="D70" s="594"/>
      <c r="E70" s="595"/>
      <c r="F70" s="369"/>
    </row>
    <row r="71" spans="1:6">
      <c r="A71" s="202" t="s">
        <v>125</v>
      </c>
      <c r="B71" s="210">
        <v>87746.078999999998</v>
      </c>
      <c r="C71" s="210">
        <v>83315.370999999985</v>
      </c>
      <c r="D71" s="594"/>
      <c r="E71" s="595"/>
      <c r="F71" s="369"/>
    </row>
    <row r="72" spans="1:6">
      <c r="A72" s="202" t="s">
        <v>126</v>
      </c>
      <c r="B72" s="210">
        <v>310176.18599999999</v>
      </c>
      <c r="C72" s="210">
        <v>300490.27800000005</v>
      </c>
      <c r="D72" s="594"/>
      <c r="E72" s="595"/>
      <c r="F72" s="369"/>
    </row>
    <row r="73" spans="1:6">
      <c r="A73" s="202" t="s">
        <v>127</v>
      </c>
      <c r="B73" s="210">
        <v>65496.684999999998</v>
      </c>
      <c r="C73" s="210">
        <v>64120.039000000004</v>
      </c>
      <c r="D73" s="594"/>
      <c r="E73" s="595"/>
      <c r="F73" s="369"/>
    </row>
    <row r="74" spans="1:6">
      <c r="A74" s="202" t="s">
        <v>128</v>
      </c>
      <c r="B74" s="210">
        <v>10578.922</v>
      </c>
      <c r="C74" s="210">
        <v>10555.538</v>
      </c>
      <c r="D74" s="594"/>
      <c r="E74" s="595"/>
      <c r="F74" s="369"/>
    </row>
    <row r="75" spans="1:6">
      <c r="A75" s="202" t="s">
        <v>129</v>
      </c>
      <c r="B75" s="210">
        <v>6308.799</v>
      </c>
      <c r="C75" s="210">
        <v>5659.1830000000018</v>
      </c>
      <c r="D75" s="594"/>
      <c r="E75" s="595"/>
      <c r="F75" s="369"/>
    </row>
    <row r="76" spans="1:6">
      <c r="A76" s="202" t="s">
        <v>130</v>
      </c>
      <c r="B76" s="210">
        <v>9843.991</v>
      </c>
      <c r="C76" s="210">
        <v>9834.1119999999992</v>
      </c>
      <c r="D76" s="594"/>
      <c r="E76" s="595"/>
      <c r="F76" s="369"/>
    </row>
    <row r="77" spans="1:6">
      <c r="A77" s="202" t="s">
        <v>93</v>
      </c>
      <c r="B77" s="210">
        <v>15962.452999999936</v>
      </c>
      <c r="C77" s="210">
        <v>15635.737815999973</v>
      </c>
      <c r="D77" s="595"/>
      <c r="E77" s="595"/>
      <c r="F77" s="369"/>
    </row>
    <row r="78" spans="1:6" ht="15.75">
      <c r="A78" s="259" t="s">
        <v>131</v>
      </c>
      <c r="B78" s="669">
        <v>554667.19499999995</v>
      </c>
      <c r="C78" s="669">
        <f>+C77+C76+C70+C69+C68-1</f>
        <v>537725.04481600015</v>
      </c>
      <c r="D78" s="597"/>
      <c r="E78" s="595"/>
      <c r="F78" s="369"/>
    </row>
    <row r="79" spans="1:6">
      <c r="A79" s="202" t="s">
        <v>132</v>
      </c>
      <c r="B79" s="210">
        <v>2371.0070000000001</v>
      </c>
      <c r="C79" s="210">
        <v>2371.0069999999992</v>
      </c>
      <c r="D79" s="594"/>
      <c r="E79" s="595"/>
      <c r="F79" s="369"/>
    </row>
    <row r="80" spans="1:6">
      <c r="A80" s="202" t="s">
        <v>133</v>
      </c>
      <c r="B80" s="210">
        <v>-3866.009</v>
      </c>
      <c r="C80" s="210">
        <v>-3830.831999999999</v>
      </c>
      <c r="D80" s="412"/>
      <c r="E80" s="369"/>
      <c r="F80" s="369"/>
    </row>
    <row r="81" spans="1:6">
      <c r="A81" s="202" t="s">
        <v>134</v>
      </c>
      <c r="B81" s="210">
        <v>46309.648999999998</v>
      </c>
      <c r="C81" s="210">
        <v>46309.979184000011</v>
      </c>
      <c r="D81" s="412"/>
      <c r="E81" s="369"/>
      <c r="F81" s="369"/>
    </row>
    <row r="82" spans="1:6" ht="15.75">
      <c r="A82" s="162" t="s">
        <v>6</v>
      </c>
      <c r="B82" s="669">
        <v>44814.646999999997</v>
      </c>
      <c r="C82" s="669">
        <f>+C81+C80+C79</f>
        <v>44850.154184000006</v>
      </c>
      <c r="D82" s="599"/>
      <c r="E82" s="369"/>
      <c r="F82" s="369"/>
    </row>
    <row r="83" spans="1:6" ht="15.75">
      <c r="A83" s="98" t="s">
        <v>94</v>
      </c>
      <c r="B83" s="669">
        <v>599481.84199999995</v>
      </c>
      <c r="C83" s="669">
        <f>+C82+C78</f>
        <v>582575.19900000014</v>
      </c>
      <c r="D83" s="599"/>
      <c r="E83" s="369"/>
      <c r="F83" s="369"/>
    </row>
    <row r="84" spans="1:6" ht="15.75">
      <c r="A84" s="670" t="s">
        <v>405</v>
      </c>
      <c r="B84" s="669"/>
      <c r="C84" s="671"/>
      <c r="D84" s="599"/>
      <c r="E84" s="369"/>
      <c r="F84" s="369"/>
    </row>
    <row r="85" spans="1:6">
      <c r="A85" s="202" t="s">
        <v>136</v>
      </c>
      <c r="B85" s="518">
        <v>36437.004000000001</v>
      </c>
      <c r="C85" s="672">
        <v>33542.597000000002</v>
      </c>
      <c r="D85" s="599"/>
      <c r="E85" s="1"/>
      <c r="F85" s="1"/>
    </row>
    <row r="86" spans="1:6">
      <c r="A86" s="752"/>
      <c r="B86" s="753"/>
      <c r="C86" s="753"/>
      <c r="D86" s="1"/>
      <c r="E86" s="1"/>
      <c r="F86" s="1"/>
    </row>
  </sheetData>
  <mergeCells count="7">
    <mergeCell ref="A86:C86"/>
    <mergeCell ref="E3:F3"/>
    <mergeCell ref="B5:C5"/>
    <mergeCell ref="E5:F5"/>
    <mergeCell ref="A43:C43"/>
    <mergeCell ref="B50:B52"/>
    <mergeCell ref="C50:C52"/>
  </mergeCells>
  <conditionalFormatting sqref="E47:F47 B47:C48">
    <cfRule type="cellIs" dxfId="0" priority="1" stopIfTrue="1" operator="not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7"/>
  <sheetViews>
    <sheetView showGridLines="0" zoomScale="80" zoomScaleNormal="80" workbookViewId="0"/>
  </sheetViews>
  <sheetFormatPr baseColWidth="10" defaultRowHeight="15"/>
  <cols>
    <col min="1" max="1" width="75.85546875" customWidth="1"/>
    <col min="2" max="2" width="17.28515625" customWidth="1"/>
    <col min="3" max="3" width="12.7109375" customWidth="1"/>
    <col min="4" max="4" width="24.42578125" customWidth="1"/>
    <col min="5" max="5" width="17.28515625" customWidth="1"/>
  </cols>
  <sheetData>
    <row r="1" spans="1:5">
      <c r="A1" s="1"/>
      <c r="B1" s="3"/>
      <c r="C1" s="118"/>
      <c r="D1" s="2"/>
      <c r="E1" s="119"/>
    </row>
    <row r="2" spans="1:5">
      <c r="A2" s="1"/>
      <c r="B2" s="2"/>
      <c r="C2" s="118"/>
      <c r="D2" s="2"/>
      <c r="E2" s="119"/>
    </row>
    <row r="3" spans="1:5" ht="18.75">
      <c r="A3" s="84" t="s">
        <v>380</v>
      </c>
      <c r="B3" s="2"/>
      <c r="C3" s="120"/>
      <c r="D3" s="2"/>
      <c r="E3" s="2"/>
    </row>
    <row r="4" spans="1:5" ht="15.75">
      <c r="A4" s="90" t="s">
        <v>45</v>
      </c>
      <c r="B4" s="121"/>
      <c r="C4" s="122"/>
      <c r="D4" s="2"/>
      <c r="E4" s="123"/>
    </row>
    <row r="5" spans="1:5" ht="15.75">
      <c r="A5" s="95"/>
      <c r="B5" s="124"/>
      <c r="C5" s="125"/>
      <c r="D5" s="125"/>
      <c r="E5" s="124"/>
    </row>
    <row r="6" spans="1:5" ht="15.75">
      <c r="A6" s="96"/>
      <c r="B6" s="96"/>
      <c r="C6" s="96"/>
      <c r="D6" s="14" t="s">
        <v>71</v>
      </c>
      <c r="E6" s="96"/>
    </row>
    <row r="7" spans="1:5" ht="15.75">
      <c r="A7" s="96"/>
      <c r="B7" s="14">
        <v>2013</v>
      </c>
      <c r="C7" s="14" t="s">
        <v>1</v>
      </c>
      <c r="D7" s="126" t="s">
        <v>72</v>
      </c>
      <c r="E7" s="14">
        <v>2012</v>
      </c>
    </row>
    <row r="8" spans="1:5" ht="15.75">
      <c r="A8" s="127" t="s">
        <v>8</v>
      </c>
      <c r="B8" s="128">
        <v>14613.20998924</v>
      </c>
      <c r="C8" s="129">
        <v>-3.3649505918247447</v>
      </c>
      <c r="D8" s="129">
        <v>2.7001963772026016</v>
      </c>
      <c r="E8" s="130">
        <v>15122.05983102</v>
      </c>
    </row>
    <row r="9" spans="1:5">
      <c r="A9" s="131" t="s">
        <v>50</v>
      </c>
      <c r="B9" s="132">
        <v>4431.2699992799999</v>
      </c>
      <c r="C9" s="24">
        <v>1.7865390324517394</v>
      </c>
      <c r="D9" s="24">
        <v>6.3966965479419713</v>
      </c>
      <c r="E9" s="133">
        <v>4353.4931449699998</v>
      </c>
    </row>
    <row r="10" spans="1:5">
      <c r="A10" s="131" t="s">
        <v>51</v>
      </c>
      <c r="B10" s="132">
        <v>2527.3199996100002</v>
      </c>
      <c r="C10" s="24">
        <v>43.03542530409463</v>
      </c>
      <c r="D10" s="24">
        <v>49.32063741854131</v>
      </c>
      <c r="E10" s="133">
        <v>1766.91892532</v>
      </c>
    </row>
    <row r="11" spans="1:5">
      <c r="A11" s="131" t="s">
        <v>52</v>
      </c>
      <c r="B11" s="132">
        <v>364.88999964999999</v>
      </c>
      <c r="C11" s="24">
        <v>-30.703305725152198</v>
      </c>
      <c r="D11" s="24">
        <v>-30.390088506043533</v>
      </c>
      <c r="E11" s="133">
        <v>526.56191391000004</v>
      </c>
    </row>
    <row r="12" spans="1:5">
      <c r="A12" s="131" t="s">
        <v>53</v>
      </c>
      <c r="B12" s="132">
        <v>72.368999999999971</v>
      </c>
      <c r="C12" s="24">
        <v>75.8022592007773</v>
      </c>
      <c r="D12" s="24">
        <v>83.146136294390672</v>
      </c>
      <c r="E12" s="133">
        <v>41.164999999999999</v>
      </c>
    </row>
    <row r="13" spans="1:5">
      <c r="A13" s="134" t="s">
        <v>54</v>
      </c>
      <c r="B13" s="132">
        <v>-612.41099916999997</v>
      </c>
      <c r="C13" s="24" t="s">
        <v>73</v>
      </c>
      <c r="D13" s="24" t="s">
        <v>73</v>
      </c>
      <c r="E13" s="133">
        <v>81.921374290000003</v>
      </c>
    </row>
    <row r="14" spans="1:5" ht="15.75">
      <c r="A14" s="135" t="s">
        <v>9</v>
      </c>
      <c r="B14" s="128">
        <v>21396.647988609999</v>
      </c>
      <c r="C14" s="129">
        <v>-2.2632444761445103</v>
      </c>
      <c r="D14" s="129">
        <v>2.6489253406474011</v>
      </c>
      <c r="E14" s="136">
        <v>21892.120189510002</v>
      </c>
    </row>
    <row r="15" spans="1:5">
      <c r="A15" s="131" t="s">
        <v>55</v>
      </c>
      <c r="B15" s="132">
        <v>-11200.919990430002</v>
      </c>
      <c r="C15" s="24">
        <v>3.8458146002651183</v>
      </c>
      <c r="D15" s="24">
        <v>8.390134237074065</v>
      </c>
      <c r="E15" s="133">
        <v>-10786.106338080001</v>
      </c>
    </row>
    <row r="16" spans="1:5">
      <c r="A16" s="137" t="s">
        <v>56</v>
      </c>
      <c r="B16" s="132">
        <v>-5787.5300010200008</v>
      </c>
      <c r="C16" s="24">
        <v>2.2130546292397524</v>
      </c>
      <c r="D16" s="24">
        <v>6.3279997601779048</v>
      </c>
      <c r="E16" s="133">
        <v>-5662.22193634</v>
      </c>
    </row>
    <row r="17" spans="1:5">
      <c r="A17" s="137" t="s">
        <v>57</v>
      </c>
      <c r="B17" s="132">
        <v>-4280.4199904899997</v>
      </c>
      <c r="C17" s="24">
        <v>4.260610074479354</v>
      </c>
      <c r="D17" s="24">
        <v>9.2984084036153334</v>
      </c>
      <c r="E17" s="133">
        <v>-4105.50061757</v>
      </c>
    </row>
    <row r="18" spans="1:5">
      <c r="A18" s="137" t="s">
        <v>58</v>
      </c>
      <c r="B18" s="132">
        <v>-1132.9699989199999</v>
      </c>
      <c r="C18" s="24">
        <v>11.251771339170503</v>
      </c>
      <c r="D18" s="24">
        <v>16.25784858151469</v>
      </c>
      <c r="E18" s="133">
        <v>-1018.3837841699999</v>
      </c>
    </row>
    <row r="19" spans="1:5" ht="15.75">
      <c r="A19" s="135" t="s">
        <v>10</v>
      </c>
      <c r="B19" s="128">
        <v>10195.727998179998</v>
      </c>
      <c r="C19" s="129">
        <v>-8.1963327745426255</v>
      </c>
      <c r="D19" s="129">
        <v>-2.9957603582929204</v>
      </c>
      <c r="E19" s="136">
        <v>11106.01385143</v>
      </c>
    </row>
    <row r="20" spans="1:5">
      <c r="A20" s="131" t="s">
        <v>59</v>
      </c>
      <c r="B20" s="132">
        <v>-5775.5700002399999</v>
      </c>
      <c r="C20" s="24">
        <v>-27.627487579067978</v>
      </c>
      <c r="D20" s="24">
        <v>-26.642837766487439</v>
      </c>
      <c r="E20" s="138">
        <v>-7980.3364662100003</v>
      </c>
    </row>
    <row r="21" spans="1:5">
      <c r="A21" s="131" t="s">
        <v>60</v>
      </c>
      <c r="B21" s="132">
        <v>-630.04999977</v>
      </c>
      <c r="C21" s="24">
        <v>-3.2481473031370278</v>
      </c>
      <c r="D21" s="24">
        <v>6.8114737438482065</v>
      </c>
      <c r="E21" s="133">
        <v>-651.20199996999997</v>
      </c>
    </row>
    <row r="22" spans="1:5">
      <c r="A22" s="131" t="s">
        <v>61</v>
      </c>
      <c r="B22" s="132">
        <v>-1039.8100003100001</v>
      </c>
      <c r="C22" s="24">
        <v>-39.747356234344366</v>
      </c>
      <c r="D22" s="24">
        <v>-39.586647510919235</v>
      </c>
      <c r="E22" s="133">
        <v>-1725.7500008699999</v>
      </c>
    </row>
    <row r="23" spans="1:5" ht="15.75">
      <c r="A23" s="135" t="s">
        <v>11</v>
      </c>
      <c r="B23" s="128">
        <v>2750.2979978599992</v>
      </c>
      <c r="C23" s="129">
        <v>267.33067360036807</v>
      </c>
      <c r="D23" s="129" t="s">
        <v>73</v>
      </c>
      <c r="E23" s="136">
        <v>748.72538438000004</v>
      </c>
    </row>
    <row r="24" spans="1:5">
      <c r="A24" s="131" t="s">
        <v>62</v>
      </c>
      <c r="B24" s="132">
        <v>-592.79700720999995</v>
      </c>
      <c r="C24" s="24" t="s">
        <v>73</v>
      </c>
      <c r="D24" s="24" t="s">
        <v>73</v>
      </c>
      <c r="E24" s="133">
        <v>275.55303029000004</v>
      </c>
    </row>
    <row r="25" spans="1:5" ht="15.75">
      <c r="A25" s="127" t="s">
        <v>63</v>
      </c>
      <c r="B25" s="128">
        <v>2157.5009906499999</v>
      </c>
      <c r="C25" s="129">
        <v>110.63618638737984</v>
      </c>
      <c r="D25" s="129">
        <v>214.8783365040598</v>
      </c>
      <c r="E25" s="136">
        <v>1024.2784146699996</v>
      </c>
    </row>
    <row r="26" spans="1:5">
      <c r="A26" s="131" t="s">
        <v>64</v>
      </c>
      <c r="B26" s="132">
        <v>823.01900000000001</v>
      </c>
      <c r="C26" s="24">
        <v>-36.826911268038074</v>
      </c>
      <c r="D26" s="24">
        <v>-36.162121659961386</v>
      </c>
      <c r="E26" s="133">
        <v>1302.8000000000002</v>
      </c>
    </row>
    <row r="27" spans="1:5" ht="15.75">
      <c r="A27" s="135" t="s">
        <v>65</v>
      </c>
      <c r="B27" s="128">
        <v>2980.5199906499988</v>
      </c>
      <c r="C27" s="129">
        <v>28.079912213558256</v>
      </c>
      <c r="D27" s="129">
        <v>50.956843210039416</v>
      </c>
      <c r="E27" s="136">
        <v>2327.0784146699998</v>
      </c>
    </row>
    <row r="28" spans="1:5">
      <c r="A28" s="131" t="s">
        <v>66</v>
      </c>
      <c r="B28" s="132">
        <v>-752.81</v>
      </c>
      <c r="C28" s="24">
        <v>15.615396550800376</v>
      </c>
      <c r="D28" s="24">
        <v>39.797279149243757</v>
      </c>
      <c r="E28" s="133">
        <v>-651.13299998000002</v>
      </c>
    </row>
    <row r="29" spans="1:5" ht="15.75">
      <c r="A29" s="135" t="s">
        <v>12</v>
      </c>
      <c r="B29" s="128">
        <v>2227.709990649998</v>
      </c>
      <c r="C29" s="129">
        <v>32.922586327912008</v>
      </c>
      <c r="D29" s="129">
        <v>55.1419295905242</v>
      </c>
      <c r="E29" s="136">
        <v>1675.94541469</v>
      </c>
    </row>
    <row r="30" spans="1:5" ht="18">
      <c r="A30" s="139" t="s">
        <v>381</v>
      </c>
      <c r="B30" s="106">
        <v>-966.82623854999997</v>
      </c>
      <c r="C30" s="140">
        <v>-65.648138716288159</v>
      </c>
      <c r="D30" s="141">
        <v>-65.648138716288159</v>
      </c>
      <c r="E30" s="107">
        <v>-2814.4799216699998</v>
      </c>
    </row>
    <row r="31" spans="1:5" ht="18.75">
      <c r="A31" s="142" t="s">
        <v>382</v>
      </c>
      <c r="B31" s="99">
        <v>3194.5362291999982</v>
      </c>
      <c r="C31" s="143">
        <v>-28.858938966580549</v>
      </c>
      <c r="D31" s="144">
        <v>-24.841468375636964</v>
      </c>
      <c r="E31" s="622">
        <v>4490.4253363600001</v>
      </c>
    </row>
    <row r="32" spans="1:5" ht="15.75">
      <c r="A32" s="142" t="s">
        <v>67</v>
      </c>
      <c r="B32" s="148">
        <v>0.3980444273372683</v>
      </c>
      <c r="C32" s="145"/>
      <c r="D32" s="146"/>
      <c r="E32" s="147">
        <v>0.31498288342789993</v>
      </c>
    </row>
    <row r="33" spans="1:5" ht="18.75">
      <c r="A33" s="142" t="s">
        <v>383</v>
      </c>
      <c r="B33" s="148">
        <v>0.39334023462797885</v>
      </c>
      <c r="C33" s="145"/>
      <c r="D33" s="146"/>
      <c r="E33" s="147">
        <v>0.31498288342789993</v>
      </c>
    </row>
    <row r="34" spans="1:5" ht="18.75">
      <c r="A34" s="142" t="s">
        <v>385</v>
      </c>
      <c r="B34" s="148">
        <v>0.56404991457369857</v>
      </c>
      <c r="C34" s="145"/>
      <c r="D34" s="146"/>
      <c r="E34" s="147">
        <v>0.79867130240588147</v>
      </c>
    </row>
    <row r="35" spans="1:5">
      <c r="A35" s="694" t="s">
        <v>74</v>
      </c>
      <c r="B35" s="695"/>
      <c r="C35" s="695"/>
      <c r="D35" s="695"/>
      <c r="E35" s="695"/>
    </row>
    <row r="36" spans="1:5">
      <c r="A36" s="696" t="s">
        <v>75</v>
      </c>
      <c r="B36" s="697"/>
      <c r="C36" s="697"/>
      <c r="D36" s="697"/>
      <c r="E36" s="697"/>
    </row>
    <row r="37" spans="1:5">
      <c r="A37" s="698" t="s">
        <v>70</v>
      </c>
      <c r="B37" s="699"/>
      <c r="C37" s="699"/>
      <c r="D37" s="699"/>
      <c r="E37" s="699"/>
    </row>
  </sheetData>
  <mergeCells count="3">
    <mergeCell ref="A35:E35"/>
    <mergeCell ref="A36:E36"/>
    <mergeCell ref="A37:E37"/>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C15"/>
  <sheetViews>
    <sheetView showGridLines="0" zoomScale="80" zoomScaleNormal="80" workbookViewId="0"/>
  </sheetViews>
  <sheetFormatPr baseColWidth="10" defaultRowHeight="15"/>
  <cols>
    <col min="1" max="1" width="37.7109375" customWidth="1"/>
    <col min="2" max="2" width="27.140625" customWidth="1"/>
    <col min="3" max="3" width="27.28515625" customWidth="1"/>
  </cols>
  <sheetData>
    <row r="1" spans="1:3">
      <c r="A1" s="4"/>
      <c r="B1" s="304"/>
      <c r="C1" s="4"/>
    </row>
    <row r="2" spans="1:3">
      <c r="A2" s="4"/>
      <c r="B2" s="4"/>
      <c r="C2" s="4"/>
    </row>
    <row r="3" spans="1:3" ht="18">
      <c r="A3" s="172" t="s">
        <v>338</v>
      </c>
      <c r="B3" s="600"/>
      <c r="C3" s="4"/>
    </row>
    <row r="4" spans="1:3" ht="18">
      <c r="A4" s="172" t="s">
        <v>339</v>
      </c>
      <c r="B4" s="600"/>
      <c r="C4" s="4"/>
    </row>
    <row r="5" spans="1:3" ht="15.75">
      <c r="A5" s="90" t="s">
        <v>340</v>
      </c>
      <c r="B5" s="4"/>
      <c r="C5" s="4"/>
    </row>
    <row r="6" spans="1:3">
      <c r="A6" s="4"/>
      <c r="B6" s="4"/>
      <c r="C6" s="4"/>
    </row>
    <row r="7" spans="1:3" ht="31.5">
      <c r="A7" s="250"/>
      <c r="B7" s="306" t="s">
        <v>341</v>
      </c>
      <c r="C7" s="306" t="s">
        <v>342</v>
      </c>
    </row>
    <row r="8" spans="1:3">
      <c r="A8" s="592" t="s">
        <v>158</v>
      </c>
      <c r="B8" s="601">
        <v>1148.7559938300001</v>
      </c>
      <c r="C8" s="602">
        <v>124.29401060000001</v>
      </c>
    </row>
    <row r="9" spans="1:3">
      <c r="A9" s="202" t="s">
        <v>343</v>
      </c>
      <c r="B9" s="603">
        <v>-38.726944500000002</v>
      </c>
      <c r="C9" s="602">
        <v>-159.13967043</v>
      </c>
    </row>
    <row r="10" spans="1:3">
      <c r="A10" s="202" t="s">
        <v>206</v>
      </c>
      <c r="B10" s="603">
        <v>240.34711966</v>
      </c>
      <c r="C10" s="602">
        <v>-19.215021709999998</v>
      </c>
    </row>
    <row r="11" spans="1:3">
      <c r="A11" s="202" t="s">
        <v>236</v>
      </c>
      <c r="B11" s="603">
        <v>451.17000739647898</v>
      </c>
      <c r="C11" s="602">
        <v>-142.10896930352101</v>
      </c>
    </row>
    <row r="12" spans="1:3">
      <c r="A12" s="202" t="s">
        <v>207</v>
      </c>
      <c r="B12" s="603">
        <v>1938.52439562</v>
      </c>
      <c r="C12" s="602">
        <v>1383.6650213400001</v>
      </c>
    </row>
    <row r="13" spans="1:3">
      <c r="A13" s="202" t="s">
        <v>208</v>
      </c>
      <c r="B13" s="603">
        <v>1008.05719636</v>
      </c>
      <c r="C13" s="602">
        <v>578.65768810999998</v>
      </c>
    </row>
    <row r="14" spans="1:3">
      <c r="A14" s="202" t="s">
        <v>210</v>
      </c>
      <c r="B14" s="603">
        <v>-338.81709539247998</v>
      </c>
      <c r="C14" s="602">
        <v>-442.16324689248</v>
      </c>
    </row>
    <row r="15" spans="1:3" ht="15.75">
      <c r="A15" s="259" t="s">
        <v>344</v>
      </c>
      <c r="B15" s="604">
        <v>4409.3106729739993</v>
      </c>
      <c r="C15" s="604">
        <v>1323.989811713999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27"/>
  <sheetViews>
    <sheetView showGridLines="0" zoomScale="80" zoomScaleNormal="80" workbookViewId="0"/>
  </sheetViews>
  <sheetFormatPr baseColWidth="10" defaultRowHeight="15"/>
  <cols>
    <col min="1" max="1" width="62.28515625" customWidth="1"/>
    <col min="2" max="9" width="17.7109375" customWidth="1"/>
  </cols>
  <sheetData>
    <row r="1" spans="1:9">
      <c r="A1" s="149"/>
      <c r="B1" s="150"/>
      <c r="C1" s="150"/>
      <c r="D1" s="150"/>
      <c r="E1" s="150"/>
      <c r="F1" s="150"/>
      <c r="G1" s="150"/>
      <c r="H1" s="150"/>
      <c r="I1" s="150"/>
    </row>
    <row r="2" spans="1:9">
      <c r="A2" s="149"/>
      <c r="B2" s="149"/>
      <c r="C2" s="149"/>
      <c r="D2" s="151"/>
      <c r="E2" s="151"/>
      <c r="F2" s="151"/>
      <c r="G2" s="151"/>
      <c r="H2" s="151"/>
      <c r="I2" s="151"/>
    </row>
    <row r="3" spans="1:9" ht="18">
      <c r="A3" s="152" t="s">
        <v>76</v>
      </c>
      <c r="B3" s="153"/>
      <c r="C3" s="153"/>
      <c r="D3" s="154"/>
      <c r="E3" s="155"/>
      <c r="F3" s="155"/>
      <c r="G3" s="154"/>
      <c r="H3" s="155"/>
      <c r="I3" s="154"/>
    </row>
    <row r="4" spans="1:9" ht="18">
      <c r="A4" s="156"/>
      <c r="B4" s="156"/>
      <c r="C4" s="156"/>
      <c r="D4" s="157"/>
      <c r="E4" s="157"/>
      <c r="F4" s="157"/>
      <c r="G4" s="157"/>
      <c r="H4" s="157"/>
      <c r="I4" s="157"/>
    </row>
    <row r="5" spans="1:9" ht="18.75">
      <c r="A5" s="96"/>
      <c r="B5" s="687" t="s">
        <v>358</v>
      </c>
      <c r="C5" s="689"/>
      <c r="D5" s="687" t="s">
        <v>360</v>
      </c>
      <c r="E5" s="689"/>
      <c r="F5" s="687" t="s">
        <v>359</v>
      </c>
      <c r="G5" s="689"/>
      <c r="H5" s="687" t="s">
        <v>361</v>
      </c>
      <c r="I5" s="689"/>
    </row>
    <row r="6" spans="1:9" ht="15.75">
      <c r="A6" s="96"/>
      <c r="B6" s="158" t="s">
        <v>79</v>
      </c>
      <c r="C6" s="158" t="s">
        <v>80</v>
      </c>
      <c r="D6" s="158" t="s">
        <v>79</v>
      </c>
      <c r="E6" s="158" t="s">
        <v>80</v>
      </c>
      <c r="F6" s="158" t="s">
        <v>79</v>
      </c>
      <c r="G6" s="158" t="s">
        <v>80</v>
      </c>
      <c r="H6" s="158" t="s">
        <v>79</v>
      </c>
      <c r="I6" s="158" t="s">
        <v>80</v>
      </c>
    </row>
    <row r="7" spans="1:9">
      <c r="A7" s="159" t="s">
        <v>81</v>
      </c>
      <c r="B7" s="160">
        <v>4.8967333263128303</v>
      </c>
      <c r="C7" s="161">
        <v>0.84539985030655085</v>
      </c>
      <c r="D7" s="160">
        <v>4.1776519319559346</v>
      </c>
      <c r="E7" s="161">
        <v>0.89475987490312026</v>
      </c>
      <c r="F7" s="160">
        <v>4.2399329076240333</v>
      </c>
      <c r="G7" s="161">
        <v>0.98737279769690811</v>
      </c>
      <c r="H7" s="160">
        <v>5.1755141253422492</v>
      </c>
      <c r="I7" s="161">
        <v>0.94675104978071112</v>
      </c>
    </row>
    <row r="8" spans="1:9">
      <c r="A8" s="131" t="s">
        <v>82</v>
      </c>
      <c r="B8" s="160">
        <v>26.665322507597526</v>
      </c>
      <c r="C8" s="161">
        <v>2.9884782158978074</v>
      </c>
      <c r="D8" s="160">
        <v>26.957464568798748</v>
      </c>
      <c r="E8" s="161">
        <v>2.7385428356044068</v>
      </c>
      <c r="F8" s="160">
        <v>27.405949774692534</v>
      </c>
      <c r="G8" s="161">
        <v>2.7848090382876429</v>
      </c>
      <c r="H8" s="160">
        <v>26.815231150971897</v>
      </c>
      <c r="I8" s="161">
        <v>2.7738636326229629</v>
      </c>
    </row>
    <row r="9" spans="1:9">
      <c r="A9" s="131" t="s">
        <v>83</v>
      </c>
      <c r="B9" s="160">
        <v>4.4520682586545979</v>
      </c>
      <c r="C9" s="161">
        <v>1.9834956533214894</v>
      </c>
      <c r="D9" s="160">
        <v>4.4888534114032703</v>
      </c>
      <c r="E9" s="161">
        <v>1.2832967066536678</v>
      </c>
      <c r="F9" s="160">
        <v>4.3848758284407152</v>
      </c>
      <c r="G9" s="161">
        <v>1.5728016731495031</v>
      </c>
      <c r="H9" s="160">
        <v>4.364511425128101</v>
      </c>
      <c r="I9" s="161">
        <v>1.5423758189394652</v>
      </c>
    </row>
    <row r="10" spans="1:9">
      <c r="A10" s="131" t="s">
        <v>84</v>
      </c>
      <c r="B10" s="160">
        <v>56.176232316361485</v>
      </c>
      <c r="C10" s="161">
        <v>5.6312288362862919</v>
      </c>
      <c r="D10" s="160">
        <v>56.549280209330121</v>
      </c>
      <c r="E10" s="161">
        <v>5.5017084389994668</v>
      </c>
      <c r="F10" s="160">
        <v>56.208910790924172</v>
      </c>
      <c r="G10" s="161">
        <v>5.5835172449445372</v>
      </c>
      <c r="H10" s="160">
        <v>55.940573204321645</v>
      </c>
      <c r="I10" s="161">
        <v>5.5545542087133892</v>
      </c>
    </row>
    <row r="11" spans="1:9">
      <c r="A11" s="131" t="s">
        <v>85</v>
      </c>
      <c r="B11" s="160">
        <v>32.623583633031586</v>
      </c>
      <c r="C11" s="161">
        <v>2.6249479063811614</v>
      </c>
      <c r="D11" s="160">
        <v>33.268992392435756</v>
      </c>
      <c r="E11" s="161">
        <v>2.6470203000108263</v>
      </c>
      <c r="F11" s="160">
        <v>33.448952138486135</v>
      </c>
      <c r="G11" s="161">
        <v>2.9677671148502349</v>
      </c>
      <c r="H11" s="160">
        <v>33.956206003016064</v>
      </c>
      <c r="I11" s="161">
        <v>3.0817861537825144</v>
      </c>
    </row>
    <row r="12" spans="1:9">
      <c r="A12" s="131" t="s">
        <v>86</v>
      </c>
      <c r="B12" s="160">
        <v>27.037251708627103</v>
      </c>
      <c r="C12" s="161">
        <v>3.0407831916750117</v>
      </c>
      <c r="D12" s="160">
        <v>27.058281964489421</v>
      </c>
      <c r="E12" s="161">
        <v>3.0887069315693387</v>
      </c>
      <c r="F12" s="160">
        <v>27.630203927831442</v>
      </c>
      <c r="G12" s="161">
        <v>3.4143716716637034</v>
      </c>
      <c r="H12" s="160">
        <v>28.132460339161796</v>
      </c>
      <c r="I12" s="161">
        <v>3.4652180824059333</v>
      </c>
    </row>
    <row r="13" spans="1:9">
      <c r="A13" s="131" t="s">
        <v>87</v>
      </c>
      <c r="B13" s="160">
        <v>5.5863319244044929</v>
      </c>
      <c r="C13" s="161">
        <v>0.61234940168040053</v>
      </c>
      <c r="D13" s="160">
        <v>6.2107104279463377</v>
      </c>
      <c r="E13" s="161">
        <v>0.7227184741072088</v>
      </c>
      <c r="F13" s="160">
        <v>5.8187482106546895</v>
      </c>
      <c r="G13" s="161">
        <v>0.84707473684707568</v>
      </c>
      <c r="H13" s="160">
        <v>5.8237456638542726</v>
      </c>
      <c r="I13" s="161">
        <v>1.2295618041312808</v>
      </c>
    </row>
    <row r="14" spans="1:9">
      <c r="A14" s="131" t="s">
        <v>88</v>
      </c>
      <c r="B14" s="160">
        <v>23.552648683329881</v>
      </c>
      <c r="C14" s="161">
        <v>9.7953319339801013</v>
      </c>
      <c r="D14" s="160">
        <v>23.280287816894369</v>
      </c>
      <c r="E14" s="161">
        <v>9.5812369536713771</v>
      </c>
      <c r="F14" s="160">
        <v>22.759958652438041</v>
      </c>
      <c r="G14" s="161">
        <v>9.4277290136856351</v>
      </c>
      <c r="H14" s="160">
        <v>21.984367201305581</v>
      </c>
      <c r="I14" s="161">
        <v>9.3738964122917423</v>
      </c>
    </row>
    <row r="15" spans="1:9">
      <c r="A15" s="131" t="s">
        <v>89</v>
      </c>
      <c r="B15" s="160">
        <v>7.8096435910735531</v>
      </c>
      <c r="C15" s="161">
        <v>0.29304102611543337</v>
      </c>
      <c r="D15" s="160">
        <v>7.8267498785119187</v>
      </c>
      <c r="E15" s="161">
        <v>0.27345848701237579</v>
      </c>
      <c r="F15" s="160">
        <v>7.7603306983185449</v>
      </c>
      <c r="G15" s="161">
        <v>0.24998557179815986</v>
      </c>
      <c r="H15" s="160">
        <v>7.7041700942361064</v>
      </c>
      <c r="I15" s="161">
        <v>0.28897125040121208</v>
      </c>
    </row>
    <row r="16" spans="1:9" ht="15.75">
      <c r="A16" s="162" t="s">
        <v>90</v>
      </c>
      <c r="B16" s="129">
        <v>99.999999999999986</v>
      </c>
      <c r="C16" s="163">
        <v>4.1128885639956936</v>
      </c>
      <c r="D16" s="129">
        <v>99.999999999999986</v>
      </c>
      <c r="E16" s="163">
        <v>3.9658064090749323</v>
      </c>
      <c r="F16" s="129">
        <v>100</v>
      </c>
      <c r="G16" s="163">
        <v>4.0318666451962946</v>
      </c>
      <c r="H16" s="129">
        <v>100</v>
      </c>
      <c r="I16" s="164">
        <v>3.9896466480032386</v>
      </c>
    </row>
    <row r="17" spans="1:9">
      <c r="A17" s="131" t="s">
        <v>91</v>
      </c>
      <c r="B17" s="160">
        <v>14.515294403084836</v>
      </c>
      <c r="C17" s="161">
        <v>1.8215883436673599</v>
      </c>
      <c r="D17" s="160">
        <v>14.282984442969843</v>
      </c>
      <c r="E17" s="161">
        <v>1.9036309341174866</v>
      </c>
      <c r="F17" s="160">
        <v>14.133209166015181</v>
      </c>
      <c r="G17" s="161">
        <v>2.0017176382235045</v>
      </c>
      <c r="H17" s="160">
        <v>15.965975538116384</v>
      </c>
      <c r="I17" s="161">
        <v>1.8691155176871741</v>
      </c>
    </row>
    <row r="18" spans="1:9">
      <c r="A18" s="131" t="s">
        <v>5</v>
      </c>
      <c r="B18" s="160">
        <v>50.698506153067498</v>
      </c>
      <c r="C18" s="161">
        <v>1.6541814114919684</v>
      </c>
      <c r="D18" s="160">
        <v>49.490948499295314</v>
      </c>
      <c r="E18" s="161">
        <v>1.6394336381846477</v>
      </c>
      <c r="F18" s="160">
        <v>48.097702286622663</v>
      </c>
      <c r="G18" s="161">
        <v>1.6969211479922106</v>
      </c>
      <c r="H18" s="160">
        <v>46.6629031307613</v>
      </c>
      <c r="I18" s="161">
        <v>1.6979716658535364</v>
      </c>
    </row>
    <row r="19" spans="1:9">
      <c r="A19" s="131" t="s">
        <v>85</v>
      </c>
      <c r="B19" s="160">
        <v>26.31495650419528</v>
      </c>
      <c r="C19" s="161">
        <v>1.2043037503244274</v>
      </c>
      <c r="D19" s="160">
        <v>25.875060479365214</v>
      </c>
      <c r="E19" s="161">
        <v>1.2137920101741271</v>
      </c>
      <c r="F19" s="160">
        <v>24.62097175211067</v>
      </c>
      <c r="G19" s="161">
        <v>1.3543326942059226</v>
      </c>
      <c r="H19" s="160">
        <v>23.952181893993483</v>
      </c>
      <c r="I19" s="161">
        <v>1.2842410807222677</v>
      </c>
    </row>
    <row r="20" spans="1:9">
      <c r="A20" s="131" t="s">
        <v>86</v>
      </c>
      <c r="B20" s="160">
        <v>19.303572007309143</v>
      </c>
      <c r="C20" s="161">
        <v>1.3260395702893595</v>
      </c>
      <c r="D20" s="160">
        <v>18.634059465973994</v>
      </c>
      <c r="E20" s="161">
        <v>1.3941087406157864</v>
      </c>
      <c r="F20" s="160">
        <v>17.651401745103346</v>
      </c>
      <c r="G20" s="161">
        <v>1.563022422952878</v>
      </c>
      <c r="H20" s="160">
        <v>16.647162339976141</v>
      </c>
      <c r="I20" s="161">
        <v>1.5094037057612835</v>
      </c>
    </row>
    <row r="21" spans="1:9">
      <c r="A21" s="131" t="s">
        <v>87</v>
      </c>
      <c r="B21" s="160">
        <v>7.0113844968861319</v>
      </c>
      <c r="C21" s="161">
        <v>0.86914367350856714</v>
      </c>
      <c r="D21" s="160">
        <v>7.2410010133912257</v>
      </c>
      <c r="E21" s="161">
        <v>0.74976325620130435</v>
      </c>
      <c r="F21" s="160">
        <v>6.9695700070073201</v>
      </c>
      <c r="G21" s="161">
        <v>0.82579704014325794</v>
      </c>
      <c r="H21" s="160">
        <v>7.3050195540173419</v>
      </c>
      <c r="I21" s="161">
        <v>0.77112557922325931</v>
      </c>
    </row>
    <row r="22" spans="1:9">
      <c r="A22" s="131" t="s">
        <v>88</v>
      </c>
      <c r="B22" s="160">
        <v>25.238298120270279</v>
      </c>
      <c r="C22" s="161">
        <v>1.747642896356346</v>
      </c>
      <c r="D22" s="160">
        <v>23.615888019930111</v>
      </c>
      <c r="E22" s="161">
        <v>2.1057935251392759</v>
      </c>
      <c r="F22" s="160">
        <v>23.476730534512001</v>
      </c>
      <c r="G22" s="161">
        <v>2.0562071495447585</v>
      </c>
      <c r="H22" s="160">
        <v>22.710721236767814</v>
      </c>
      <c r="I22" s="161">
        <v>2.1343184523276264</v>
      </c>
    </row>
    <row r="23" spans="1:9">
      <c r="A23" s="131" t="s">
        <v>92</v>
      </c>
      <c r="B23" s="160">
        <v>14.036579814531553</v>
      </c>
      <c r="C23" s="161">
        <v>2.6317653632449134</v>
      </c>
      <c r="D23" s="160">
        <v>15.401153953618776</v>
      </c>
      <c r="E23" s="161">
        <v>2.8338624348999892</v>
      </c>
      <c r="F23" s="160">
        <v>16.185182388599728</v>
      </c>
      <c r="G23" s="161">
        <v>2.7727340432816718</v>
      </c>
      <c r="H23" s="160">
        <v>16.483081210775438</v>
      </c>
      <c r="I23" s="161">
        <v>2.7258846735084719</v>
      </c>
    </row>
    <row r="24" spans="1:9">
      <c r="A24" s="131" t="s">
        <v>93</v>
      </c>
      <c r="B24" s="160">
        <v>13.123177430008923</v>
      </c>
      <c r="C24" s="161">
        <v>1.283163959878328</v>
      </c>
      <c r="D24" s="160">
        <v>13.024203755796767</v>
      </c>
      <c r="E24" s="161">
        <v>1.0420869593965887</v>
      </c>
      <c r="F24" s="160">
        <v>13.978489474287429</v>
      </c>
      <c r="G24" s="161">
        <v>0.88112748570818977</v>
      </c>
      <c r="H24" s="160">
        <v>13.702700554335259</v>
      </c>
      <c r="I24" s="161">
        <v>1.0582468232651356</v>
      </c>
    </row>
    <row r="25" spans="1:9">
      <c r="A25" s="131" t="s">
        <v>6</v>
      </c>
      <c r="B25" s="160">
        <v>7.6264421993071734</v>
      </c>
      <c r="C25" s="161">
        <v>0</v>
      </c>
      <c r="D25" s="160">
        <v>7.8007093483192973</v>
      </c>
      <c r="E25" s="161">
        <v>0</v>
      </c>
      <c r="F25" s="160">
        <v>7.6054166844750206</v>
      </c>
      <c r="G25" s="161">
        <v>0</v>
      </c>
      <c r="H25" s="160">
        <v>7.185339566011625</v>
      </c>
      <c r="I25" s="161">
        <v>0</v>
      </c>
    </row>
    <row r="26" spans="1:9" ht="15.75">
      <c r="A26" s="162" t="s">
        <v>94</v>
      </c>
      <c r="B26" s="129">
        <v>99.999999999999986</v>
      </c>
      <c r="C26" s="163">
        <v>1.6408559044995785</v>
      </c>
      <c r="D26" s="129">
        <v>100</v>
      </c>
      <c r="E26" s="163">
        <v>1.6554376130627657</v>
      </c>
      <c r="F26" s="129">
        <v>100.00000000000001</v>
      </c>
      <c r="G26" s="163">
        <v>1.6710273974238865</v>
      </c>
      <c r="H26" s="129">
        <v>100.00000000000001</v>
      </c>
      <c r="I26" s="164">
        <v>1.6850635777223504</v>
      </c>
    </row>
    <row r="27" spans="1:9" ht="15.75">
      <c r="A27" s="98" t="s">
        <v>95</v>
      </c>
      <c r="B27" s="165"/>
      <c r="C27" s="163">
        <v>2.4720326594961151</v>
      </c>
      <c r="D27" s="165"/>
      <c r="E27" s="163">
        <v>2.3103687960121668</v>
      </c>
      <c r="F27" s="165"/>
      <c r="G27" s="163">
        <v>2.3608392477724083</v>
      </c>
      <c r="H27" s="165"/>
      <c r="I27" s="166">
        <v>2.3045830702808883</v>
      </c>
    </row>
  </sheetData>
  <mergeCells count="4">
    <mergeCell ref="B5:C5"/>
    <mergeCell ref="D5:E5"/>
    <mergeCell ref="F5:G5"/>
    <mergeCell ref="H5:I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23"/>
  <sheetViews>
    <sheetView showGridLines="0" zoomScale="80" zoomScaleNormal="80" workbookViewId="0"/>
  </sheetViews>
  <sheetFormatPr baseColWidth="10" defaultRowHeight="15"/>
  <cols>
    <col min="1" max="1" width="57" customWidth="1"/>
    <col min="2" max="2" width="15.7109375" customWidth="1"/>
    <col min="4" max="4" width="15.7109375" customWidth="1"/>
  </cols>
  <sheetData>
    <row r="1" spans="1:4">
      <c r="A1" s="167"/>
      <c r="B1" s="168"/>
      <c r="C1" s="169"/>
      <c r="D1" s="169"/>
    </row>
    <row r="2" spans="1:4">
      <c r="A2" s="170"/>
      <c r="B2" s="2"/>
      <c r="C2" s="4"/>
      <c r="D2" s="171"/>
    </row>
    <row r="3" spans="1:4" ht="18">
      <c r="A3" s="172" t="s">
        <v>96</v>
      </c>
      <c r="B3" s="7"/>
      <c r="C3" s="7"/>
      <c r="D3" s="173"/>
    </row>
    <row r="4" spans="1:4" ht="15.75">
      <c r="A4" s="90" t="s">
        <v>45</v>
      </c>
      <c r="B4" s="174"/>
      <c r="C4" s="11"/>
      <c r="D4" s="11"/>
    </row>
    <row r="5" spans="1:4" ht="15.75">
      <c r="A5" s="93"/>
      <c r="B5" s="11"/>
      <c r="C5" s="175"/>
      <c r="D5" s="174"/>
    </row>
    <row r="6" spans="1:4" ht="15.75">
      <c r="A6" s="96"/>
      <c r="B6" s="158">
        <v>2013</v>
      </c>
      <c r="C6" s="176" t="s">
        <v>1</v>
      </c>
      <c r="D6" s="158">
        <v>2012</v>
      </c>
    </row>
    <row r="7" spans="1:4" ht="15.75">
      <c r="A7" s="177" t="s">
        <v>97</v>
      </c>
      <c r="B7" s="178">
        <v>5787.5300010200017</v>
      </c>
      <c r="C7" s="179">
        <v>2.2130546292397524</v>
      </c>
      <c r="D7" s="180">
        <v>5662.2219363400009</v>
      </c>
    </row>
    <row r="8" spans="1:4">
      <c r="A8" s="131" t="s">
        <v>98</v>
      </c>
      <c r="B8" s="181">
        <v>4391.6170084100004</v>
      </c>
      <c r="C8" s="182">
        <v>0.99636605788202548</v>
      </c>
      <c r="D8" s="183">
        <v>4348.2921018100005</v>
      </c>
    </row>
    <row r="9" spans="1:4">
      <c r="A9" s="131" t="s">
        <v>99</v>
      </c>
      <c r="B9" s="181">
        <v>866.22694280000007</v>
      </c>
      <c r="C9" s="182">
        <v>5.8307744364384018</v>
      </c>
      <c r="D9" s="183">
        <v>818.50194087</v>
      </c>
    </row>
    <row r="10" spans="1:4">
      <c r="A10" s="131" t="s">
        <v>100</v>
      </c>
      <c r="B10" s="181">
        <v>529.68604981000101</v>
      </c>
      <c r="C10" s="182">
        <v>6.9148622006155236</v>
      </c>
      <c r="D10" s="183">
        <v>495.42789366</v>
      </c>
    </row>
    <row r="11" spans="1:4" ht="15.75">
      <c r="A11" s="184" t="s">
        <v>101</v>
      </c>
      <c r="B11" s="178">
        <v>4280.4212713499992</v>
      </c>
      <c r="C11" s="179">
        <v>4.260641221558048</v>
      </c>
      <c r="D11" s="180">
        <v>4105.5006196000004</v>
      </c>
    </row>
    <row r="12" spans="1:4">
      <c r="A12" s="131" t="s">
        <v>102</v>
      </c>
      <c r="B12" s="185">
        <v>966.41547918999993</v>
      </c>
      <c r="C12" s="186">
        <v>5.5399044614430792</v>
      </c>
      <c r="D12" s="183">
        <v>915.68727878000004</v>
      </c>
    </row>
    <row r="13" spans="1:4">
      <c r="A13" s="131" t="s">
        <v>103</v>
      </c>
      <c r="B13" s="181">
        <v>800.55583124999998</v>
      </c>
      <c r="C13" s="182">
        <v>7.4289002601267251</v>
      </c>
      <c r="D13" s="183">
        <v>745.19596618000003</v>
      </c>
    </row>
    <row r="14" spans="1:4">
      <c r="A14" s="131" t="s">
        <v>104</v>
      </c>
      <c r="B14" s="181">
        <v>312.59212887000001</v>
      </c>
      <c r="C14" s="182">
        <v>-5.3822291989521371</v>
      </c>
      <c r="D14" s="183">
        <v>330.37359284999997</v>
      </c>
    </row>
    <row r="15" spans="1:4">
      <c r="A15" s="131" t="s">
        <v>105</v>
      </c>
      <c r="B15" s="181">
        <v>390.51218638999995</v>
      </c>
      <c r="C15" s="182">
        <v>3.2952366085707174</v>
      </c>
      <c r="D15" s="183">
        <v>378.05439941999998</v>
      </c>
    </row>
    <row r="16" spans="1:4">
      <c r="A16" s="131" t="s">
        <v>106</v>
      </c>
      <c r="B16" s="181">
        <v>105.81391156000001</v>
      </c>
      <c r="C16" s="182">
        <v>3.8364708260896441</v>
      </c>
      <c r="D16" s="183">
        <v>101.90437976</v>
      </c>
    </row>
    <row r="17" spans="1:4">
      <c r="A17" s="131" t="s">
        <v>107</v>
      </c>
      <c r="B17" s="181">
        <v>1267.892360079999</v>
      </c>
      <c r="C17" s="186">
        <v>5.588238325390682</v>
      </c>
      <c r="D17" s="183">
        <v>1200.78938733</v>
      </c>
    </row>
    <row r="18" spans="1:4">
      <c r="A18" s="131" t="s">
        <v>108</v>
      </c>
      <c r="B18" s="181">
        <v>436.63937401000004</v>
      </c>
      <c r="C18" s="182">
        <v>0.72521119457447103</v>
      </c>
      <c r="D18" s="183">
        <v>433.49561528000004</v>
      </c>
    </row>
    <row r="19" spans="1:4" ht="15.75">
      <c r="A19" s="187" t="s">
        <v>109</v>
      </c>
      <c r="B19" s="178">
        <v>10067.951272370001</v>
      </c>
      <c r="C19" s="179">
        <v>3.0736818609515382</v>
      </c>
      <c r="D19" s="180">
        <v>9767.7225559400013</v>
      </c>
    </row>
    <row r="20" spans="1:4" ht="15.75">
      <c r="A20" s="188" t="s">
        <v>110</v>
      </c>
      <c r="B20" s="178">
        <v>1132.9699989199999</v>
      </c>
      <c r="C20" s="129">
        <v>11.251771339170503</v>
      </c>
      <c r="D20" s="180">
        <v>1018.3837841699999</v>
      </c>
    </row>
    <row r="21" spans="1:4" ht="15.75">
      <c r="A21" s="188" t="s">
        <v>55</v>
      </c>
      <c r="B21" s="178">
        <v>11200.921271290001</v>
      </c>
      <c r="C21" s="179">
        <v>3.8458264558123068</v>
      </c>
      <c r="D21" s="180">
        <v>10786.106340110002</v>
      </c>
    </row>
    <row r="22" spans="1:4" ht="15.75">
      <c r="A22" s="188" t="s">
        <v>9</v>
      </c>
      <c r="B22" s="178">
        <v>21396.647988609999</v>
      </c>
      <c r="C22" s="179">
        <v>-2.2632444761445103</v>
      </c>
      <c r="D22" s="180">
        <v>21892.120189510002</v>
      </c>
    </row>
    <row r="23" spans="1:4" ht="35.25" customHeight="1">
      <c r="A23" s="189" t="s">
        <v>111</v>
      </c>
      <c r="B23" s="190">
        <v>52.348953337235571</v>
      </c>
      <c r="C23" s="190"/>
      <c r="D23" s="191">
        <v>49.269354666152239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3:L17"/>
  <sheetViews>
    <sheetView showGridLines="0" zoomScale="80" zoomScaleNormal="80" workbookViewId="0"/>
  </sheetViews>
  <sheetFormatPr baseColWidth="10" defaultRowHeight="15"/>
  <cols>
    <col min="1" max="1" width="72.28515625" customWidth="1"/>
  </cols>
  <sheetData>
    <row r="3" spans="1:12" ht="18">
      <c r="A3" s="84" t="s">
        <v>345</v>
      </c>
      <c r="B3" s="237"/>
      <c r="C3" s="167"/>
      <c r="D3" s="1"/>
      <c r="E3" s="1"/>
      <c r="F3" s="1"/>
      <c r="G3" s="1"/>
      <c r="H3" s="1"/>
      <c r="I3" s="1"/>
      <c r="J3" s="1"/>
      <c r="K3" s="1"/>
      <c r="L3" s="1"/>
    </row>
    <row r="4" spans="1:12" ht="15.75">
      <c r="A4" s="90" t="s">
        <v>182</v>
      </c>
      <c r="B4" s="1"/>
      <c r="C4" s="1"/>
      <c r="D4" s="1"/>
      <c r="E4" s="1"/>
      <c r="F4" s="1"/>
      <c r="G4" s="1"/>
      <c r="H4" s="1"/>
      <c r="I4" s="1"/>
      <c r="J4" s="1"/>
      <c r="K4" s="1"/>
      <c r="L4" s="1"/>
    </row>
    <row r="5" spans="1:12" ht="15.75">
      <c r="A5" s="96"/>
      <c r="B5" s="574"/>
      <c r="C5" s="700">
        <v>2013</v>
      </c>
      <c r="D5" s="701"/>
      <c r="E5" s="701"/>
      <c r="F5" s="702"/>
      <c r="G5" s="574"/>
      <c r="H5" s="700">
        <v>2012</v>
      </c>
      <c r="I5" s="701"/>
      <c r="J5" s="701"/>
      <c r="K5" s="702"/>
      <c r="L5" s="1"/>
    </row>
    <row r="6" spans="1:12" ht="15.75">
      <c r="A6" s="96"/>
      <c r="B6" s="96">
        <v>2013</v>
      </c>
      <c r="C6" s="605" t="s">
        <v>46</v>
      </c>
      <c r="D6" s="605" t="s">
        <v>47</v>
      </c>
      <c r="E6" s="605" t="s">
        <v>48</v>
      </c>
      <c r="F6" s="605" t="s">
        <v>49</v>
      </c>
      <c r="G6" s="96">
        <v>2012</v>
      </c>
      <c r="H6" s="605" t="s">
        <v>46</v>
      </c>
      <c r="I6" s="605" t="s">
        <v>47</v>
      </c>
      <c r="J6" s="605" t="s">
        <v>48</v>
      </c>
      <c r="K6" s="605" t="s">
        <v>49</v>
      </c>
      <c r="L6" s="1"/>
    </row>
    <row r="7" spans="1:12" ht="30">
      <c r="A7" s="667" t="s">
        <v>346</v>
      </c>
      <c r="B7" s="607">
        <v>1866.4099999999996</v>
      </c>
      <c r="C7" s="203">
        <v>466</v>
      </c>
      <c r="D7" s="203">
        <v>7.4499999999999886</v>
      </c>
      <c r="E7" s="203">
        <v>569.82999999999993</v>
      </c>
      <c r="F7" s="203">
        <v>823.12999999999965</v>
      </c>
      <c r="G7" s="607">
        <v>391.70500000000004</v>
      </c>
      <c r="H7" s="203">
        <v>137.95100000000002</v>
      </c>
      <c r="I7" s="203">
        <v>83</v>
      </c>
      <c r="J7" s="203">
        <v>74.753999999999991</v>
      </c>
      <c r="K7" s="675">
        <v>96</v>
      </c>
      <c r="L7" s="1"/>
    </row>
    <row r="8" spans="1:12" ht="18">
      <c r="A8" s="606" t="s">
        <v>400</v>
      </c>
      <c r="B8" s="607">
        <v>-2374</v>
      </c>
      <c r="C8" s="203">
        <v>-2602</v>
      </c>
      <c r="D8" s="203">
        <v>153</v>
      </c>
      <c r="E8" s="203">
        <v>23.6</v>
      </c>
      <c r="F8" s="203">
        <v>51.4</v>
      </c>
      <c r="G8" s="607">
        <v>549.79199999999992</v>
      </c>
      <c r="H8" s="203">
        <v>168.98199999999997</v>
      </c>
      <c r="I8" s="203">
        <v>172</v>
      </c>
      <c r="J8" s="203">
        <v>32.81</v>
      </c>
      <c r="K8" s="673">
        <v>176</v>
      </c>
      <c r="L8" s="1"/>
    </row>
    <row r="9" spans="1:12" ht="15.75">
      <c r="A9" s="606" t="s">
        <v>333</v>
      </c>
      <c r="B9" s="607">
        <v>230</v>
      </c>
      <c r="C9" s="203">
        <v>230</v>
      </c>
      <c r="D9" s="203">
        <v>0</v>
      </c>
      <c r="E9" s="203">
        <v>0</v>
      </c>
      <c r="F9" s="203">
        <v>0</v>
      </c>
      <c r="G9" s="607">
        <v>0</v>
      </c>
      <c r="H9" s="203">
        <v>0</v>
      </c>
      <c r="I9" s="203">
        <v>0</v>
      </c>
      <c r="J9" s="203">
        <v>0</v>
      </c>
      <c r="K9" s="673">
        <v>0</v>
      </c>
      <c r="L9" s="1"/>
    </row>
    <row r="10" spans="1:12" ht="30">
      <c r="A10" s="667" t="s">
        <v>334</v>
      </c>
      <c r="B10" s="607">
        <v>630</v>
      </c>
      <c r="C10" s="203">
        <v>0</v>
      </c>
      <c r="D10" s="203">
        <v>0</v>
      </c>
      <c r="E10" s="203">
        <v>0</v>
      </c>
      <c r="F10" s="203">
        <v>630</v>
      </c>
      <c r="G10" s="607">
        <v>0</v>
      </c>
      <c r="H10" s="203">
        <v>0</v>
      </c>
      <c r="I10" s="203">
        <v>0</v>
      </c>
      <c r="J10" s="203">
        <v>0</v>
      </c>
      <c r="K10" s="673">
        <v>0</v>
      </c>
      <c r="L10" s="1"/>
    </row>
    <row r="11" spans="1:12" ht="15.75">
      <c r="A11" s="606" t="s">
        <v>335</v>
      </c>
      <c r="B11" s="607">
        <v>0</v>
      </c>
      <c r="C11" s="203">
        <v>0</v>
      </c>
      <c r="D11" s="203">
        <v>0</v>
      </c>
      <c r="E11" s="203">
        <v>0</v>
      </c>
      <c r="F11" s="203">
        <v>0</v>
      </c>
      <c r="G11" s="607">
        <v>376</v>
      </c>
      <c r="H11" s="203">
        <v>56</v>
      </c>
      <c r="I11" s="203">
        <v>320</v>
      </c>
      <c r="J11" s="203">
        <v>0</v>
      </c>
      <c r="K11" s="673">
        <v>0</v>
      </c>
      <c r="L11" s="1"/>
    </row>
    <row r="12" spans="1:12" ht="18">
      <c r="A12" s="606" t="s">
        <v>402</v>
      </c>
      <c r="B12" s="607">
        <v>0</v>
      </c>
      <c r="C12" s="203">
        <v>0</v>
      </c>
      <c r="D12" s="203">
        <v>0</v>
      </c>
      <c r="E12" s="203">
        <v>0</v>
      </c>
      <c r="F12" s="203">
        <v>0</v>
      </c>
      <c r="G12" s="607">
        <v>-14.88</v>
      </c>
      <c r="H12" s="203">
        <v>-14.88</v>
      </c>
      <c r="I12" s="203">
        <v>0</v>
      </c>
      <c r="J12" s="203">
        <v>0</v>
      </c>
      <c r="K12" s="673">
        <v>0</v>
      </c>
      <c r="L12" s="1"/>
    </row>
    <row r="13" spans="1:12" ht="15.75">
      <c r="A13" s="606" t="s">
        <v>336</v>
      </c>
      <c r="B13" s="607">
        <v>471</v>
      </c>
      <c r="C13" s="203">
        <v>661</v>
      </c>
      <c r="D13" s="203">
        <v>0</v>
      </c>
      <c r="E13" s="203">
        <v>0</v>
      </c>
      <c r="F13" s="203">
        <v>-190</v>
      </c>
      <c r="G13" s="607">
        <v>0</v>
      </c>
      <c r="H13" s="203">
        <v>0</v>
      </c>
      <c r="I13" s="203">
        <v>0</v>
      </c>
      <c r="J13" s="203">
        <v>0</v>
      </c>
      <c r="K13" s="673">
        <v>0</v>
      </c>
      <c r="L13" s="1"/>
    </row>
    <row r="14" spans="1:12" ht="15.75">
      <c r="A14" s="135" t="s">
        <v>64</v>
      </c>
      <c r="B14" s="128">
        <v>823.40999999999963</v>
      </c>
      <c r="C14" s="608">
        <v>-1245</v>
      </c>
      <c r="D14" s="608">
        <v>160.44999999999999</v>
      </c>
      <c r="E14" s="608">
        <v>593.42999999999995</v>
      </c>
      <c r="F14" s="608">
        <v>1314.5299999999997</v>
      </c>
      <c r="G14" s="128">
        <v>1302.6169999999997</v>
      </c>
      <c r="H14" s="608">
        <v>348.053</v>
      </c>
      <c r="I14" s="608">
        <v>575</v>
      </c>
      <c r="J14" s="608">
        <v>107.56399999999999</v>
      </c>
      <c r="K14" s="674">
        <v>272</v>
      </c>
      <c r="L14" s="1"/>
    </row>
    <row r="15" spans="1:12">
      <c r="A15" s="703" t="s">
        <v>395</v>
      </c>
      <c r="B15" s="704"/>
      <c r="C15" s="704"/>
      <c r="D15" s="704"/>
      <c r="E15" s="704"/>
      <c r="F15" s="704"/>
      <c r="G15" s="704"/>
      <c r="H15" s="704"/>
      <c r="I15" s="704"/>
      <c r="J15" s="704"/>
      <c r="K15" s="704"/>
      <c r="L15" s="1"/>
    </row>
    <row r="16" spans="1:12">
      <c r="A16" s="590" t="s">
        <v>337</v>
      </c>
      <c r="B16" s="609"/>
      <c r="C16" s="609"/>
      <c r="D16" s="609"/>
      <c r="E16" s="609"/>
      <c r="F16" s="167"/>
      <c r="G16" s="167"/>
      <c r="H16" s="167"/>
      <c r="I16" s="167"/>
      <c r="J16" s="167"/>
      <c r="K16" s="167"/>
      <c r="L16" s="1"/>
    </row>
    <row r="17" spans="1:12">
      <c r="A17" s="1"/>
      <c r="B17" s="1"/>
      <c r="C17" s="1"/>
      <c r="D17" s="1"/>
      <c r="E17" s="1"/>
      <c r="F17" s="1"/>
      <c r="G17" s="1"/>
      <c r="H17" s="1"/>
      <c r="I17" s="1"/>
      <c r="J17" s="1"/>
      <c r="K17" s="1"/>
      <c r="L17" s="1"/>
    </row>
  </sheetData>
  <mergeCells count="3">
    <mergeCell ref="C5:F5"/>
    <mergeCell ref="H5:K5"/>
    <mergeCell ref="A15:K1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39"/>
  <sheetViews>
    <sheetView showGridLines="0" zoomScale="80" zoomScaleNormal="80" workbookViewId="0"/>
  </sheetViews>
  <sheetFormatPr baseColWidth="10" defaultRowHeight="15"/>
  <cols>
    <col min="1" max="1" width="59.5703125" customWidth="1"/>
    <col min="6" max="6" width="2.140625" customWidth="1"/>
  </cols>
  <sheetData>
    <row r="1" spans="1:7">
      <c r="A1" s="4"/>
      <c r="B1" s="192"/>
      <c r="C1" s="3"/>
      <c r="D1" s="2"/>
      <c r="E1" s="171"/>
    </row>
    <row r="2" spans="1:7">
      <c r="A2" s="170"/>
      <c r="B2" s="193"/>
      <c r="C2" s="194"/>
      <c r="D2" s="194"/>
      <c r="E2" s="195"/>
      <c r="F2" s="212"/>
      <c r="G2" s="212"/>
    </row>
    <row r="3" spans="1:7" ht="21">
      <c r="A3" s="196" t="s">
        <v>362</v>
      </c>
      <c r="B3" s="197"/>
      <c r="C3" s="198"/>
      <c r="D3" s="198"/>
      <c r="E3" s="197"/>
      <c r="F3" s="212"/>
      <c r="G3" s="212"/>
    </row>
    <row r="4" spans="1:7" ht="15.75">
      <c r="A4" s="90" t="s">
        <v>45</v>
      </c>
      <c r="B4" s="197"/>
      <c r="C4" s="199"/>
      <c r="D4" s="199"/>
      <c r="E4" s="197"/>
      <c r="F4" s="212"/>
      <c r="G4" s="212"/>
    </row>
    <row r="5" spans="1:7">
      <c r="A5" s="93"/>
      <c r="B5" s="95"/>
      <c r="C5" s="199"/>
      <c r="D5" s="199"/>
      <c r="E5" s="213"/>
      <c r="F5" s="212"/>
      <c r="G5" s="212"/>
    </row>
    <row r="6" spans="1:7" ht="15.75">
      <c r="A6" s="96"/>
      <c r="B6" s="200">
        <v>41639</v>
      </c>
      <c r="C6" s="176" t="s">
        <v>1</v>
      </c>
      <c r="D6" s="201">
        <v>41274</v>
      </c>
      <c r="E6" s="201">
        <v>41547</v>
      </c>
    </row>
    <row r="7" spans="1:7">
      <c r="A7" s="202" t="s">
        <v>81</v>
      </c>
      <c r="B7" s="203">
        <v>37063.612999999998</v>
      </c>
      <c r="C7" s="204">
        <v>-0.98936337798626317</v>
      </c>
      <c r="D7" s="203">
        <v>37433.970999999998</v>
      </c>
      <c r="E7" s="623">
        <v>27926.128000000001</v>
      </c>
    </row>
    <row r="8" spans="1:7">
      <c r="A8" s="202" t="s">
        <v>112</v>
      </c>
      <c r="B8" s="203">
        <v>72301.231</v>
      </c>
      <c r="C8" s="204">
        <v>-9.5714829383929949</v>
      </c>
      <c r="D8" s="203">
        <v>79954.016000000003</v>
      </c>
      <c r="E8" s="623">
        <v>71409.212</v>
      </c>
    </row>
    <row r="9" spans="1:7">
      <c r="A9" s="202" t="s">
        <v>113</v>
      </c>
      <c r="B9" s="203">
        <v>2734.3470000000002</v>
      </c>
      <c r="C9" s="204">
        <v>-4.1682233557332911</v>
      </c>
      <c r="D9" s="203">
        <v>2853.2779999999998</v>
      </c>
      <c r="E9" s="623">
        <v>2773.8420000000001</v>
      </c>
    </row>
    <row r="10" spans="1:7">
      <c r="A10" s="202" t="s">
        <v>114</v>
      </c>
      <c r="B10" s="205">
        <v>80847.951000000001</v>
      </c>
      <c r="C10" s="204">
        <v>13.073676213203257</v>
      </c>
      <c r="D10" s="205">
        <v>71500.240999999995</v>
      </c>
      <c r="E10" s="624">
        <v>80948.081999999995</v>
      </c>
    </row>
    <row r="11" spans="1:7">
      <c r="A11" s="202" t="s">
        <v>115</v>
      </c>
      <c r="B11" s="205">
        <v>363574.55300000001</v>
      </c>
      <c r="C11" s="204">
        <v>-5.1734970209666109</v>
      </c>
      <c r="D11" s="205">
        <v>383410.272</v>
      </c>
      <c r="E11" s="624">
        <v>373918.761</v>
      </c>
    </row>
    <row r="12" spans="1:7">
      <c r="A12" s="202" t="s">
        <v>116</v>
      </c>
      <c r="B12" s="205">
        <v>24202.892</v>
      </c>
      <c r="C12" s="204">
        <v>-8.7444667390515605</v>
      </c>
      <c r="D12" s="205">
        <v>26522.109</v>
      </c>
      <c r="E12" s="624">
        <v>27845.145</v>
      </c>
    </row>
    <row r="13" spans="1:7">
      <c r="A13" s="202" t="s">
        <v>117</v>
      </c>
      <c r="B13" s="205">
        <v>334744.12300000002</v>
      </c>
      <c r="C13" s="204">
        <v>-5.1530761025241123</v>
      </c>
      <c r="D13" s="205">
        <v>352930.92200000002</v>
      </c>
      <c r="E13" s="624">
        <v>341552.929</v>
      </c>
    </row>
    <row r="14" spans="1:7">
      <c r="A14" s="202" t="s">
        <v>118</v>
      </c>
      <c r="B14" s="205">
        <v>4627.5379999999996</v>
      </c>
      <c r="C14" s="204">
        <v>16.938493258307986</v>
      </c>
      <c r="D14" s="205">
        <v>3957.241</v>
      </c>
      <c r="E14" s="624">
        <v>4520.6869999999999</v>
      </c>
    </row>
    <row r="15" spans="1:7">
      <c r="A15" s="202" t="s">
        <v>119</v>
      </c>
      <c r="B15" s="205">
        <v>0</v>
      </c>
      <c r="C15" s="204" t="s">
        <v>73</v>
      </c>
      <c r="D15" s="205">
        <v>10161.674000000001</v>
      </c>
      <c r="E15" s="624">
        <v>0</v>
      </c>
    </row>
    <row r="16" spans="1:7">
      <c r="A16" s="202" t="s">
        <v>120</v>
      </c>
      <c r="B16" s="205">
        <v>1497.0060000000001</v>
      </c>
      <c r="C16" s="204">
        <v>-77.968225215934808</v>
      </c>
      <c r="D16" s="205">
        <v>6794.759</v>
      </c>
      <c r="E16" s="624">
        <v>6919.6840000000002</v>
      </c>
    </row>
    <row r="17" spans="1:5">
      <c r="A17" s="202" t="s">
        <v>121</v>
      </c>
      <c r="B17" s="205">
        <v>7722.7110000000002</v>
      </c>
      <c r="C17" s="204">
        <v>-0.79498013834241599</v>
      </c>
      <c r="D17" s="205">
        <v>7784.5969999999998</v>
      </c>
      <c r="E17" s="624">
        <v>7574.3389999999999</v>
      </c>
    </row>
    <row r="18" spans="1:5">
      <c r="A18" s="202" t="s">
        <v>122</v>
      </c>
      <c r="B18" s="205">
        <v>8164.7790000000005</v>
      </c>
      <c r="C18" s="204">
        <v>-8.3809413734365901</v>
      </c>
      <c r="D18" s="205">
        <v>8911.66</v>
      </c>
      <c r="E18" s="624">
        <v>8254.8040000000001</v>
      </c>
    </row>
    <row r="19" spans="1:5">
      <c r="A19" s="202" t="s">
        <v>89</v>
      </c>
      <c r="B19" s="205">
        <v>25575.650999999896</v>
      </c>
      <c r="C19" s="204">
        <v>-11.747942528548839</v>
      </c>
      <c r="D19" s="205">
        <v>28980.232000000018</v>
      </c>
      <c r="E19" s="624">
        <v>27451.985000000015</v>
      </c>
    </row>
    <row r="20" spans="1:5" ht="15.75">
      <c r="A20" s="162" t="s">
        <v>90</v>
      </c>
      <c r="B20" s="178">
        <v>599481.84199999995</v>
      </c>
      <c r="C20" s="206">
        <v>-6.0056094164692269</v>
      </c>
      <c r="D20" s="178">
        <v>637784.69999999995</v>
      </c>
      <c r="E20" s="625">
        <v>607176.83700000006</v>
      </c>
    </row>
    <row r="21" spans="1:5">
      <c r="A21" s="202" t="s">
        <v>112</v>
      </c>
      <c r="B21" s="205">
        <v>45782.088000000003</v>
      </c>
      <c r="C21" s="204">
        <v>-18.140027416654814</v>
      </c>
      <c r="D21" s="205">
        <v>55927.319000000003</v>
      </c>
      <c r="E21" s="624">
        <v>47825.525000000001</v>
      </c>
    </row>
    <row r="22" spans="1:5">
      <c r="A22" s="202" t="s">
        <v>123</v>
      </c>
      <c r="B22" s="205">
        <v>2771.9920000000002</v>
      </c>
      <c r="C22" s="204">
        <v>10.177146443418206</v>
      </c>
      <c r="D22" s="205">
        <v>2515.9409999999998</v>
      </c>
      <c r="E22" s="624">
        <v>2790.9450000000002</v>
      </c>
    </row>
    <row r="23" spans="1:5">
      <c r="A23" s="202" t="s">
        <v>124</v>
      </c>
      <c r="B23" s="205">
        <v>480306.67099999997</v>
      </c>
      <c r="C23" s="204">
        <v>-5.1689643958791169</v>
      </c>
      <c r="D23" s="205">
        <v>506486.79299999995</v>
      </c>
      <c r="E23" s="624">
        <v>480707.75799999997</v>
      </c>
    </row>
    <row r="24" spans="1:5">
      <c r="A24" s="202" t="s">
        <v>125</v>
      </c>
      <c r="B24" s="205">
        <v>87746.078999999998</v>
      </c>
      <c r="C24" s="204">
        <v>-17.618086652727182</v>
      </c>
      <c r="D24" s="205">
        <v>106511.33900000001</v>
      </c>
      <c r="E24" s="624">
        <v>86261.78</v>
      </c>
    </row>
    <row r="25" spans="1:5">
      <c r="A25" s="202" t="s">
        <v>126</v>
      </c>
      <c r="B25" s="205">
        <v>310176.18599999999</v>
      </c>
      <c r="C25" s="204">
        <v>5.9647273391347122</v>
      </c>
      <c r="D25" s="205">
        <v>292716.44799999997</v>
      </c>
      <c r="E25" s="624">
        <v>303655.94</v>
      </c>
    </row>
    <row r="26" spans="1:5">
      <c r="A26" s="202" t="s">
        <v>127</v>
      </c>
      <c r="B26" s="205">
        <v>65496.684999999998</v>
      </c>
      <c r="C26" s="204">
        <v>-24.899332779929971</v>
      </c>
      <c r="D26" s="205">
        <v>87211.854999999996</v>
      </c>
      <c r="E26" s="624">
        <v>73618.653999999995</v>
      </c>
    </row>
    <row r="27" spans="1:5">
      <c r="A27" s="202" t="s">
        <v>128</v>
      </c>
      <c r="B27" s="205">
        <v>10578.922</v>
      </c>
      <c r="C27" s="204">
        <v>-10.585053098281605</v>
      </c>
      <c r="D27" s="205">
        <v>11831.268</v>
      </c>
      <c r="E27" s="624">
        <v>9909.0319999999992</v>
      </c>
    </row>
    <row r="28" spans="1:5">
      <c r="A28" s="202" t="s">
        <v>129</v>
      </c>
      <c r="B28" s="205">
        <v>6308.799</v>
      </c>
      <c r="C28" s="204">
        <v>-23.212161127416252</v>
      </c>
      <c r="D28" s="205">
        <v>8215.8829999999998</v>
      </c>
      <c r="E28" s="624">
        <v>7262.3519999999999</v>
      </c>
    </row>
    <row r="29" spans="1:5">
      <c r="A29" s="202" t="s">
        <v>130</v>
      </c>
      <c r="B29" s="205">
        <v>9843.991</v>
      </c>
      <c r="C29" s="204">
        <v>8.9898796759042998</v>
      </c>
      <c r="D29" s="205">
        <v>9032.0229999999992</v>
      </c>
      <c r="E29" s="624">
        <v>9868.6389999999992</v>
      </c>
    </row>
    <row r="30" spans="1:5">
      <c r="A30" s="202" t="s">
        <v>93</v>
      </c>
      <c r="B30" s="205">
        <v>15962.452999999936</v>
      </c>
      <c r="C30" s="204">
        <v>-20.269494646714836</v>
      </c>
      <c r="D30" s="207">
        <v>20020.508999999998</v>
      </c>
      <c r="E30" s="624">
        <v>18628.505000000026</v>
      </c>
    </row>
    <row r="31" spans="1:5" ht="15.75">
      <c r="A31" s="162" t="s">
        <v>131</v>
      </c>
      <c r="B31" s="178">
        <v>554667.19499999995</v>
      </c>
      <c r="C31" s="206">
        <v>-6.6189465807318442</v>
      </c>
      <c r="D31" s="178">
        <v>593982.58500000008</v>
      </c>
      <c r="E31" s="625">
        <v>559821.37199999997</v>
      </c>
    </row>
    <row r="32" spans="1:5">
      <c r="A32" s="202" t="s">
        <v>132</v>
      </c>
      <c r="B32" s="205">
        <v>2371.0070000000001</v>
      </c>
      <c r="C32" s="204">
        <v>-5.151273338280804E-2</v>
      </c>
      <c r="D32" s="205">
        <v>2372.2289999999998</v>
      </c>
      <c r="E32" s="624">
        <v>2254.0250000000001</v>
      </c>
    </row>
    <row r="33" spans="1:5">
      <c r="A33" s="202" t="s">
        <v>133</v>
      </c>
      <c r="B33" s="205">
        <v>-3866.009</v>
      </c>
      <c r="C33" s="204">
        <v>77.022358979994607</v>
      </c>
      <c r="D33" s="205">
        <v>-2183.91</v>
      </c>
      <c r="E33" s="624">
        <v>-3327.9760000000001</v>
      </c>
    </row>
    <row r="34" spans="1:5">
      <c r="A34" s="202" t="s">
        <v>134</v>
      </c>
      <c r="B34" s="205">
        <v>46309.648999999998</v>
      </c>
      <c r="C34" s="204">
        <v>6.1811932169352879</v>
      </c>
      <c r="D34" s="205">
        <v>43613.796000000002</v>
      </c>
      <c r="E34" s="624">
        <v>48429.415999999997</v>
      </c>
    </row>
    <row r="35" spans="1:5" ht="15.75">
      <c r="A35" s="162" t="s">
        <v>6</v>
      </c>
      <c r="B35" s="178">
        <v>44814.646999999997</v>
      </c>
      <c r="C35" s="206">
        <v>2.3109045471579437</v>
      </c>
      <c r="D35" s="178">
        <v>43802.415000000001</v>
      </c>
      <c r="E35" s="625">
        <v>47355.464999999997</v>
      </c>
    </row>
    <row r="36" spans="1:5" ht="15.75">
      <c r="A36" s="98" t="s">
        <v>94</v>
      </c>
      <c r="B36" s="178">
        <v>599481.84199999995</v>
      </c>
      <c r="C36" s="206">
        <v>-6.0056094164692269</v>
      </c>
      <c r="D36" s="178">
        <v>637784.69999999995</v>
      </c>
      <c r="E36" s="625">
        <v>607176.83700000006</v>
      </c>
    </row>
    <row r="37" spans="1:5" ht="15.75">
      <c r="A37" s="208" t="s">
        <v>135</v>
      </c>
      <c r="B37" s="178"/>
      <c r="C37" s="209"/>
      <c r="D37" s="178"/>
      <c r="E37" s="625"/>
    </row>
    <row r="38" spans="1:5">
      <c r="A38" s="202" t="s">
        <v>136</v>
      </c>
      <c r="B38" s="210">
        <v>36437.004000000001</v>
      </c>
      <c r="C38" s="211">
        <v>-7.8479557445653931</v>
      </c>
      <c r="D38" s="205">
        <v>39540.093000000001</v>
      </c>
      <c r="E38" s="626">
        <v>36813.360999999997</v>
      </c>
    </row>
    <row r="39" spans="1:5" ht="27" customHeight="1">
      <c r="A39" s="705" t="s">
        <v>68</v>
      </c>
      <c r="B39" s="706"/>
      <c r="C39" s="706"/>
      <c r="D39" s="706"/>
      <c r="E39" s="706"/>
    </row>
  </sheetData>
  <mergeCells count="1">
    <mergeCell ref="A39:E3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20"/>
  <sheetViews>
    <sheetView showGridLines="0" zoomScale="80" zoomScaleNormal="80" workbookViewId="0"/>
  </sheetViews>
  <sheetFormatPr baseColWidth="10" defaultRowHeight="15"/>
  <cols>
    <col min="1" max="1" width="39.28515625" customWidth="1"/>
    <col min="6" max="6" width="2.5703125" customWidth="1"/>
  </cols>
  <sheetData>
    <row r="1" spans="1:5">
      <c r="A1" s="1"/>
      <c r="B1" s="192"/>
      <c r="C1" s="193"/>
      <c r="D1" s="193"/>
      <c r="E1" s="193"/>
    </row>
    <row r="2" spans="1:5">
      <c r="A2" s="170"/>
      <c r="B2" s="119"/>
      <c r="C2" s="171"/>
      <c r="D2" s="171"/>
      <c r="E2" s="214"/>
    </row>
    <row r="3" spans="1:5" ht="18">
      <c r="A3" s="172" t="s">
        <v>137</v>
      </c>
      <c r="B3" s="198"/>
      <c r="C3" s="7"/>
      <c r="D3" s="7"/>
      <c r="E3" s="215"/>
    </row>
    <row r="4" spans="1:5" ht="15.75">
      <c r="A4" s="90" t="s">
        <v>45</v>
      </c>
      <c r="B4" s="4"/>
      <c r="C4" s="4"/>
      <c r="D4" s="4"/>
      <c r="E4" s="214"/>
    </row>
    <row r="5" spans="1:5">
      <c r="A5" s="93"/>
      <c r="B5" s="4"/>
      <c r="C5" s="4"/>
      <c r="D5" s="4"/>
      <c r="E5" s="216"/>
    </row>
    <row r="6" spans="1:5" ht="15.75">
      <c r="A6" s="96"/>
      <c r="B6" s="200">
        <v>41639</v>
      </c>
      <c r="C6" s="176" t="s">
        <v>1</v>
      </c>
      <c r="D6" s="200">
        <v>41274</v>
      </c>
      <c r="E6" s="200">
        <v>41547</v>
      </c>
    </row>
    <row r="7" spans="1:5" ht="15.75">
      <c r="A7" s="177" t="s">
        <v>138</v>
      </c>
      <c r="B7" s="128">
        <v>167669.571</v>
      </c>
      <c r="C7" s="217">
        <v>-12.13055354717083</v>
      </c>
      <c r="D7" s="128">
        <v>190816.69200000004</v>
      </c>
      <c r="E7" s="218">
        <v>176430.75999999998</v>
      </c>
    </row>
    <row r="8" spans="1:5">
      <c r="A8" s="202" t="s">
        <v>139</v>
      </c>
      <c r="B8" s="132">
        <v>22128.055999999997</v>
      </c>
      <c r="C8" s="204">
        <v>-12.879484418565944</v>
      </c>
      <c r="D8" s="132">
        <v>25399.363000000001</v>
      </c>
      <c r="E8" s="219">
        <v>25269.357</v>
      </c>
    </row>
    <row r="9" spans="1:5">
      <c r="A9" s="202" t="s">
        <v>140</v>
      </c>
      <c r="B9" s="132">
        <v>145541.51500000001</v>
      </c>
      <c r="C9" s="204">
        <v>-12.015557330151305</v>
      </c>
      <c r="D9" s="132">
        <v>165417.32900000003</v>
      </c>
      <c r="E9" s="219">
        <v>151161.40299999999</v>
      </c>
    </row>
    <row r="10" spans="1:5">
      <c r="A10" s="220" t="s">
        <v>141</v>
      </c>
      <c r="B10" s="132">
        <v>93446.360000000015</v>
      </c>
      <c r="C10" s="204">
        <v>-11.562907919555265</v>
      </c>
      <c r="D10" s="132">
        <v>105664.216</v>
      </c>
      <c r="E10" s="219">
        <v>95730.672999999995</v>
      </c>
    </row>
    <row r="11" spans="1:5">
      <c r="A11" s="221" t="s">
        <v>142</v>
      </c>
      <c r="B11" s="132">
        <v>52095.155000000006</v>
      </c>
      <c r="C11" s="204">
        <v>-12.815998389908145</v>
      </c>
      <c r="D11" s="132">
        <v>59753.112999999998</v>
      </c>
      <c r="E11" s="219">
        <v>55430.729999999996</v>
      </c>
    </row>
    <row r="12" spans="1:5" ht="15.75">
      <c r="A12" s="184" t="s">
        <v>143</v>
      </c>
      <c r="B12" s="128">
        <v>156615.152</v>
      </c>
      <c r="C12" s="179">
        <v>0.19422812841258796</v>
      </c>
      <c r="D12" s="128">
        <v>156311.55100000001</v>
      </c>
      <c r="E12" s="222">
        <v>154446.08199999999</v>
      </c>
    </row>
    <row r="13" spans="1:5">
      <c r="A13" s="220" t="s">
        <v>144</v>
      </c>
      <c r="B13" s="203">
        <v>62400.758000000002</v>
      </c>
      <c r="C13" s="204">
        <v>0.95335207731730431</v>
      </c>
      <c r="D13" s="203">
        <v>61811.476999999999</v>
      </c>
      <c r="E13" s="219">
        <v>61927.34</v>
      </c>
    </row>
    <row r="14" spans="1:5">
      <c r="A14" s="220" t="s">
        <v>145</v>
      </c>
      <c r="B14" s="203">
        <v>94214.394</v>
      </c>
      <c r="C14" s="204">
        <v>-0.30177913817898139</v>
      </c>
      <c r="D14" s="203">
        <v>94499.574000000008</v>
      </c>
      <c r="E14" s="219">
        <v>92518.741999999998</v>
      </c>
    </row>
    <row r="15" spans="1:5" ht="15.75">
      <c r="A15" s="184" t="s">
        <v>146</v>
      </c>
      <c r="B15" s="128">
        <v>25825.713000000003</v>
      </c>
      <c r="C15" s="179">
        <v>27.304827862252367</v>
      </c>
      <c r="D15" s="128">
        <v>20286.514999999999</v>
      </c>
      <c r="E15" s="223">
        <v>26108.955000000005</v>
      </c>
    </row>
    <row r="16" spans="1:5">
      <c r="A16" s="220" t="s">
        <v>138</v>
      </c>
      <c r="B16" s="132">
        <v>20984.782000000003</v>
      </c>
      <c r="C16" s="204">
        <v>38.432984347971576</v>
      </c>
      <c r="D16" s="132">
        <v>15158.802</v>
      </c>
      <c r="E16" s="219">
        <v>21056.116000000005</v>
      </c>
    </row>
    <row r="17" spans="1:5">
      <c r="A17" s="220" t="s">
        <v>143</v>
      </c>
      <c r="B17" s="132">
        <v>4840.9310000000005</v>
      </c>
      <c r="C17" s="204">
        <v>-5.5927857116808033</v>
      </c>
      <c r="D17" s="132">
        <v>5127.7129999999997</v>
      </c>
      <c r="E17" s="219">
        <v>5052.8389999999999</v>
      </c>
    </row>
    <row r="18" spans="1:5" ht="15.75">
      <c r="A18" s="184" t="s">
        <v>4</v>
      </c>
      <c r="B18" s="128">
        <v>350110.43599999999</v>
      </c>
      <c r="C18" s="217">
        <v>-4.7097514792805439</v>
      </c>
      <c r="D18" s="128">
        <v>367414.75800000003</v>
      </c>
      <c r="E18" s="222">
        <v>356985.79699999996</v>
      </c>
    </row>
    <row r="19" spans="1:5">
      <c r="A19" s="220" t="s">
        <v>147</v>
      </c>
      <c r="B19" s="132">
        <v>-15366.343000000001</v>
      </c>
      <c r="C19" s="204">
        <v>6.0902274274881929</v>
      </c>
      <c r="D19" s="132">
        <v>-14484.220999999998</v>
      </c>
      <c r="E19" s="219">
        <v>-15432.868</v>
      </c>
    </row>
    <row r="20" spans="1:5" ht="15.75">
      <c r="A20" s="187" t="s">
        <v>84</v>
      </c>
      <c r="B20" s="128">
        <v>334744.09299999999</v>
      </c>
      <c r="C20" s="217">
        <v>-5.1530846027710737</v>
      </c>
      <c r="D20" s="128">
        <v>352930.92199999996</v>
      </c>
      <c r="E20" s="222">
        <v>341552.92899999995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E28"/>
  <sheetViews>
    <sheetView showGridLines="0" zoomScale="80" zoomScaleNormal="80" workbookViewId="0"/>
  </sheetViews>
  <sheetFormatPr baseColWidth="10" defaultRowHeight="15"/>
  <cols>
    <col min="1" max="1" width="52.42578125" customWidth="1"/>
    <col min="2" max="2" width="12.7109375" customWidth="1"/>
    <col min="3" max="3" width="10.5703125" customWidth="1"/>
    <col min="4" max="6" width="12.7109375" customWidth="1"/>
  </cols>
  <sheetData>
    <row r="1" spans="1:5">
      <c r="A1" s="1"/>
      <c r="B1" s="192"/>
      <c r="C1" s="193"/>
      <c r="D1" s="193"/>
      <c r="E1" s="193"/>
    </row>
    <row r="2" spans="1:5">
      <c r="A2" s="170"/>
      <c r="B2" s="119"/>
      <c r="C2" s="224"/>
      <c r="D2" s="224"/>
      <c r="E2" s="224"/>
    </row>
    <row r="3" spans="1:5" ht="18">
      <c r="A3" s="172" t="s">
        <v>148</v>
      </c>
      <c r="B3" s="198"/>
      <c r="C3" s="225"/>
      <c r="D3" s="225"/>
      <c r="E3" s="226"/>
    </row>
    <row r="4" spans="1:5" ht="15.75">
      <c r="A4" s="90" t="s">
        <v>45</v>
      </c>
      <c r="B4" s="4"/>
      <c r="C4" s="227"/>
      <c r="D4" s="214"/>
      <c r="E4" s="216"/>
    </row>
    <row r="5" spans="1:5">
      <c r="A5" s="93"/>
      <c r="B5" s="95"/>
      <c r="C5" s="216"/>
      <c r="D5" s="216"/>
      <c r="E5" s="216"/>
    </row>
    <row r="6" spans="1:5" ht="15.75">
      <c r="A6" s="96"/>
      <c r="B6" s="200">
        <v>41639</v>
      </c>
      <c r="C6" s="176" t="s">
        <v>1</v>
      </c>
      <c r="D6" s="200">
        <v>41274</v>
      </c>
      <c r="E6" s="200">
        <v>41547</v>
      </c>
    </row>
    <row r="7" spans="1:5" ht="15.75">
      <c r="A7" s="177" t="s">
        <v>5</v>
      </c>
      <c r="B7" s="136">
        <v>310176.18099999998</v>
      </c>
      <c r="C7" s="129">
        <v>5.9647267170110485</v>
      </c>
      <c r="D7" s="228">
        <v>292716.44500000001</v>
      </c>
      <c r="E7" s="136">
        <v>303656.06099999999</v>
      </c>
    </row>
    <row r="8" spans="1:5" ht="15.75">
      <c r="A8" s="229" t="s">
        <v>149</v>
      </c>
      <c r="B8" s="607">
        <v>151070.47699999998</v>
      </c>
      <c r="C8" s="627">
        <v>7.0138552009568089</v>
      </c>
      <c r="D8" s="230">
        <v>141169.08199999999</v>
      </c>
      <c r="E8" s="230">
        <v>150621.81700000001</v>
      </c>
    </row>
    <row r="9" spans="1:5">
      <c r="A9" s="220" t="s">
        <v>150</v>
      </c>
      <c r="B9" s="203">
        <v>14435.123</v>
      </c>
      <c r="C9" s="24">
        <v>-33.804927742056499</v>
      </c>
      <c r="D9" s="132">
        <v>21806.945000000003</v>
      </c>
      <c r="E9" s="132">
        <v>19277.542999999994</v>
      </c>
    </row>
    <row r="10" spans="1:5">
      <c r="A10" s="220" t="s">
        <v>151</v>
      </c>
      <c r="B10" s="203">
        <v>136635.35399999999</v>
      </c>
      <c r="C10" s="24">
        <v>14.471269896918804</v>
      </c>
      <c r="D10" s="132">
        <v>119362.137</v>
      </c>
      <c r="E10" s="132">
        <v>131344.274</v>
      </c>
    </row>
    <row r="11" spans="1:5">
      <c r="A11" s="231" t="s">
        <v>152</v>
      </c>
      <c r="B11" s="203">
        <v>53558.161999999997</v>
      </c>
      <c r="C11" s="24">
        <v>11.097440798392345</v>
      </c>
      <c r="D11" s="132">
        <v>48208.277000000002</v>
      </c>
      <c r="E11" s="132">
        <v>50296.202000000005</v>
      </c>
    </row>
    <row r="12" spans="1:5">
      <c r="A12" s="231" t="s">
        <v>153</v>
      </c>
      <c r="B12" s="203">
        <v>69977.203000000009</v>
      </c>
      <c r="C12" s="24">
        <v>12.915443541941807</v>
      </c>
      <c r="D12" s="132">
        <v>61973.101999999999</v>
      </c>
      <c r="E12" s="132">
        <v>70246.103999999992</v>
      </c>
    </row>
    <row r="13" spans="1:5">
      <c r="A13" s="231" t="s">
        <v>154</v>
      </c>
      <c r="B13" s="203">
        <v>13099.989000000001</v>
      </c>
      <c r="C13" s="24">
        <v>42.689623231545816</v>
      </c>
      <c r="D13" s="132">
        <v>9180.7579999999998</v>
      </c>
      <c r="E13" s="132">
        <v>10801.967999999999</v>
      </c>
    </row>
    <row r="14" spans="1:5" ht="15.75">
      <c r="A14" s="229" t="s">
        <v>155</v>
      </c>
      <c r="B14" s="607">
        <v>159105.704</v>
      </c>
      <c r="C14" s="24">
        <v>4.9874447501933705</v>
      </c>
      <c r="D14" s="230">
        <v>151547.36300000001</v>
      </c>
      <c r="E14" s="230">
        <v>153034.24399999998</v>
      </c>
    </row>
    <row r="15" spans="1:5">
      <c r="A15" s="231" t="s">
        <v>152</v>
      </c>
      <c r="B15" s="203">
        <v>101514.77000000002</v>
      </c>
      <c r="C15" s="24">
        <v>3.4085760482031269</v>
      </c>
      <c r="D15" s="132">
        <v>98168.618000000002</v>
      </c>
      <c r="E15" s="132">
        <v>97737.815999999992</v>
      </c>
    </row>
    <row r="16" spans="1:5">
      <c r="A16" s="231" t="s">
        <v>156</v>
      </c>
      <c r="B16" s="203">
        <v>49266.191000000006</v>
      </c>
      <c r="C16" s="24">
        <v>1.1815663369868501</v>
      </c>
      <c r="D16" s="132">
        <v>48690.875999999997</v>
      </c>
      <c r="E16" s="132">
        <v>47818.578999999998</v>
      </c>
    </row>
    <row r="17" spans="1:5">
      <c r="A17" s="231" t="s">
        <v>154</v>
      </c>
      <c r="B17" s="203">
        <v>8324.7429999999986</v>
      </c>
      <c r="C17" s="24">
        <v>77.580538193366749</v>
      </c>
      <c r="D17" s="132">
        <v>4687.8689999999997</v>
      </c>
      <c r="E17" s="132">
        <v>7477.8490000000002</v>
      </c>
    </row>
    <row r="18" spans="1:5" ht="15.75">
      <c r="A18" s="184" t="s">
        <v>157</v>
      </c>
      <c r="B18" s="136">
        <v>99212.836586179212</v>
      </c>
      <c r="C18" s="129">
        <v>8.1053198834908571</v>
      </c>
      <c r="D18" s="128">
        <v>91774.240798791943</v>
      </c>
      <c r="E18" s="136">
        <v>95108.928519053152</v>
      </c>
    </row>
    <row r="19" spans="1:5" ht="15.75">
      <c r="A19" s="229" t="s">
        <v>158</v>
      </c>
      <c r="B19" s="230">
        <v>59490.0508386</v>
      </c>
      <c r="C19" s="232">
        <v>14.012507118332952</v>
      </c>
      <c r="D19" s="230">
        <v>52178.530533369994</v>
      </c>
      <c r="E19" s="230">
        <v>56339.680370690003</v>
      </c>
    </row>
    <row r="20" spans="1:5">
      <c r="A20" s="231" t="s">
        <v>159</v>
      </c>
      <c r="B20" s="132">
        <v>22298.428</v>
      </c>
      <c r="C20" s="160">
        <v>16.646772543368726</v>
      </c>
      <c r="D20" s="132">
        <v>19116.198</v>
      </c>
      <c r="E20" s="132">
        <v>20491.528000000002</v>
      </c>
    </row>
    <row r="21" spans="1:5">
      <c r="A21" s="231" t="s">
        <v>160</v>
      </c>
      <c r="B21" s="132">
        <v>20428.218000000001</v>
      </c>
      <c r="C21" s="160">
        <v>9.9676764801417193</v>
      </c>
      <c r="D21" s="132">
        <v>18576.565999999999</v>
      </c>
      <c r="E21" s="132">
        <v>19876.774000000001</v>
      </c>
    </row>
    <row r="22" spans="1:5">
      <c r="A22" s="231" t="s">
        <v>161</v>
      </c>
      <c r="B22" s="132">
        <v>16763.404838599999</v>
      </c>
      <c r="C22" s="160">
        <v>15.723284646229384</v>
      </c>
      <c r="D22" s="132">
        <v>14485.766533370001</v>
      </c>
      <c r="E22" s="132">
        <v>15971.378370689999</v>
      </c>
    </row>
    <row r="23" spans="1:5" ht="15.75">
      <c r="A23" s="229" t="s">
        <v>162</v>
      </c>
      <c r="B23" s="230">
        <v>39722.785747579212</v>
      </c>
      <c r="C23" s="232">
        <v>0.32093244774606955</v>
      </c>
      <c r="D23" s="230">
        <v>39595.710265421949</v>
      </c>
      <c r="E23" s="230">
        <v>38769.248148363142</v>
      </c>
    </row>
    <row r="24" spans="1:5">
      <c r="A24" s="231" t="s">
        <v>163</v>
      </c>
      <c r="B24" s="132">
        <v>21179.763671268171</v>
      </c>
      <c r="C24" s="160">
        <v>-4.831737202783259</v>
      </c>
      <c r="D24" s="132">
        <v>22255.070176491219</v>
      </c>
      <c r="E24" s="132">
        <v>21021.373709530944</v>
      </c>
    </row>
    <row r="25" spans="1:5" ht="18">
      <c r="A25" s="231" t="s">
        <v>363</v>
      </c>
      <c r="B25" s="132">
        <v>4233.5317854200002</v>
      </c>
      <c r="C25" s="160">
        <v>14.767221680913911</v>
      </c>
      <c r="D25" s="132">
        <v>3688.79870351</v>
      </c>
      <c r="E25" s="132">
        <v>3988.83854797</v>
      </c>
    </row>
    <row r="26" spans="1:5">
      <c r="A26" s="231" t="s">
        <v>161</v>
      </c>
      <c r="B26" s="132">
        <v>14309.490290891044</v>
      </c>
      <c r="C26" s="160">
        <v>4.8172908467325248</v>
      </c>
      <c r="D26" s="132">
        <v>13651.841385420728</v>
      </c>
      <c r="E26" s="132">
        <v>13759.0358908622</v>
      </c>
    </row>
    <row r="27" spans="1:5" ht="15.75">
      <c r="A27" s="233" t="s">
        <v>164</v>
      </c>
      <c r="B27" s="234">
        <v>409389.01758617919</v>
      </c>
      <c r="C27" s="129">
        <v>6.4756657851568367</v>
      </c>
      <c r="D27" s="235">
        <v>384490.68579879194</v>
      </c>
      <c r="E27" s="234">
        <v>398764.98951905314</v>
      </c>
    </row>
    <row r="28" spans="1:5" ht="23.25" customHeight="1">
      <c r="A28" s="707" t="s">
        <v>37</v>
      </c>
      <c r="B28" s="682"/>
      <c r="C28" s="682"/>
      <c r="D28" s="682"/>
      <c r="E28" s="682"/>
    </row>
  </sheetData>
  <mergeCells count="1">
    <mergeCell ref="A28:E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Datos relevantes</vt:lpstr>
      <vt:lpstr>Cta.resultados trim.</vt:lpstr>
      <vt:lpstr>Cta.resultados</vt:lpstr>
      <vt:lpstr>Rendimientos y costes</vt:lpstr>
      <vt:lpstr>Gastos</vt:lpstr>
      <vt:lpstr>OC</vt:lpstr>
      <vt:lpstr>Balance</vt:lpstr>
      <vt:lpstr>Créditos</vt:lpstr>
      <vt:lpstr>Recursos clientes</vt:lpstr>
      <vt:lpstr>Base capital</vt:lpstr>
      <vt:lpstr>Gestión riesgo</vt:lpstr>
      <vt:lpstr>Riesgos dudosos</vt:lpstr>
      <vt:lpstr>Acción</vt:lpstr>
      <vt:lpstr>Areas negocio-partidas cta</vt:lpstr>
      <vt:lpstr>España</vt:lpstr>
      <vt:lpstr>RE</vt:lpstr>
      <vt:lpstr>Cuadros Promotor</vt:lpstr>
      <vt:lpstr>Estados Unidos</vt:lpstr>
      <vt:lpstr>Eurasia</vt:lpstr>
      <vt:lpstr>PRINCIPALES DATOS Garanti</vt:lpstr>
      <vt:lpstr>México</vt:lpstr>
      <vt:lpstr>América del Sur</vt:lpstr>
      <vt:lpstr>América del Sur (por países)</vt:lpstr>
      <vt:lpstr>Activ. Corporativas</vt:lpstr>
      <vt:lpstr>CIB</vt:lpstr>
      <vt:lpstr>Tipos de interés</vt:lpstr>
      <vt:lpstr>Tipos de cambio</vt:lpstr>
      <vt:lpstr>Ratings</vt:lpstr>
      <vt:lpstr>Cta.resultados (anexo)</vt:lpstr>
      <vt:lpstr>BEA y RAR áreas</vt:lpstr>
    </vt:vector>
  </TitlesOfParts>
  <Company>BBVA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BBVA</dc:creator>
  <cp:lastModifiedBy>BBVA</cp:lastModifiedBy>
  <dcterms:created xsi:type="dcterms:W3CDTF">2014-01-30T10:52:08Z</dcterms:created>
  <dcterms:modified xsi:type="dcterms:W3CDTF">2014-01-30T16:32:10Z</dcterms:modified>
</cp:coreProperties>
</file>