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40" windowHeight="6330" tabRatio="917" activeTab="0"/>
  </bookViews>
  <sheets>
    <sheet name="INDICE" sheetId="1" r:id="rId1"/>
    <sheet name="Cuenta de resultados" sheetId="2" r:id="rId2"/>
    <sheet name="Cuenta de resultados (SS)" sheetId="3" r:id="rId3"/>
    <sheet name="BALANCES CONSOLIDADOS" sheetId="4" r:id="rId4"/>
    <sheet name="España y Portugal" sheetId="5" r:id="rId5"/>
    <sheet name="España y Portugal (SS)" sheetId="6" r:id="rId6"/>
    <sheet name="México" sheetId="7" r:id="rId7"/>
    <sheet name="Bancomer" sheetId="8" r:id="rId8"/>
    <sheet name="Pensiones y Seguros México" sheetId="9" r:id="rId9"/>
    <sheet name="América del Sur" sheetId="10" r:id="rId10"/>
    <sheet name="Bancos América del Sur" sheetId="11" r:id="rId11"/>
    <sheet name="Pen. y Seguros América del Sur" sheetId="12" r:id="rId12"/>
    <sheet name="Argentina" sheetId="13" r:id="rId13"/>
    <sheet name="Chile" sheetId="14" r:id="rId14"/>
    <sheet name="Colombia" sheetId="15" r:id="rId15"/>
    <sheet name="Perú" sheetId="16" r:id="rId16"/>
    <sheet name="Venezuela" sheetId="17" r:id="rId17"/>
    <sheet name="Estados Unidos" sheetId="18" r:id="rId18"/>
    <sheet name="Estados Unidos (SS)" sheetId="19" r:id="rId19"/>
    <sheet name="Wholesale Banking" sheetId="20" r:id="rId20"/>
    <sheet name="Corporate &amp; Investment Banking" sheetId="21" r:id="rId21"/>
    <sheet name="Global  Markets" sheetId="22" r:id="rId22"/>
    <sheet name="Actividades Corporativas" sheetId="23" r:id="rId23"/>
    <sheet name="Actividades Corporativas (SS)" sheetId="24" r:id="rId24"/>
    <sheet name="EFICIENCIA" sheetId="25" r:id="rId25"/>
    <sheet name="Mora y Cobertura" sheetId="26" r:id="rId26"/>
    <sheet name="Oficinas y Plantilla" sheetId="27" r:id="rId27"/>
  </sheets>
  <definedNames>
    <definedName name="EssLatest" localSheetId="6">"BegBalance"</definedName>
    <definedName name="EssLatest" localSheetId="25">"BegBalance"</definedName>
    <definedName name="EssOptions" localSheetId="6">"A1100000000111000011001101020_01000"</definedName>
    <definedName name="EssOptions" localSheetId="25">"A1100000000111000011001101020_01000"</definedName>
    <definedName name="EssSamplingValue" localSheetId="6">100</definedName>
    <definedName name="EssSamplingValue" localSheetId="25">100</definedName>
    <definedName name="_xlnm.Print_Area" localSheetId="22">'Actividades Corporativas'!$A$1:$I$61</definedName>
    <definedName name="_xlnm.Print_Area" localSheetId="23">'Actividades Corporativas (SS)'!$A$1:$I$33</definedName>
    <definedName name="_xlnm.Print_Area" localSheetId="9">'América del Sur'!$A$1:$I$140</definedName>
    <definedName name="_xlnm.Print_Area" localSheetId="12">'Argentina'!$A$1:$I$105</definedName>
    <definedName name="_xlnm.Print_Area" localSheetId="3">'BALANCES CONSOLIDADOS'!$A$1:$J$79</definedName>
    <definedName name="_xlnm.Print_Area" localSheetId="7">'Bancomer'!$A$1:$I$145</definedName>
    <definedName name="_xlnm.Print_Area" localSheetId="10">'Bancos América del Sur'!$A$1:$I$138</definedName>
    <definedName name="_xlnm.Print_Area" localSheetId="13">'Chile'!$A$1:$I$105</definedName>
    <definedName name="_xlnm.Print_Area" localSheetId="14">'Colombia'!$A$1:$I$105</definedName>
    <definedName name="_xlnm.Print_Area" localSheetId="20">'Corporate &amp; Investment Banking'!$A$1:$I$77</definedName>
    <definedName name="_xlnm.Print_Area" localSheetId="1">'Cuenta de resultados'!$A$1:$I$76</definedName>
    <definedName name="_xlnm.Print_Area" localSheetId="2">'Cuenta de resultados (SS)'!$A$1:$I$70</definedName>
    <definedName name="_xlnm.Print_Area" localSheetId="24">'EFICIENCIA'!$A$1:$I$28</definedName>
    <definedName name="_xlnm.Print_Area" localSheetId="4">'España y Portugal'!$A$1:$J$77</definedName>
    <definedName name="_xlnm.Print_Area" localSheetId="5">'España y Portugal (SS)'!$A$1:$J$33</definedName>
    <definedName name="_xlnm.Print_Area" localSheetId="17">'Estados Unidos'!$A$1:$J$150</definedName>
    <definedName name="_xlnm.Print_Area" localSheetId="18">'Estados Unidos (SS)'!$A$1:$J$64</definedName>
    <definedName name="_xlnm.Print_Area" localSheetId="21">'Global  Markets'!$A$1:$I$76</definedName>
    <definedName name="_xlnm.Print_Area" localSheetId="0">'INDICE'!$A$1:$C$41</definedName>
    <definedName name="_xlnm.Print_Area" localSheetId="6">'México'!$A$1:$I$145</definedName>
    <definedName name="_xlnm.Print_Area" localSheetId="25">'Mora y Cobertura'!$A$1:$I$36</definedName>
    <definedName name="_xlnm.Print_Area" localSheetId="26">'Oficinas y Plantilla'!$A$1:$I$53</definedName>
    <definedName name="_xlnm.Print_Area" localSheetId="11">'Pen. y Seguros América del Sur'!$A$1:$I$139</definedName>
    <definedName name="_xlnm.Print_Area" localSheetId="8">'Pensiones y Seguros México'!$A$1:$I$143</definedName>
    <definedName name="_xlnm.Print_Area" localSheetId="15">'Perú'!$A$1:$I$105</definedName>
    <definedName name="_xlnm.Print_Area" localSheetId="16">'Venezuela'!$A$1:$I$105</definedName>
    <definedName name="_xlnm.Print_Area" localSheetId="19">'Wholesale Banking'!$A$1:$I$78</definedName>
  </definedNames>
  <calcPr fullCalcOnLoad="1"/>
</workbook>
</file>

<file path=xl/sharedStrings.xml><?xml version="1.0" encoding="utf-8"?>
<sst xmlns="http://schemas.openxmlformats.org/spreadsheetml/2006/main" count="2206" uniqueCount="193">
  <si>
    <t>España y Portugal</t>
  </si>
  <si>
    <t xml:space="preserve">Cuentas de resultados  </t>
  </si>
  <si>
    <t xml:space="preserve">(Millones de euros)   </t>
  </si>
  <si>
    <t>MARGEN DE INTERESES</t>
  </si>
  <si>
    <t>Resultados de operaciones financieras</t>
  </si>
  <si>
    <t>Otros ingresos netos</t>
  </si>
  <si>
    <t>MARGEN BRUTO</t>
  </si>
  <si>
    <t>MARGEN NETO</t>
  </si>
  <si>
    <t>Pérdidas por deterioro de activos financieros</t>
  </si>
  <si>
    <t>Dotaciones a provisiones y otros resultados</t>
  </si>
  <si>
    <t>RESULTADO ANTES DE IMPUESTOS</t>
  </si>
  <si>
    <t>Impuesto sobre beneficios</t>
  </si>
  <si>
    <t>RESULTADO DESPUÉS DE IMPUESTOS</t>
  </si>
  <si>
    <t>Resultado atribuido a la minoría</t>
  </si>
  <si>
    <t xml:space="preserve">RESULTADO ATRIBUIDO AL GRUPO </t>
  </si>
  <si>
    <t xml:space="preserve">Balances  </t>
  </si>
  <si>
    <t>Caja y depósitos en bancos centrales</t>
  </si>
  <si>
    <t>Cartera de títulos</t>
  </si>
  <si>
    <t>Inversiones crediticias</t>
  </si>
  <si>
    <t xml:space="preserve">  . Crédito a la clientela neto</t>
  </si>
  <si>
    <t>Posiciones inter-áreas activo</t>
  </si>
  <si>
    <t>Activo material</t>
  </si>
  <si>
    <t>Otros activos</t>
  </si>
  <si>
    <t>TOTAL ACTIVO / PASIVO</t>
  </si>
  <si>
    <t>Depósitos de bancos centrales y entidades de crédito</t>
  </si>
  <si>
    <t>Depósitos de la clientela</t>
  </si>
  <si>
    <t>Débitos representados por valores negociables</t>
  </si>
  <si>
    <t>Pasivos subordinados</t>
  </si>
  <si>
    <t>Posiciones inter-áreas pasivo</t>
  </si>
  <si>
    <t>Otros pasivos</t>
  </si>
  <si>
    <t>Intereses minoritarios</t>
  </si>
  <si>
    <t>Dotación de capital económico</t>
  </si>
  <si>
    <t xml:space="preserve"> . Depósitos </t>
  </si>
  <si>
    <t xml:space="preserve"> . Cesiones temporales de activos</t>
  </si>
  <si>
    <t>Recursos fuera de balance</t>
  </si>
  <si>
    <t xml:space="preserve"> . Fondos de inversión</t>
  </si>
  <si>
    <t xml:space="preserve"> . Fondos de pensiones</t>
  </si>
  <si>
    <t>Otras colocaciones</t>
  </si>
  <si>
    <t>ROE (%)</t>
  </si>
  <si>
    <t>Tasa de morosidad (%)</t>
  </si>
  <si>
    <t>Tasa de cobertura (%)</t>
  </si>
  <si>
    <t>2º Trim.</t>
  </si>
  <si>
    <t>4º Trim.</t>
  </si>
  <si>
    <r>
      <t>1</t>
    </r>
    <r>
      <rPr>
        <vertAlign val="superscript"/>
        <sz val="10"/>
        <color indexed="9"/>
        <rFont val="Tahoma"/>
        <family val="2"/>
      </rPr>
      <t>er</t>
    </r>
    <r>
      <rPr>
        <sz val="10"/>
        <color indexed="9"/>
        <rFont val="Tahoma"/>
        <family val="2"/>
      </rPr>
      <t xml:space="preserve"> Trim.</t>
    </r>
  </si>
  <si>
    <r>
      <t>3</t>
    </r>
    <r>
      <rPr>
        <vertAlign val="superscript"/>
        <sz val="10"/>
        <color indexed="9"/>
        <rFont val="Tahoma"/>
        <family val="2"/>
      </rPr>
      <t>er</t>
    </r>
    <r>
      <rPr>
        <sz val="10"/>
        <color indexed="9"/>
        <rFont val="Tahoma"/>
        <family val="2"/>
      </rPr>
      <t xml:space="preserve"> Trim.</t>
    </r>
  </si>
  <si>
    <t>Otros imgresos netos</t>
  </si>
  <si>
    <t>México</t>
  </si>
  <si>
    <t xml:space="preserve">(Millones de euros constantes)   </t>
  </si>
  <si>
    <t xml:space="preserve">(Millones de euros constantes y porcentajes)   </t>
  </si>
  <si>
    <t>Grupo Bancario Bancomer</t>
  </si>
  <si>
    <t>(Millones de euros constantes y porcentajes)</t>
  </si>
  <si>
    <t>Pensiones y Seguros México</t>
  </si>
  <si>
    <t>Estados Unidos</t>
  </si>
  <si>
    <t>América del Sur</t>
  </si>
  <si>
    <t>Pensiones y Seguros América del Sur</t>
  </si>
  <si>
    <t>Bancos América del Sur</t>
  </si>
  <si>
    <t>Argentina</t>
  </si>
  <si>
    <t>Chile</t>
  </si>
  <si>
    <t>Colombia</t>
  </si>
  <si>
    <t>Perú</t>
  </si>
  <si>
    <t>Venezuela</t>
  </si>
  <si>
    <t xml:space="preserve"> (Millones de euros)</t>
  </si>
  <si>
    <t>Dividendos</t>
  </si>
  <si>
    <t>Resultados por puesta en equivalencia</t>
  </si>
  <si>
    <t>Otros productos y cargas de explotación</t>
  </si>
  <si>
    <t>Dotaciones a provisiones</t>
  </si>
  <si>
    <t>Otros resultados</t>
  </si>
  <si>
    <t>RESULTADO ATRIBUIDO AL GRUPO</t>
  </si>
  <si>
    <t xml:space="preserve"> (Millones de euros constantes)</t>
  </si>
  <si>
    <t>Argentina país</t>
  </si>
  <si>
    <t>Chile país</t>
  </si>
  <si>
    <t>Colombia país</t>
  </si>
  <si>
    <t>Peru país</t>
  </si>
  <si>
    <t>Venezuela país</t>
  </si>
  <si>
    <t>Actividades Corporativas</t>
  </si>
  <si>
    <t>Tasa mora y cobertura</t>
  </si>
  <si>
    <t xml:space="preserve">Oficinas y empleados </t>
  </si>
  <si>
    <t>España</t>
  </si>
  <si>
    <t>América</t>
  </si>
  <si>
    <t xml:space="preserve">   México</t>
  </si>
  <si>
    <t xml:space="preserve">   Argentina </t>
  </si>
  <si>
    <t xml:space="preserve">   Colombia</t>
  </si>
  <si>
    <t xml:space="preserve">   Venezuela</t>
  </si>
  <si>
    <t xml:space="preserve">   Perú</t>
  </si>
  <si>
    <t xml:space="preserve">   Chile </t>
  </si>
  <si>
    <t xml:space="preserve">   Panamá</t>
  </si>
  <si>
    <t xml:space="preserve">   Bolivia</t>
  </si>
  <si>
    <t xml:space="preserve">   Ecuador</t>
  </si>
  <si>
    <t xml:space="preserve">   Uruguay</t>
  </si>
  <si>
    <t xml:space="preserve">   Paraguay</t>
  </si>
  <si>
    <t>Resto del mundo</t>
  </si>
  <si>
    <t>Total</t>
  </si>
  <si>
    <t>Panamá</t>
  </si>
  <si>
    <t>Bolivia</t>
  </si>
  <si>
    <t>Ecuador</t>
  </si>
  <si>
    <t>Uruguay</t>
  </si>
  <si>
    <t>Paraguay</t>
  </si>
  <si>
    <t>Grupo BBVA</t>
  </si>
  <si>
    <t>Oficinas</t>
  </si>
  <si>
    <t>Plantilla</t>
  </si>
  <si>
    <t>Wholesale Banking &amp; Asset Management</t>
  </si>
  <si>
    <t>Corporate &amp; Investment Banking</t>
  </si>
  <si>
    <t>Global  Markets</t>
  </si>
  <si>
    <t>Global Markets</t>
  </si>
  <si>
    <t xml:space="preserve">  . Depósitos en entidades de crédito y otros</t>
  </si>
  <si>
    <t>Cartera de negociación</t>
  </si>
  <si>
    <t>Otros activos financieros a valor razonable</t>
  </si>
  <si>
    <t>Activos financieros disponibles para la venta</t>
  </si>
  <si>
    <t>. Depósitos en entidades de crédito</t>
  </si>
  <si>
    <t>. Crédito a la clientela</t>
  </si>
  <si>
    <t>. Otros activos financieros</t>
  </si>
  <si>
    <t>Cartera de inversion a vencimiento</t>
  </si>
  <si>
    <t>Participaciones</t>
  </si>
  <si>
    <t>Activo intangible</t>
  </si>
  <si>
    <t>TOTAL ACTIVO</t>
  </si>
  <si>
    <t>Otros pasivos financieros a valor razonable</t>
  </si>
  <si>
    <t>Pasivos financieros a coste amortizado</t>
  </si>
  <si>
    <t>. Depósitos de bancos centrales y entidades de crédito</t>
  </si>
  <si>
    <t>. Depósitos de la clientela</t>
  </si>
  <si>
    <t>. Débitos representados por valores negociables</t>
  </si>
  <si>
    <t>. Pasivos subordinados</t>
  </si>
  <si>
    <t>. Otros pasivos financieros</t>
  </si>
  <si>
    <t>Pasivos por contratos de seguros</t>
  </si>
  <si>
    <t>TOTAL PASIVO</t>
  </si>
  <si>
    <t>Ajustes por valoración</t>
  </si>
  <si>
    <t>Fondos propios</t>
  </si>
  <si>
    <t>PATRIMONIO NETO</t>
  </si>
  <si>
    <t>TOTAL PATRIMONIO NETO Y PASIVO</t>
  </si>
  <si>
    <t>GRUPO BBVA</t>
  </si>
  <si>
    <t>ESPAÑA Y PORTUGAL</t>
  </si>
  <si>
    <t>MÉXICO</t>
  </si>
  <si>
    <t xml:space="preserve">     GRUPO BANCARIO BANCOMER</t>
  </si>
  <si>
    <t xml:space="preserve">     PENSIONES Y SEGUROS</t>
  </si>
  <si>
    <t>ESTADOS UNIDOS</t>
  </si>
  <si>
    <t>AMÉRICA DEL SUR</t>
  </si>
  <si>
    <t xml:space="preserve">     NEGOCIOS BANCARIOS</t>
  </si>
  <si>
    <t>Capital y reservas</t>
  </si>
  <si>
    <t>Comisiones</t>
  </si>
  <si>
    <t xml:space="preserve">(Porcentajes)   </t>
  </si>
  <si>
    <r>
      <t xml:space="preserve">EFICIENCIA (%) </t>
    </r>
    <r>
      <rPr>
        <vertAlign val="superscript"/>
        <sz val="10"/>
        <color indexed="18"/>
        <rFont val="Tahoma"/>
        <family val="2"/>
      </rPr>
      <t>(1)</t>
    </r>
  </si>
  <si>
    <t>Gastos de explotación</t>
  </si>
  <si>
    <t xml:space="preserve">  Gastos de administración</t>
  </si>
  <si>
    <t xml:space="preserve">  Amortizaciones</t>
  </si>
  <si>
    <t xml:space="preserve">  Gastos de personal</t>
  </si>
  <si>
    <t xml:space="preserve">  Otros gastos generales de administración</t>
  </si>
  <si>
    <t>Crédito a la clientela bruto</t>
  </si>
  <si>
    <r>
      <t xml:space="preserve">Depósitos de clientes </t>
    </r>
    <r>
      <rPr>
        <vertAlign val="superscript"/>
        <sz val="10"/>
        <color indexed="18"/>
        <rFont val="Tahoma"/>
        <family val="2"/>
      </rPr>
      <t>(1)</t>
    </r>
  </si>
  <si>
    <t>(1) Incluye valores negociables.</t>
  </si>
  <si>
    <t>(1) Excluidos depósitos y repos emitidos por Mercados Bancomer.</t>
  </si>
  <si>
    <t>(1) Excluidos depósitos y repos emitidos por Mercados.</t>
  </si>
  <si>
    <r>
      <t xml:space="preserve">Depósitos de clientes </t>
    </r>
    <r>
      <rPr>
        <vertAlign val="superscript"/>
        <sz val="10"/>
        <color indexed="18"/>
        <rFont val="Tahoma"/>
        <family val="2"/>
      </rPr>
      <t>(21)</t>
    </r>
  </si>
  <si>
    <t>RESULTADO ATRIBUIDO AL GRUPO (sin singulares)</t>
  </si>
  <si>
    <t>(1) Incluye cuentas de recaudación y rentas de seguros</t>
  </si>
  <si>
    <t>Indicadores relevantes</t>
  </si>
  <si>
    <t>Ratio de eficiencia (%)</t>
  </si>
  <si>
    <t xml:space="preserve">Ratio de eficiencia (%) </t>
  </si>
  <si>
    <t>Eficiencia</t>
  </si>
  <si>
    <t>Grupo BBVA. Cuentas de resultados consolidadas</t>
  </si>
  <si>
    <t>Grupo BBVA. Balances de situación consolidados</t>
  </si>
  <si>
    <t>GRUPO BBVA. BALANCES DE SITUACION CONSOLIDADOS</t>
  </si>
  <si>
    <t>(1) Datos consolidados, Grupo BBVA, México, EE.UU. y América del Sur en euros corrientes y constantes</t>
  </si>
  <si>
    <t xml:space="preserve">   Estados Unidos </t>
  </si>
  <si>
    <t xml:space="preserve">Estados Unidos </t>
  </si>
  <si>
    <t>Grupo BBVA. Cuentas de resultados consolidadas sin singulares</t>
  </si>
  <si>
    <r>
      <t>Grupo BBVA. Cuentas de resultados consolidadas sin singulares</t>
    </r>
    <r>
      <rPr>
        <b/>
        <vertAlign val="superscript"/>
        <sz val="13.6"/>
        <color indexed="18"/>
        <rFont val="Tahoma"/>
        <family val="2"/>
      </rPr>
      <t>(1)</t>
    </r>
  </si>
  <si>
    <r>
      <t>Actividades Corporativas sin singulares</t>
    </r>
    <r>
      <rPr>
        <b/>
        <vertAlign val="superscript"/>
        <sz val="15.3"/>
        <color indexed="18"/>
        <rFont val="Tahoma"/>
        <family val="2"/>
      </rPr>
      <t>(1)</t>
    </r>
  </si>
  <si>
    <r>
      <t>Resultados singulares netos</t>
    </r>
    <r>
      <rPr>
        <vertAlign val="superscript"/>
        <sz val="8.5"/>
        <color indexed="18"/>
        <rFont val="Tahoma"/>
        <family val="2"/>
      </rPr>
      <t>(1)</t>
    </r>
  </si>
  <si>
    <t>(1) Gastos de explotación / Margen bruto. Incluye amortizaciones</t>
  </si>
  <si>
    <t xml:space="preserve">(1) En 2009, en el tercer trimestre, plusvalías por venta y posterior arrendamiento de inmuebles que se han aplicado a provisiones genéricas de insolvencias, sin efecto en atribuido, </t>
  </si>
  <si>
    <t>Depósitos de clientes</t>
  </si>
  <si>
    <t>WHOLESALE BANKING &amp; ASSET MANAGEMENT</t>
  </si>
  <si>
    <t>CORPORATE &amp; INVESTMENT BANKING</t>
  </si>
  <si>
    <t>GLOBAL MARKETS</t>
  </si>
  <si>
    <t>en el primer trimestre, dotaciones extraordinarias por prejubiliaciones en el segundo y cuarto trimestres y provisión por el quebranto ocasionado por la estafa Madoff en el cuarto trimestre.</t>
  </si>
  <si>
    <t xml:space="preserve">  y en el cuarto trimestre, dotación extraordinaria a saneamientos y cargo por el deterioro del valor del fondo de comercio en Estados Unidos. En 2008, plusvalías de Bradesco</t>
  </si>
  <si>
    <r>
      <t xml:space="preserve">SERIES TRIMESTRALES </t>
    </r>
    <r>
      <rPr>
        <b/>
        <sz val="10"/>
        <color indexed="18"/>
        <rFont val="Arial"/>
        <family val="2"/>
      </rPr>
      <t>(1)</t>
    </r>
    <r>
      <rPr>
        <b/>
        <sz val="16"/>
        <color indexed="18"/>
        <rFont val="Arial"/>
        <family val="2"/>
      </rPr>
      <t xml:space="preserve"> - DICIEMBRE 2009</t>
    </r>
  </si>
  <si>
    <r>
      <t>Pérdidas por deterioro de activos financieros</t>
    </r>
    <r>
      <rPr>
        <vertAlign val="superscript"/>
        <sz val="8.5"/>
        <color indexed="18"/>
        <rFont val="Tahoma"/>
        <family val="2"/>
      </rPr>
      <t xml:space="preserve"> (1)</t>
    </r>
  </si>
  <si>
    <r>
      <t>Dotaciones a provisiones y otros resultados</t>
    </r>
    <r>
      <rPr>
        <vertAlign val="superscript"/>
        <sz val="8.5"/>
        <color indexed="18"/>
        <rFont val="Tahoma"/>
        <family val="2"/>
      </rPr>
      <t xml:space="preserve"> (1)</t>
    </r>
  </si>
  <si>
    <t>España y Portugal sin singulares</t>
  </si>
  <si>
    <t>Estados Unidos sin singulares</t>
  </si>
  <si>
    <t>Actividades Corporativas sin singulares</t>
  </si>
  <si>
    <r>
      <t>(1)</t>
    </r>
    <r>
      <rPr>
        <sz val="8"/>
        <color indexed="18"/>
        <rFont val="Tahoma"/>
        <family val="2"/>
      </rPr>
      <t xml:space="preserve"> En el tercer trimestre de 2009 incluye 830 millones de plusvalías por venta y posterior arrendamiento de inmuebles y provisiones genéricas de insolvencias por el mismo importe.</t>
    </r>
  </si>
  <si>
    <r>
      <t xml:space="preserve">(1) </t>
    </r>
    <r>
      <rPr>
        <sz val="8"/>
        <color indexed="18"/>
        <rFont val="Tahoma"/>
        <family val="2"/>
      </rPr>
      <t xml:space="preserve">En el cuarto trimestre de 2009, dotación extraordinaria a saneamientos p0or importe de 533 millones de euros y cargo por el deterioro de valor del fondo de comercio por 998 millones, </t>
    </r>
  </si>
  <si>
    <t>ambas antes de impuestos</t>
  </si>
  <si>
    <r>
      <t xml:space="preserve">Estados Unidos sin singulares </t>
    </r>
    <r>
      <rPr>
        <b/>
        <vertAlign val="superscript"/>
        <sz val="15.3"/>
        <color indexed="18"/>
        <rFont val="Tahoma"/>
        <family val="2"/>
      </rPr>
      <t>(1)</t>
    </r>
  </si>
  <si>
    <t>Cuentas de resultados sin singulares</t>
  </si>
  <si>
    <r>
      <t xml:space="preserve"> (1) </t>
    </r>
    <r>
      <rPr>
        <sz val="8"/>
        <color indexed="18"/>
        <rFont val="Tahoma"/>
        <family val="2"/>
      </rPr>
      <t xml:space="preserve">En 2008, plusvalías de Bradesco en el primer trimestre, dotaciones extraordinarias por prejubiliaciones en el segundo y cuarto trimestres y provisión por el quebranto ocasionado por </t>
    </r>
  </si>
  <si>
    <t>la estafa Madoff en el cuarto trimestre.</t>
  </si>
  <si>
    <r>
      <t>(1)</t>
    </r>
    <r>
      <rPr>
        <sz val="8"/>
        <color indexed="18"/>
        <rFont val="Tahoma"/>
        <family val="2"/>
      </rPr>
      <t xml:space="preserve"> No incluye en el tercer trimestre de 2009 830 millones de plusvalías por venta y posterior arrendamiento de inmuebles y provisiones genéricas de insolvencias por el mismo importe.</t>
    </r>
  </si>
  <si>
    <r>
      <t xml:space="preserve">(1) </t>
    </r>
    <r>
      <rPr>
        <sz val="8"/>
        <color indexed="18"/>
        <rFont val="Tahoma"/>
        <family val="2"/>
      </rPr>
      <t xml:space="preserve">En el cuarto trimestre de 2009, dotación extraordinaria a saneamientos por importe de 533 millones de euros y cargo por el deterioro de valor del fondo de comercio por 998 millones, </t>
    </r>
  </si>
  <si>
    <r>
      <t xml:space="preserve">Pérdidas por deterioro de activos financieros </t>
    </r>
    <r>
      <rPr>
        <vertAlign val="superscript"/>
        <sz val="8.5"/>
        <color indexed="18"/>
        <rFont val="Tahoma"/>
        <family val="2"/>
      </rPr>
      <t>(1)</t>
    </r>
  </si>
  <si>
    <r>
      <t xml:space="preserve">(1) </t>
    </r>
    <r>
      <rPr>
        <sz val="8"/>
        <color indexed="18"/>
        <rFont val="Tahoma"/>
        <family val="2"/>
      </rPr>
      <t xml:space="preserve">No incluye en el cuarto trimestre de 2009, dotación extraordinaria a saneamientos por importe de 533 millones de euros y cargo por el deterioro de valor del fondo de comercio por 998 millones, </t>
    </r>
  </si>
  <si>
    <t>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</si>
</sst>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dd\-mm\-yy"/>
    <numFmt numFmtId="169" formatCode="#,##0.0"/>
    <numFmt numFmtId="170" formatCode="0.0"/>
    <numFmt numFmtId="171" formatCode="0.0%"/>
    <numFmt numFmtId="172" formatCode="#,##0.000"/>
    <numFmt numFmtId="173" formatCode="_(* #,##0_);_(* \(#,##0\);_(* &quot;-&quot;??_);_(@_)"/>
    <numFmt numFmtId="174" formatCode="#,##0;\(#,##0\)"/>
    <numFmt numFmtId="175" formatCode="#,##0.000;\(#,##0.000\)"/>
    <numFmt numFmtId="176" formatCode="0.000%"/>
  </numFmts>
  <fonts count="79">
    <font>
      <sz val="10"/>
      <name val="Arial"/>
      <family val="0"/>
    </font>
    <font>
      <b/>
      <sz val="18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18"/>
      <name val="Arial"/>
      <family val="0"/>
    </font>
    <font>
      <vertAlign val="superscript"/>
      <sz val="10"/>
      <color indexed="18"/>
      <name val="Tahoma"/>
      <family val="2"/>
    </font>
    <font>
      <sz val="8"/>
      <color indexed="18"/>
      <name val="Tahoma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vertAlign val="superscript"/>
      <sz val="10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6.4"/>
      <color indexed="12"/>
      <name val="Arial"/>
      <family val="0"/>
    </font>
    <font>
      <sz val="10"/>
      <name val="Lucida Sans Unicode"/>
      <family val="0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sz val="10"/>
      <name val="Cooper Md BT"/>
      <family val="1"/>
    </font>
    <font>
      <sz val="10"/>
      <name val="Arial Narrow"/>
      <family val="2"/>
    </font>
    <font>
      <b/>
      <u val="single"/>
      <sz val="16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6"/>
      <name val="Tahoma"/>
      <family val="2"/>
    </font>
    <font>
      <i/>
      <sz val="10"/>
      <name val="Tahoma"/>
      <family val="2"/>
    </font>
    <font>
      <i/>
      <sz val="10"/>
      <color indexed="18"/>
      <name val="Tahoma"/>
      <family val="2"/>
    </font>
    <font>
      <b/>
      <sz val="13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18"/>
      <name val="Tahoma"/>
      <family val="2"/>
    </font>
    <font>
      <sz val="10"/>
      <color indexed="10"/>
      <name val="Tahoma"/>
      <family val="2"/>
    </font>
    <font>
      <b/>
      <sz val="20"/>
      <color indexed="18"/>
      <name val="Tahoma"/>
      <family val="2"/>
    </font>
    <font>
      <b/>
      <sz val="20"/>
      <name val="Tahoma"/>
      <family val="2"/>
    </font>
    <font>
      <vertAlign val="superscript"/>
      <sz val="8.5"/>
      <color indexed="18"/>
      <name val="Tahoma"/>
      <family val="2"/>
    </font>
    <font>
      <sz val="8"/>
      <name val="Tahoma"/>
      <family val="2"/>
    </font>
    <font>
      <vertAlign val="superscript"/>
      <sz val="11.2"/>
      <color indexed="18"/>
      <name val="Tahoma"/>
      <family val="2"/>
    </font>
    <font>
      <b/>
      <vertAlign val="superscript"/>
      <sz val="13.6"/>
      <color indexed="18"/>
      <name val="Tahoma"/>
      <family val="2"/>
    </font>
    <font>
      <b/>
      <vertAlign val="superscript"/>
      <sz val="15.3"/>
      <color indexed="18"/>
      <name val="Tahoma"/>
      <family val="2"/>
    </font>
    <font>
      <vertAlign val="superscript"/>
      <sz val="12"/>
      <color indexed="18"/>
      <name val="Tahoma"/>
      <family val="2"/>
    </font>
    <font>
      <vertAlign val="superscript"/>
      <sz val="6.8"/>
      <color indexed="18"/>
      <name val="Tahoma"/>
      <family val="2"/>
    </font>
    <font>
      <vertAlign val="superscript"/>
      <sz val="8"/>
      <color indexed="18"/>
      <name val="Tahoma"/>
      <family val="2"/>
    </font>
    <font>
      <sz val="12"/>
      <color indexed="18"/>
      <name val="Arial"/>
      <family val="0"/>
    </font>
    <font>
      <sz val="12"/>
      <color indexed="1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5" fillId="33" borderId="0" xfId="0" applyFont="1" applyFill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Fill="1" applyAlignment="1" quotePrefix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2" fillId="34" borderId="0" xfId="0" applyFont="1" applyFill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vertical="center"/>
    </xf>
    <xf numFmtId="0" fontId="3" fillId="0" borderId="0" xfId="0" applyFont="1" applyFill="1" applyAlignment="1" quotePrefix="1">
      <alignment/>
    </xf>
    <xf numFmtId="0" fontId="8" fillId="0" borderId="0" xfId="0" applyFont="1" applyAlignment="1" quotePrefix="1">
      <alignment/>
    </xf>
    <xf numFmtId="0" fontId="9" fillId="0" borderId="0" xfId="0" applyFont="1" applyFill="1" applyAlignment="1" quotePrefix="1">
      <alignment horizontal="left" vertical="center"/>
    </xf>
    <xf numFmtId="0" fontId="10" fillId="0" borderId="0" xfId="0" applyFont="1" applyFill="1" applyAlignment="1" quotePrefix="1">
      <alignment horizontal="left" vertical="center"/>
    </xf>
    <xf numFmtId="0" fontId="2" fillId="34" borderId="0" xfId="0" applyFont="1" applyFill="1" applyAlignment="1" quotePrefix="1">
      <alignment vertical="center"/>
    </xf>
    <xf numFmtId="0" fontId="2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3" fontId="3" fillId="34" borderId="0" xfId="0" applyNumberFormat="1" applyFont="1" applyFill="1" applyAlignment="1">
      <alignment horizontal="right" vertical="center"/>
    </xf>
    <xf numFmtId="3" fontId="3" fillId="34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3" fontId="6" fillId="34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1" fontId="6" fillId="34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3" fontId="6" fillId="34" borderId="0" xfId="0" applyNumberFormat="1" applyFont="1" applyFill="1" applyAlignment="1">
      <alignment horizontal="right"/>
    </xf>
    <xf numFmtId="9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" fillId="0" borderId="0" xfId="0" applyFont="1" applyFill="1" applyAlignment="1">
      <alignment horizontal="left" vertical="center"/>
    </xf>
    <xf numFmtId="10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34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 horizontal="right" vertical="center"/>
    </xf>
    <xf numFmtId="3" fontId="2" fillId="3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18" fillId="0" borderId="0" xfId="59">
      <alignment/>
      <protection/>
    </xf>
    <xf numFmtId="0" fontId="18" fillId="0" borderId="0" xfId="59" quotePrefix="1">
      <alignment/>
      <protection/>
    </xf>
    <xf numFmtId="0" fontId="20" fillId="0" borderId="0" xfId="59" applyFont="1" applyFill="1">
      <alignment/>
      <protection/>
    </xf>
    <xf numFmtId="0" fontId="21" fillId="0" borderId="0" xfId="59" applyFont="1">
      <alignment/>
      <protection/>
    </xf>
    <xf numFmtId="0" fontId="22" fillId="0" borderId="0" xfId="59" applyFont="1">
      <alignment/>
      <protection/>
    </xf>
    <xf numFmtId="0" fontId="0" fillId="0" borderId="0" xfId="59" applyFont="1">
      <alignment/>
      <protection/>
    </xf>
    <xf numFmtId="0" fontId="23" fillId="35" borderId="0" xfId="54" applyFont="1" applyFill="1" applyAlignment="1" applyProtection="1">
      <alignment/>
      <protection/>
    </xf>
    <xf numFmtId="0" fontId="24" fillId="0" borderId="0" xfId="54" applyFont="1" applyFill="1" applyAlignment="1" applyProtection="1">
      <alignment/>
      <protection/>
    </xf>
    <xf numFmtId="0" fontId="0" fillId="0" borderId="0" xfId="59" applyFont="1" applyFill="1">
      <alignment/>
      <protection/>
    </xf>
    <xf numFmtId="0" fontId="24" fillId="0" borderId="0" xfId="54" applyFont="1" applyFill="1" applyAlignment="1" applyProtection="1">
      <alignment horizontal="left" indent="1"/>
      <protection/>
    </xf>
    <xf numFmtId="0" fontId="24" fillId="36" borderId="0" xfId="54" applyFont="1" applyFill="1" applyAlignment="1" applyProtection="1">
      <alignment horizontal="left" indent="1"/>
      <protection/>
    </xf>
    <xf numFmtId="0" fontId="6" fillId="0" borderId="0" xfId="59" applyFont="1" quotePrefix="1">
      <alignment/>
      <protection/>
    </xf>
    <xf numFmtId="0" fontId="16" fillId="0" borderId="0" xfId="60" applyFont="1" applyFill="1" applyBorder="1">
      <alignment/>
      <protection/>
    </xf>
    <xf numFmtId="0" fontId="16" fillId="0" borderId="0" xfId="60" applyFont="1" applyFill="1">
      <alignment/>
      <protection/>
    </xf>
    <xf numFmtId="0" fontId="25" fillId="0" borderId="0" xfId="60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horizontal="center" vertical="center"/>
      <protection/>
    </xf>
    <xf numFmtId="168" fontId="5" fillId="0" borderId="0" xfId="61" applyNumberFormat="1" applyFont="1" applyFill="1" applyBorder="1" applyAlignment="1">
      <alignment horizontal="right" vertical="center"/>
      <protection/>
    </xf>
    <xf numFmtId="0" fontId="2" fillId="34" borderId="0" xfId="59" applyFont="1" applyFill="1" applyAlignment="1">
      <alignment vertical="center"/>
      <protection/>
    </xf>
    <xf numFmtId="3" fontId="2" fillId="34" borderId="0" xfId="59" applyNumberFormat="1" applyFont="1" applyFill="1" applyAlignment="1">
      <alignment horizontal="right" vertical="center"/>
      <protection/>
    </xf>
    <xf numFmtId="0" fontId="3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horizontal="left" vertical="center" indent="1"/>
      <protection/>
    </xf>
    <xf numFmtId="3" fontId="3" fillId="0" borderId="0" xfId="59" applyNumberFormat="1" applyFont="1" applyFill="1" applyAlignment="1">
      <alignment horizontal="right" vertical="center"/>
      <protection/>
    </xf>
    <xf numFmtId="3" fontId="16" fillId="0" borderId="0" xfId="60" applyNumberFormat="1" applyFont="1" applyFill="1" applyBorder="1" applyAlignment="1">
      <alignment vertical="center"/>
      <protection/>
    </xf>
    <xf numFmtId="0" fontId="26" fillId="0" borderId="0" xfId="60" applyFont="1" applyFill="1" applyBorder="1">
      <alignment/>
      <protection/>
    </xf>
    <xf numFmtId="0" fontId="16" fillId="0" borderId="0" xfId="60" applyFont="1" applyFill="1" applyBorder="1" applyAlignment="1">
      <alignment vertical="center"/>
      <protection/>
    </xf>
    <xf numFmtId="0" fontId="27" fillId="0" borderId="0" xfId="59" applyFont="1" applyFill="1" applyAlignment="1">
      <alignment vertical="center"/>
      <protection/>
    </xf>
    <xf numFmtId="0" fontId="26" fillId="0" borderId="0" xfId="60" applyFont="1" applyFill="1">
      <alignment/>
      <protection/>
    </xf>
    <xf numFmtId="0" fontId="28" fillId="0" borderId="0" xfId="60" applyFont="1" applyFill="1" applyBorder="1" applyAlignment="1">
      <alignment vertical="center"/>
      <protection/>
    </xf>
    <xf numFmtId="0" fontId="16" fillId="0" borderId="0" xfId="60" applyFont="1" applyBorder="1">
      <alignment/>
      <protection/>
    </xf>
    <xf numFmtId="0" fontId="2" fillId="0" borderId="0" xfId="59" applyFont="1" applyFill="1" applyAlignment="1">
      <alignment vertical="center"/>
      <protection/>
    </xf>
    <xf numFmtId="0" fontId="6" fillId="0" borderId="0" xfId="60" applyFont="1">
      <alignment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20" fillId="0" borderId="0" xfId="61" applyFont="1" applyFill="1" applyAlignment="1">
      <alignment horizontal="left" vertical="center"/>
      <protection/>
    </xf>
    <xf numFmtId="0" fontId="30" fillId="0" borderId="0" xfId="0" applyFont="1" applyAlignment="1">
      <alignment vertical="center"/>
    </xf>
    <xf numFmtId="0" fontId="29" fillId="0" borderId="0" xfId="0" applyFont="1" applyAlignment="1">
      <alignment/>
    </xf>
    <xf numFmtId="49" fontId="6" fillId="0" borderId="0" xfId="60" applyNumberFormat="1" applyFont="1" applyBorder="1" applyAlignment="1">
      <alignment horizontal="right"/>
      <protection/>
    </xf>
    <xf numFmtId="0" fontId="29" fillId="0" borderId="0" xfId="60" applyFont="1">
      <alignment/>
      <protection/>
    </xf>
    <xf numFmtId="0" fontId="19" fillId="0" borderId="0" xfId="60" applyFont="1">
      <alignment/>
      <protection/>
    </xf>
    <xf numFmtId="0" fontId="6" fillId="0" borderId="0" xfId="60" applyFont="1" applyAlignment="1">
      <alignment horizontal="left" indent="1"/>
      <protection/>
    </xf>
    <xf numFmtId="0" fontId="29" fillId="0" borderId="0" xfId="60" applyFont="1" applyFill="1">
      <alignment/>
      <protection/>
    </xf>
    <xf numFmtId="9" fontId="19" fillId="0" borderId="0" xfId="67" applyNumberFormat="1" applyFont="1" applyAlignment="1">
      <alignment/>
    </xf>
    <xf numFmtId="0" fontId="31" fillId="0" borderId="0" xfId="61" applyFont="1" applyFill="1" applyAlignment="1">
      <alignment horizontal="left" vertical="center"/>
      <protection/>
    </xf>
    <xf numFmtId="0" fontId="32" fillId="0" borderId="0" xfId="0" applyFont="1" applyAlignment="1" quotePrefix="1">
      <alignment/>
    </xf>
    <xf numFmtId="0" fontId="3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0" fontId="33" fillId="0" borderId="0" xfId="63" applyFont="1" applyFill="1" applyAlignment="1">
      <alignment horizontal="left" vertical="center"/>
      <protection/>
    </xf>
    <xf numFmtId="3" fontId="34" fillId="0" borderId="0" xfId="63" applyNumberFormat="1" applyFont="1" applyFill="1" applyAlignment="1">
      <alignment vertical="center"/>
      <protection/>
    </xf>
    <xf numFmtId="0" fontId="18" fillId="0" borderId="0" xfId="63">
      <alignment/>
      <protection/>
    </xf>
    <xf numFmtId="0" fontId="31" fillId="0" borderId="0" xfId="63" applyFont="1" applyFill="1" applyAlignment="1">
      <alignment horizontal="left" vertical="center"/>
      <protection/>
    </xf>
    <xf numFmtId="3" fontId="16" fillId="0" borderId="0" xfId="63" applyNumberFormat="1" applyFont="1" applyFill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16" fillId="0" borderId="0" xfId="63" applyFont="1" applyFill="1" applyAlignment="1">
      <alignment horizontal="left" vertical="center"/>
      <protection/>
    </xf>
    <xf numFmtId="0" fontId="4" fillId="33" borderId="0" xfId="62" applyFont="1" applyFill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16" fillId="0" borderId="0" xfId="62" applyFont="1" applyAlignment="1">
      <alignment horizontal="left" indent="2"/>
      <protection/>
    </xf>
    <xf numFmtId="0" fontId="15" fillId="0" borderId="0" xfId="63" applyFont="1" applyFill="1">
      <alignment/>
      <protection/>
    </xf>
    <xf numFmtId="0" fontId="15" fillId="0" borderId="0" xfId="62" applyFont="1">
      <alignment/>
      <protection/>
    </xf>
    <xf numFmtId="0" fontId="16" fillId="0" borderId="0" xfId="63" applyFont="1">
      <alignment/>
      <protection/>
    </xf>
    <xf numFmtId="3" fontId="3" fillId="0" borderId="0" xfId="63" applyNumberFormat="1" applyFont="1" applyAlignment="1">
      <alignment horizontal="right" vertical="center"/>
      <protection/>
    </xf>
    <xf numFmtId="3" fontId="2" fillId="34" borderId="0" xfId="63" applyNumberFormat="1" applyFont="1" applyFill="1" applyAlignment="1">
      <alignment horizontal="left" vertical="center"/>
      <protection/>
    </xf>
    <xf numFmtId="0" fontId="15" fillId="0" borderId="0" xfId="63" applyFont="1">
      <alignment/>
      <protection/>
    </xf>
    <xf numFmtId="3" fontId="2" fillId="34" borderId="0" xfId="63" applyNumberFormat="1" applyFont="1" applyFill="1" applyAlignment="1">
      <alignment horizontal="right" vertical="center"/>
      <protection/>
    </xf>
    <xf numFmtId="3" fontId="15" fillId="0" borderId="0" xfId="64" applyNumberFormat="1" applyFont="1" applyAlignment="1">
      <alignment horizontal="right"/>
      <protection/>
    </xf>
    <xf numFmtId="0" fontId="16" fillId="0" borderId="0" xfId="62" applyFont="1" applyAlignment="1">
      <alignment horizontal="left"/>
      <protection/>
    </xf>
    <xf numFmtId="0" fontId="16" fillId="0" borderId="0" xfId="63" applyFont="1" applyFill="1">
      <alignment/>
      <protection/>
    </xf>
    <xf numFmtId="0" fontId="16" fillId="0" borderId="0" xfId="63" applyFont="1" applyAlignment="1">
      <alignment horizontal="left" indent="2"/>
      <protection/>
    </xf>
    <xf numFmtId="3" fontId="15" fillId="0" borderId="0" xfId="63" applyNumberFormat="1" applyFont="1" applyFill="1">
      <alignment/>
      <protection/>
    </xf>
    <xf numFmtId="3" fontId="15" fillId="0" borderId="0" xfId="63" applyNumberFormat="1" applyFont="1">
      <alignment/>
      <protection/>
    </xf>
    <xf numFmtId="172" fontId="16" fillId="0" borderId="0" xfId="63" applyNumberFormat="1" applyFont="1" applyFill="1">
      <alignment/>
      <protection/>
    </xf>
    <xf numFmtId="168" fontId="5" fillId="0" borderId="0" xfId="62" applyNumberFormat="1" applyFont="1" applyFill="1" applyAlignment="1">
      <alignment horizontal="right" vertical="center"/>
      <protection/>
    </xf>
    <xf numFmtId="0" fontId="15" fillId="0" borderId="0" xfId="62" applyFont="1" applyFill="1">
      <alignment/>
      <protection/>
    </xf>
    <xf numFmtId="3" fontId="2" fillId="0" borderId="0" xfId="63" applyNumberFormat="1" applyFont="1" applyFill="1" applyAlignment="1">
      <alignment horizontal="right" vertical="center"/>
      <protection/>
    </xf>
    <xf numFmtId="3" fontId="15" fillId="0" borderId="0" xfId="64" applyNumberFormat="1" applyFont="1" applyFill="1">
      <alignment/>
      <protection/>
    </xf>
    <xf numFmtId="0" fontId="9" fillId="0" borderId="0" xfId="61" applyFont="1" applyFill="1" applyAlignment="1">
      <alignment horizontal="left" vertical="center"/>
      <protection/>
    </xf>
    <xf numFmtId="0" fontId="16" fillId="0" borderId="0" xfId="60" applyFont="1">
      <alignment/>
      <protection/>
    </xf>
    <xf numFmtId="168" fontId="2" fillId="33" borderId="0" xfId="61" applyNumberFormat="1" applyFont="1" applyFill="1" applyAlignment="1">
      <alignment horizontal="right" vertical="center"/>
      <protection/>
    </xf>
    <xf numFmtId="0" fontId="3" fillId="0" borderId="0" xfId="60" applyFont="1">
      <alignment/>
      <protection/>
    </xf>
    <xf numFmtId="0" fontId="2" fillId="34" borderId="0" xfId="61" applyFont="1" applyFill="1" applyAlignment="1">
      <alignment horizontal="left" vertical="center"/>
      <protection/>
    </xf>
    <xf numFmtId="170" fontId="2" fillId="34" borderId="0" xfId="61" applyNumberFormat="1" applyFont="1" applyFill="1" applyAlignment="1">
      <alignment horizontal="right" vertical="center"/>
      <protection/>
    </xf>
    <xf numFmtId="0" fontId="15" fillId="0" borderId="0" xfId="60" applyFont="1">
      <alignment/>
      <protection/>
    </xf>
    <xf numFmtId="0" fontId="2" fillId="0" borderId="0" xfId="60" applyFont="1">
      <alignment/>
      <protection/>
    </xf>
    <xf numFmtId="170" fontId="2" fillId="0" borderId="0" xfId="67" applyNumberFormat="1" applyFont="1" applyAlignment="1">
      <alignment horizontal="right"/>
    </xf>
    <xf numFmtId="170" fontId="2" fillId="0" borderId="0" xfId="60" applyNumberFormat="1" applyFont="1" applyBorder="1" applyAlignment="1">
      <alignment horizontal="right"/>
      <protection/>
    </xf>
    <xf numFmtId="0" fontId="3" fillId="0" borderId="0" xfId="60" applyFont="1" applyFill="1" applyAlignment="1">
      <alignment horizontal="left" indent="1"/>
      <protection/>
    </xf>
    <xf numFmtId="170" fontId="3" fillId="0" borderId="0" xfId="60" applyNumberFormat="1" applyFont="1" applyFill="1" applyBorder="1" applyAlignment="1">
      <alignment horizontal="right"/>
      <protection/>
    </xf>
    <xf numFmtId="0" fontId="3" fillId="0" borderId="0" xfId="60" applyFont="1" applyAlignment="1">
      <alignment horizontal="left" indent="1"/>
      <protection/>
    </xf>
    <xf numFmtId="0" fontId="2" fillId="0" borderId="0" xfId="60" applyFont="1" applyAlignment="1">
      <alignment horizontal="left"/>
      <protection/>
    </xf>
    <xf numFmtId="170" fontId="3" fillId="0" borderId="0" xfId="67" applyNumberFormat="1" applyFont="1" applyAlignment="1">
      <alignment horizontal="right"/>
    </xf>
    <xf numFmtId="0" fontId="3" fillId="0" borderId="0" xfId="60" applyFont="1" applyAlignment="1">
      <alignment horizontal="left"/>
      <protection/>
    </xf>
    <xf numFmtId="49" fontId="3" fillId="0" borderId="0" xfId="60" applyNumberFormat="1" applyFont="1" applyBorder="1" applyAlignment="1">
      <alignment horizontal="right"/>
      <protection/>
    </xf>
    <xf numFmtId="170" fontId="3" fillId="0" borderId="0" xfId="60" applyNumberFormat="1" applyFont="1" applyBorder="1" applyAlignment="1">
      <alignment horizontal="right"/>
      <protection/>
    </xf>
    <xf numFmtId="170" fontId="3" fillId="0" borderId="0" xfId="60" applyNumberFormat="1" applyFont="1" applyAlignment="1">
      <alignment horizontal="right"/>
      <protection/>
    </xf>
    <xf numFmtId="3" fontId="16" fillId="0" borderId="0" xfId="63" applyNumberFormat="1" applyFont="1">
      <alignment/>
      <protection/>
    </xf>
    <xf numFmtId="3" fontId="0" fillId="0" borderId="0" xfId="0" applyNumberFormat="1" applyAlignment="1">
      <alignment/>
    </xf>
    <xf numFmtId="171" fontId="16" fillId="0" borderId="0" xfId="67" applyNumberFormat="1" applyFont="1" applyAlignment="1">
      <alignment/>
    </xf>
    <xf numFmtId="3" fontId="2" fillId="34" borderId="0" xfId="0" applyNumberFormat="1" applyFont="1" applyFill="1" applyAlignment="1">
      <alignment vertical="center"/>
    </xf>
    <xf numFmtId="3" fontId="15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3" fontId="16" fillId="0" borderId="0" xfId="0" applyNumberFormat="1" applyFont="1" applyAlignment="1">
      <alignment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/>
    </xf>
    <xf numFmtId="171" fontId="6" fillId="0" borderId="0" xfId="0" applyNumberFormat="1" applyFont="1" applyAlignment="1">
      <alignment/>
    </xf>
    <xf numFmtId="171" fontId="19" fillId="0" borderId="0" xfId="67" applyNumberFormat="1" applyFont="1" applyAlignment="1">
      <alignment/>
    </xf>
    <xf numFmtId="171" fontId="6" fillId="0" borderId="0" xfId="67" applyNumberFormat="1" applyFont="1" applyAlignment="1">
      <alignment/>
    </xf>
    <xf numFmtId="171" fontId="6" fillId="0" borderId="0" xfId="67" applyNumberFormat="1" applyFont="1" applyBorder="1" applyAlignment="1">
      <alignment horizontal="right"/>
    </xf>
    <xf numFmtId="9" fontId="0" fillId="0" borderId="0" xfId="60" applyNumberFormat="1" applyFont="1">
      <alignment/>
      <protection/>
    </xf>
    <xf numFmtId="171" fontId="0" fillId="0" borderId="0" xfId="60" applyNumberFormat="1" applyFont="1">
      <alignment/>
      <protection/>
    </xf>
    <xf numFmtId="3" fontId="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60" applyFont="1" applyFill="1">
      <alignment/>
      <protection/>
    </xf>
    <xf numFmtId="168" fontId="5" fillId="0" borderId="0" xfId="61" applyNumberFormat="1" applyFont="1" applyFill="1" applyAlignment="1">
      <alignment horizontal="right" vertical="center"/>
      <protection/>
    </xf>
    <xf numFmtId="0" fontId="3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1" fontId="15" fillId="0" borderId="0" xfId="67" applyNumberFormat="1" applyFont="1" applyAlignment="1">
      <alignment/>
    </xf>
    <xf numFmtId="171" fontId="0" fillId="0" borderId="0" xfId="67" applyNumberFormat="1" applyFont="1" applyAlignment="1">
      <alignment/>
    </xf>
    <xf numFmtId="49" fontId="7" fillId="0" borderId="0" xfId="0" applyNumberFormat="1" applyFont="1" applyAlignment="1">
      <alignment/>
    </xf>
    <xf numFmtId="173" fontId="15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171" fontId="15" fillId="0" borderId="0" xfId="0" applyNumberFormat="1" applyFont="1" applyAlignment="1">
      <alignment/>
    </xf>
    <xf numFmtId="168" fontId="5" fillId="33" borderId="0" xfId="0" applyNumberFormat="1" applyFont="1" applyFill="1" applyAlignment="1">
      <alignment horizontal="right" vertical="center"/>
    </xf>
    <xf numFmtId="49" fontId="4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71" fontId="0" fillId="0" borderId="0" xfId="67" applyNumberFormat="1" applyFont="1" applyFill="1" applyAlignment="1">
      <alignment/>
    </xf>
    <xf numFmtId="49" fontId="37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71" fontId="15" fillId="0" borderId="0" xfId="67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32" fillId="0" borderId="0" xfId="0" applyFont="1" applyFill="1" applyAlignment="1" quotePrefix="1">
      <alignment/>
    </xf>
    <xf numFmtId="169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60" applyFont="1" applyFill="1">
      <alignment/>
      <protection/>
    </xf>
    <xf numFmtId="171" fontId="19" fillId="34" borderId="0" xfId="67" applyNumberFormat="1" applyFont="1" applyFill="1" applyAlignment="1">
      <alignment/>
    </xf>
    <xf numFmtId="9" fontId="19" fillId="34" borderId="0" xfId="67" applyNumberFormat="1" applyFont="1" applyFill="1" applyAlignment="1">
      <alignment/>
    </xf>
    <xf numFmtId="9" fontId="6" fillId="0" borderId="0" xfId="67" applyNumberFormat="1" applyFont="1" applyBorder="1" applyAlignment="1">
      <alignment horizontal="right"/>
    </xf>
    <xf numFmtId="171" fontId="0" fillId="0" borderId="0" xfId="67" applyNumberFormat="1" applyAlignment="1">
      <alignment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74" fontId="15" fillId="0" borderId="0" xfId="0" applyNumberFormat="1" applyFont="1" applyFill="1" applyAlignment="1">
      <alignment horizontal="right"/>
    </xf>
    <xf numFmtId="175" fontId="16" fillId="0" borderId="0" xfId="0" applyNumberFormat="1" applyFont="1" applyFill="1" applyAlignment="1">
      <alignment horizontal="right"/>
    </xf>
    <xf numFmtId="172" fontId="16" fillId="0" borderId="0" xfId="63" applyNumberFormat="1" applyFont="1">
      <alignment/>
      <protection/>
    </xf>
    <xf numFmtId="172" fontId="6" fillId="0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ipervínculo_08 pagweb-4T08 1" xfId="54"/>
    <cellStyle name="Hyperlink" xfId="55"/>
    <cellStyle name="Input" xfId="56"/>
    <cellStyle name="Linked Cell" xfId="57"/>
    <cellStyle name="Neutral" xfId="58"/>
    <cellStyle name="Normal_08 pagweb-4T08 1" xfId="59"/>
    <cellStyle name="Normal_ANEXO" xfId="60"/>
    <cellStyle name="Normal_Anexo analistas 1T06 vínculos" xfId="61"/>
    <cellStyle name="Normal_Balance Público" xfId="62"/>
    <cellStyle name="Normal_Libro1" xfId="63"/>
    <cellStyle name="Normal_Series Grupo Mora ROE y Eficienci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ICE!C17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ICE!C18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DICE!C19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DICE!C2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DICE!C22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DICE!C23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DICE!C24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DICE!C25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DICE!C28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DICE!C2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C6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DICE!C30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DICE!C3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DICE!C32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DICE!C34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DICE!C35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INDICE!C37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INDICE!C38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INDICE!C39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C7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DICE!C8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C10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C1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C13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ICE!C1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ICE!C1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28575</xdr:rowOff>
    </xdr:from>
    <xdr:to>
      <xdr:col>1</xdr:col>
      <xdr:colOff>142875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09825" y="885825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09825" y="885825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09825" y="1133475"/>
          <a:ext cx="823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409825" y="1133475"/>
          <a:ext cx="823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409825" y="885825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409825" y="885825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409825" y="1133475"/>
          <a:ext cx="823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409825" y="1133475"/>
          <a:ext cx="823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409825" y="1133475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409825" y="1133475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409825" y="1133475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409825" y="1133475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</xdr:row>
      <xdr:rowOff>0</xdr:rowOff>
    </xdr:from>
    <xdr:to>
      <xdr:col>9</xdr:col>
      <xdr:colOff>504825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62900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19050</xdr:rowOff>
    </xdr:from>
    <xdr:to>
      <xdr:col>9</xdr:col>
      <xdr:colOff>514350</xdr:colOff>
      <xdr:row>4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72425" y="29527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</xdr:row>
      <xdr:rowOff>0</xdr:rowOff>
    </xdr:from>
    <xdr:to>
      <xdr:col>9</xdr:col>
      <xdr:colOff>533400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914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9</xdr:col>
      <xdr:colOff>552450</xdr:colOff>
      <xdr:row>4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010525" y="29527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0</xdr:rowOff>
    </xdr:from>
    <xdr:to>
      <xdr:col>9</xdr:col>
      <xdr:colOff>466725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24800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0</xdr:rowOff>
    </xdr:from>
    <xdr:to>
      <xdr:col>9</xdr:col>
      <xdr:colOff>485775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43850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38100</xdr:rowOff>
    </xdr:from>
    <xdr:to>
      <xdr:col>9</xdr:col>
      <xdr:colOff>466725</xdr:colOff>
      <xdr:row>4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24800" y="3143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</xdr:row>
      <xdr:rowOff>19050</xdr:rowOff>
    </xdr:from>
    <xdr:to>
      <xdr:col>9</xdr:col>
      <xdr:colOff>495300</xdr:colOff>
      <xdr:row>4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53375" y="29527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</xdr:row>
      <xdr:rowOff>9525</xdr:rowOff>
    </xdr:from>
    <xdr:to>
      <xdr:col>10</xdr:col>
      <xdr:colOff>571500</xdr:colOff>
      <xdr:row>4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324975" y="285750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</xdr:row>
      <xdr:rowOff>9525</xdr:rowOff>
    </xdr:from>
    <xdr:to>
      <xdr:col>10</xdr:col>
      <xdr:colOff>571500</xdr:colOff>
      <xdr:row>4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324975" y="285750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</xdr:row>
      <xdr:rowOff>0</xdr:rowOff>
    </xdr:from>
    <xdr:to>
      <xdr:col>10</xdr:col>
      <xdr:colOff>0</xdr:colOff>
      <xdr:row>4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039350" y="285750"/>
          <a:ext cx="381000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104775</xdr:rowOff>
    </xdr:from>
    <xdr:to>
      <xdr:col>10</xdr:col>
      <xdr:colOff>47625</xdr:colOff>
      <xdr:row>4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115300" y="381000"/>
          <a:ext cx="609600" cy="523875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</xdr:row>
      <xdr:rowOff>66675</xdr:rowOff>
    </xdr:from>
    <xdr:to>
      <xdr:col>9</xdr:col>
      <xdr:colOff>600075</xdr:colOff>
      <xdr:row>6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058150" y="504825"/>
          <a:ext cx="428625" cy="523875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0</xdr:rowOff>
    </xdr:from>
    <xdr:to>
      <xdr:col>10</xdr:col>
      <xdr:colOff>66675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134350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</xdr:row>
      <xdr:rowOff>47625</xdr:rowOff>
    </xdr:from>
    <xdr:to>
      <xdr:col>9</xdr:col>
      <xdr:colOff>542925</xdr:colOff>
      <xdr:row>4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734425" y="323850"/>
          <a:ext cx="428625" cy="523875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</xdr:row>
      <xdr:rowOff>47625</xdr:rowOff>
    </xdr:from>
    <xdr:to>
      <xdr:col>9</xdr:col>
      <xdr:colOff>542925</xdr:colOff>
      <xdr:row>4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62975" y="323850"/>
          <a:ext cx="428625" cy="523875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</xdr:row>
      <xdr:rowOff>238125</xdr:rowOff>
    </xdr:from>
    <xdr:to>
      <xdr:col>10</xdr:col>
      <xdr:colOff>476250</xdr:colOff>
      <xdr:row>8</xdr:row>
      <xdr:rowOff>47625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2392025" y="904875"/>
          <a:ext cx="428625" cy="4191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1</xdr:row>
      <xdr:rowOff>0</xdr:rowOff>
    </xdr:from>
    <xdr:to>
      <xdr:col>10</xdr:col>
      <xdr:colOff>400050</xdr:colOff>
      <xdr:row>3</xdr:row>
      <xdr:rowOff>85725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9191625" y="152400"/>
          <a:ext cx="428625" cy="43815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</xdr:row>
      <xdr:rowOff>152400</xdr:rowOff>
    </xdr:from>
    <xdr:to>
      <xdr:col>10</xdr:col>
      <xdr:colOff>76200</xdr:colOff>
      <xdr:row>4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8277225" y="314325"/>
          <a:ext cx="428625" cy="43815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</xdr:row>
      <xdr:rowOff>0</xdr:rowOff>
    </xdr:from>
    <xdr:to>
      <xdr:col>10</xdr:col>
      <xdr:colOff>0</xdr:colOff>
      <xdr:row>4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039350" y="285750"/>
          <a:ext cx="381000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828675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828675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1</xdr:row>
      <xdr:rowOff>104775</xdr:rowOff>
    </xdr:from>
    <xdr:to>
      <xdr:col>11</xdr:col>
      <xdr:colOff>76200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10515600" y="409575"/>
          <a:ext cx="657225" cy="4191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10</xdr:col>
      <xdr:colOff>600075</xdr:colOff>
      <xdr:row>4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667750" y="390525"/>
          <a:ext cx="428625" cy="523875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10</xdr:col>
      <xdr:colOff>600075</xdr:colOff>
      <xdr:row>4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667750" y="390525"/>
          <a:ext cx="428625" cy="523875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</xdr:row>
      <xdr:rowOff>66675</xdr:rowOff>
    </xdr:from>
    <xdr:to>
      <xdr:col>10</xdr:col>
      <xdr:colOff>285750</xdr:colOff>
      <xdr:row>4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391525" y="342900"/>
          <a:ext cx="428625" cy="523875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9</xdr:col>
      <xdr:colOff>552450</xdr:colOff>
      <xdr:row>4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010525" y="29527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38100</xdr:rowOff>
    </xdr:from>
    <xdr:to>
      <xdr:col>9</xdr:col>
      <xdr:colOff>552450</xdr:colOff>
      <xdr:row>4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010525" y="3143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23.57421875" style="52" customWidth="1"/>
    <col min="2" max="2" width="12.57421875" style="52" customWidth="1"/>
    <col min="3" max="3" width="123.57421875" style="52" bestFit="1" customWidth="1"/>
    <col min="4" max="16384" width="12.57421875" style="52" customWidth="1"/>
  </cols>
  <sheetData>
    <row r="2" spans="2:7" ht="12">
      <c r="B2" s="53"/>
      <c r="C2" s="53"/>
      <c r="D2" s="53"/>
      <c r="E2" s="53"/>
      <c r="F2" s="53"/>
      <c r="G2" s="53"/>
    </row>
    <row r="3" spans="1:3" ht="19.5">
      <c r="A3" s="53"/>
      <c r="C3" s="54" t="s">
        <v>175</v>
      </c>
    </row>
    <row r="4" ht="12.75">
      <c r="C4" s="55"/>
    </row>
    <row r="5" ht="12.75">
      <c r="C5" s="55"/>
    </row>
    <row r="6" spans="1:3" ht="19.5">
      <c r="A6" s="56"/>
      <c r="B6" s="57"/>
      <c r="C6" s="58" t="s">
        <v>157</v>
      </c>
    </row>
    <row r="7" spans="1:3" ht="19.5">
      <c r="A7" s="56"/>
      <c r="B7" s="57"/>
      <c r="C7" s="58" t="s">
        <v>163</v>
      </c>
    </row>
    <row r="8" spans="1:3" ht="19.5">
      <c r="A8" s="56"/>
      <c r="B8" s="57"/>
      <c r="C8" s="58" t="s">
        <v>158</v>
      </c>
    </row>
    <row r="9" ht="13.5" customHeight="1">
      <c r="C9" s="59"/>
    </row>
    <row r="10" s="57" customFormat="1" ht="19.5">
      <c r="C10" s="58" t="s">
        <v>0</v>
      </c>
    </row>
    <row r="11" s="57" customFormat="1" ht="19.5">
      <c r="C11" s="58" t="s">
        <v>178</v>
      </c>
    </row>
    <row r="12" s="60" customFormat="1" ht="14.25" customHeight="1">
      <c r="C12" s="61"/>
    </row>
    <row r="13" s="57" customFormat="1" ht="19.5">
      <c r="C13" s="58" t="s">
        <v>46</v>
      </c>
    </row>
    <row r="14" spans="1:4" s="57" customFormat="1" ht="15">
      <c r="A14" s="60"/>
      <c r="B14" s="60"/>
      <c r="C14" s="62" t="s">
        <v>49</v>
      </c>
      <c r="D14" s="55"/>
    </row>
    <row r="15" spans="1:4" s="57" customFormat="1" ht="15">
      <c r="A15" s="60"/>
      <c r="B15" s="60"/>
      <c r="C15" s="62" t="s">
        <v>51</v>
      </c>
      <c r="D15" s="55"/>
    </row>
    <row r="16" s="60" customFormat="1" ht="14.25" customHeight="1">
      <c r="C16" s="61"/>
    </row>
    <row r="17" s="57" customFormat="1" ht="19.5">
      <c r="C17" s="58" t="s">
        <v>53</v>
      </c>
    </row>
    <row r="18" spans="1:3" s="57" customFormat="1" ht="15">
      <c r="A18" s="60"/>
      <c r="B18" s="60"/>
      <c r="C18" s="62" t="s">
        <v>55</v>
      </c>
    </row>
    <row r="19" spans="1:3" s="57" customFormat="1" ht="15">
      <c r="A19" s="60"/>
      <c r="B19" s="60"/>
      <c r="C19" s="62" t="s">
        <v>54</v>
      </c>
    </row>
    <row r="20" spans="1:2" ht="6.75" customHeight="1">
      <c r="A20" s="60"/>
      <c r="B20" s="60"/>
    </row>
    <row r="21" s="57" customFormat="1" ht="15">
      <c r="C21" s="62" t="s">
        <v>69</v>
      </c>
    </row>
    <row r="22" s="57" customFormat="1" ht="15">
      <c r="C22" s="62" t="s">
        <v>70</v>
      </c>
    </row>
    <row r="23" s="57" customFormat="1" ht="15">
      <c r="C23" s="62" t="s">
        <v>71</v>
      </c>
    </row>
    <row r="24" s="57" customFormat="1" ht="15">
      <c r="C24" s="62" t="s">
        <v>72</v>
      </c>
    </row>
    <row r="25" s="57" customFormat="1" ht="15">
      <c r="C25" s="62" t="s">
        <v>73</v>
      </c>
    </row>
    <row r="26" s="60" customFormat="1" ht="14.25" customHeight="1">
      <c r="C26" s="61"/>
    </row>
    <row r="27" s="57" customFormat="1" ht="19.5">
      <c r="C27" s="58" t="s">
        <v>52</v>
      </c>
    </row>
    <row r="28" s="57" customFormat="1" ht="19.5">
      <c r="C28" s="58" t="s">
        <v>179</v>
      </c>
    </row>
    <row r="29" s="60" customFormat="1" ht="14.25" customHeight="1">
      <c r="C29" s="61"/>
    </row>
    <row r="30" s="57" customFormat="1" ht="19.5">
      <c r="C30" s="58" t="s">
        <v>100</v>
      </c>
    </row>
    <row r="31" spans="1:4" s="57" customFormat="1" ht="15">
      <c r="A31" s="60"/>
      <c r="B31" s="60"/>
      <c r="C31" s="62" t="s">
        <v>101</v>
      </c>
      <c r="D31" s="55"/>
    </row>
    <row r="32" spans="1:4" s="57" customFormat="1" ht="15">
      <c r="A32" s="60"/>
      <c r="B32" s="60"/>
      <c r="C32" s="62" t="s">
        <v>103</v>
      </c>
      <c r="D32" s="55"/>
    </row>
    <row r="33" s="60" customFormat="1" ht="14.25" customHeight="1">
      <c r="C33" s="61"/>
    </row>
    <row r="34" s="57" customFormat="1" ht="19.5">
      <c r="C34" s="58" t="s">
        <v>74</v>
      </c>
    </row>
    <row r="35" s="57" customFormat="1" ht="19.5">
      <c r="C35" s="58" t="s">
        <v>180</v>
      </c>
    </row>
    <row r="36" s="60" customFormat="1" ht="14.25" customHeight="1">
      <c r="C36" s="61"/>
    </row>
    <row r="37" s="57" customFormat="1" ht="19.5">
      <c r="C37" s="58" t="s">
        <v>156</v>
      </c>
    </row>
    <row r="38" s="57" customFormat="1" ht="19.5">
      <c r="C38" s="58" t="s">
        <v>75</v>
      </c>
    </row>
    <row r="39" s="57" customFormat="1" ht="19.5">
      <c r="C39" s="58" t="s">
        <v>76</v>
      </c>
    </row>
    <row r="40" s="60" customFormat="1" ht="12">
      <c r="C40" s="52"/>
    </row>
    <row r="41" ht="12">
      <c r="C41" s="63" t="s">
        <v>160</v>
      </c>
    </row>
  </sheetData>
  <sheetProtection/>
  <hyperlinks>
    <hyperlink ref="C10" location="'ESPAÑA y PORTUGAL'!A1" display="España y Portugal"/>
    <hyperlink ref="C32" location="'Global  Markets'!A1" display="Global Markets"/>
    <hyperlink ref="C31" location="'Corporate &amp; Investment Banking'!A1" display="Corporate &amp; Investment Banking"/>
    <hyperlink ref="C14" location="Bancomer!A1" display="Grupo Bancario Bancomer"/>
    <hyperlink ref="C15" location="'Pensiones y Seguros México'!A1" display="Pensiones y Seguros México"/>
    <hyperlink ref="C17" location="'América del Sur'!A1" display="América del Sur"/>
    <hyperlink ref="C18" location="'Bancos América del Sur'!A1" display="Bancos América del Sur"/>
    <hyperlink ref="C19" location="'Pen. y Seguros América del Sur'!A1" display="Pensiones y Seguros América del Sur"/>
    <hyperlink ref="C21" location="Argentina!A1" display="Argentina país"/>
    <hyperlink ref="C23" location="Colombia!A1" display="Colombia país"/>
    <hyperlink ref="C24" location="Perú!A1" display="Peru país"/>
    <hyperlink ref="C25" location="Venezuela!A1" display="Venezuela país"/>
    <hyperlink ref="C34" location="'Actividades Corporativas'!A1" display="Actividades Corporativas"/>
    <hyperlink ref="C6" location="'Cuenta de resultados'!A1" display="Grupo BBVA. Cuentas de resultados consolidadas"/>
    <hyperlink ref="C37" location="EFICIENCIA!Área_de_impresión" display="Eficiencia"/>
    <hyperlink ref="C38" location="'Mora y Cobertura'!A1" display="Tasa mora y cobertura"/>
    <hyperlink ref="C39" location="'Oficinas y Plantilla'!A1" display="Oficinas y empleados "/>
    <hyperlink ref="C27" location="'Estados Unidos'!A1" display="Estados Unidos"/>
    <hyperlink ref="C13" location="México!A1" display="México"/>
    <hyperlink ref="C22" location="Chile!A1" display="Chile país"/>
    <hyperlink ref="C8" location="'BALANCES CONSOLIDADOS'!Área_de_impresión" display="Balances de situación consolidados"/>
    <hyperlink ref="C7" location="'Cuenta de resultados (SS)'!A1" display="Grupo BBVA. Cuentas de resultados consolidadas sin singulares"/>
    <hyperlink ref="C30" location="'Wholesale Banking'!Área_de_impresión" display="Wholesale Banking &amp; Asset Management"/>
    <hyperlink ref="C11" location="'España y Portugal (SS)'!Área_de_impresión" display="España y Portugal sin singulares"/>
    <hyperlink ref="C28" location="'Estados Unidos'!A1" display="Estados Unidos"/>
    <hyperlink ref="C35" location="'Actividades Corporativas (SS)'!Área_de_impresión" display="Actividades Corporativas sin singulares"/>
  </hyperlinks>
  <printOptions headings="1"/>
  <pageMargins left="0.75" right="0.75" top="1" bottom="1" header="0" footer="0"/>
  <pageSetup horizontalDpi="600" verticalDpi="600" orientation="portrait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53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490.76543300000003</v>
      </c>
      <c r="C9" s="24">
        <v>507.86357399999997</v>
      </c>
      <c r="D9" s="24">
        <v>554.951231</v>
      </c>
      <c r="E9" s="24">
        <v>595.44309</v>
      </c>
      <c r="F9" s="24">
        <v>594.333335</v>
      </c>
      <c r="G9" s="25">
        <v>640.2397080000001</v>
      </c>
      <c r="H9" s="25">
        <v>644.990013</v>
      </c>
      <c r="I9" s="25">
        <v>686.774523</v>
      </c>
      <c r="J9" s="146"/>
      <c r="K9" s="146"/>
      <c r="L9" s="169"/>
      <c r="M9" s="146"/>
    </row>
    <row r="10" spans="1:13" ht="12">
      <c r="A10" s="11" t="s">
        <v>137</v>
      </c>
      <c r="B10" s="28">
        <v>182.086992</v>
      </c>
      <c r="C10" s="28">
        <v>186.858013</v>
      </c>
      <c r="D10" s="28">
        <v>191.68499299999996</v>
      </c>
      <c r="E10" s="28">
        <v>214.57498800000002</v>
      </c>
      <c r="F10" s="28">
        <v>207.114571</v>
      </c>
      <c r="G10" s="28">
        <v>219.85153400000002</v>
      </c>
      <c r="H10" s="28">
        <v>232.54103399999997</v>
      </c>
      <c r="I10" s="28">
        <v>248.107789</v>
      </c>
      <c r="J10" s="146"/>
      <c r="K10" s="146"/>
      <c r="L10" s="169"/>
      <c r="M10" s="146"/>
    </row>
    <row r="11" spans="1:13" ht="12">
      <c r="A11" s="3" t="s">
        <v>4</v>
      </c>
      <c r="B11" s="28">
        <v>77.409001</v>
      </c>
      <c r="C11" s="28">
        <v>60.256998</v>
      </c>
      <c r="D11" s="28">
        <v>24.869</v>
      </c>
      <c r="E11" s="28">
        <v>90.269001</v>
      </c>
      <c r="F11" s="28">
        <v>134.473002</v>
      </c>
      <c r="G11" s="28">
        <v>130.1988</v>
      </c>
      <c r="H11" s="28">
        <v>95.44019800000001</v>
      </c>
      <c r="I11" s="28">
        <v>45.260296999999994</v>
      </c>
      <c r="J11" s="146"/>
      <c r="K11" s="146"/>
      <c r="L11" s="169"/>
      <c r="M11" s="146"/>
    </row>
    <row r="12" spans="1:13" ht="12">
      <c r="A12" s="2" t="s">
        <v>5</v>
      </c>
      <c r="B12" s="28">
        <v>5.610996</v>
      </c>
      <c r="C12" s="28">
        <v>-4.169993</v>
      </c>
      <c r="D12" s="28">
        <v>5.715603000000001</v>
      </c>
      <c r="E12" s="28">
        <v>7.641998</v>
      </c>
      <c r="F12" s="28">
        <v>-42.138772</v>
      </c>
      <c r="G12" s="28">
        <v>-60.007856</v>
      </c>
      <c r="H12" s="28">
        <v>-61.812127000000004</v>
      </c>
      <c r="I12" s="28">
        <v>-78.228958</v>
      </c>
      <c r="J12" s="146"/>
      <c r="K12" s="146"/>
      <c r="L12" s="169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69"/>
      <c r="M13" s="146"/>
    </row>
    <row r="14" spans="1:13" ht="12">
      <c r="A14" s="10" t="s">
        <v>6</v>
      </c>
      <c r="B14" s="31">
        <v>755.872422</v>
      </c>
      <c r="C14" s="31">
        <v>750.808592</v>
      </c>
      <c r="D14" s="31">
        <v>777.220827</v>
      </c>
      <c r="E14" s="31">
        <v>907.9290769999999</v>
      </c>
      <c r="F14" s="31">
        <v>893.782136</v>
      </c>
      <c r="G14" s="31">
        <v>930.2821859999999</v>
      </c>
      <c r="H14" s="31">
        <v>911.159118</v>
      </c>
      <c r="I14" s="31">
        <v>901.9136509999998</v>
      </c>
      <c r="J14" s="146"/>
      <c r="K14" s="146"/>
      <c r="L14" s="169"/>
      <c r="M14" s="146"/>
    </row>
    <row r="15" spans="1:13" ht="12">
      <c r="A15" s="150" t="s">
        <v>140</v>
      </c>
      <c r="B15" s="28">
        <v>-330.287322</v>
      </c>
      <c r="C15" s="28">
        <v>-339.217734</v>
      </c>
      <c r="D15" s="28">
        <v>-356.489745</v>
      </c>
      <c r="E15" s="28">
        <v>-395.453792</v>
      </c>
      <c r="F15" s="28">
        <v>-380.701312</v>
      </c>
      <c r="G15" s="28">
        <v>-382.402362</v>
      </c>
      <c r="H15" s="28">
        <v>-394.905715</v>
      </c>
      <c r="I15" s="28">
        <v>-421.21357900000004</v>
      </c>
      <c r="J15" s="146"/>
      <c r="K15" s="146"/>
      <c r="L15" s="169"/>
      <c r="M15" s="146"/>
    </row>
    <row r="16" spans="1:13" ht="12">
      <c r="A16" s="150" t="s">
        <v>141</v>
      </c>
      <c r="B16" s="28">
        <v>-306.931466</v>
      </c>
      <c r="C16" s="28">
        <v>-314.617712</v>
      </c>
      <c r="D16" s="28">
        <v>-329.28190900000004</v>
      </c>
      <c r="E16" s="28">
        <v>-363.86038900000005</v>
      </c>
      <c r="F16" s="28">
        <v>-351.893359</v>
      </c>
      <c r="G16" s="28">
        <v>-353.797613</v>
      </c>
      <c r="H16" s="28">
        <v>-367.38205700000003</v>
      </c>
      <c r="I16" s="28">
        <v>-391.10003</v>
      </c>
      <c r="J16" s="146"/>
      <c r="K16" s="146"/>
      <c r="L16" s="169"/>
      <c r="M16" s="146"/>
    </row>
    <row r="17" spans="1:13" ht="12">
      <c r="A17" s="152" t="s">
        <v>143</v>
      </c>
      <c r="B17" s="28">
        <v>-167.997242</v>
      </c>
      <c r="C17" s="28">
        <v>-174.14579500000002</v>
      </c>
      <c r="D17" s="28">
        <v>-181.234784</v>
      </c>
      <c r="E17" s="28">
        <v>-201.825202</v>
      </c>
      <c r="F17" s="28">
        <v>-194.64241</v>
      </c>
      <c r="G17" s="28">
        <v>-196.62505</v>
      </c>
      <c r="H17" s="28">
        <v>-195.61891100000003</v>
      </c>
      <c r="I17" s="28">
        <v>-204.13089399999998</v>
      </c>
      <c r="J17" s="146"/>
      <c r="K17" s="146"/>
      <c r="L17" s="169"/>
      <c r="M17" s="146"/>
    </row>
    <row r="18" spans="1:13" ht="12">
      <c r="A18" s="152" t="s">
        <v>144</v>
      </c>
      <c r="B18" s="28">
        <v>-138.934224</v>
      </c>
      <c r="C18" s="28">
        <v>-140.47191700000002</v>
      </c>
      <c r="D18" s="28">
        <v>-148.047125</v>
      </c>
      <c r="E18" s="28">
        <v>-162.035187</v>
      </c>
      <c r="F18" s="28">
        <v>-157.250949</v>
      </c>
      <c r="G18" s="28">
        <v>-157.172563</v>
      </c>
      <c r="H18" s="28">
        <v>-171.763146</v>
      </c>
      <c r="I18" s="28">
        <v>-186.969136</v>
      </c>
      <c r="J18" s="146"/>
      <c r="K18" s="146"/>
      <c r="L18" s="169"/>
      <c r="M18" s="146"/>
    </row>
    <row r="19" spans="1:13" ht="12">
      <c r="A19" s="150" t="s">
        <v>142</v>
      </c>
      <c r="B19" s="28">
        <v>-23.355856</v>
      </c>
      <c r="C19" s="28">
        <v>-24.600022000000003</v>
      </c>
      <c r="D19" s="28">
        <v>-27.207836</v>
      </c>
      <c r="E19" s="28">
        <v>-31.593403</v>
      </c>
      <c r="F19" s="28">
        <v>-28.807952999999998</v>
      </c>
      <c r="G19" s="28">
        <v>-28.604748999999998</v>
      </c>
      <c r="H19" s="28">
        <v>-27.523657999999998</v>
      </c>
      <c r="I19" s="28">
        <v>-30.113549</v>
      </c>
      <c r="J19" s="146"/>
      <c r="K19" s="146"/>
      <c r="L19" s="169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69"/>
      <c r="M20" s="146"/>
    </row>
    <row r="21" spans="1:13" ht="12">
      <c r="A21" s="10" t="s">
        <v>7</v>
      </c>
      <c r="B21" s="31">
        <v>425.5851</v>
      </c>
      <c r="C21" s="31">
        <v>411.590858</v>
      </c>
      <c r="D21" s="31">
        <v>420.731082</v>
      </c>
      <c r="E21" s="31">
        <v>512.475285</v>
      </c>
      <c r="F21" s="31">
        <v>513.080824</v>
      </c>
      <c r="G21" s="31">
        <v>547.879824</v>
      </c>
      <c r="H21" s="31">
        <v>516.2534029999999</v>
      </c>
      <c r="I21" s="31">
        <v>480.700072</v>
      </c>
      <c r="J21" s="146"/>
      <c r="K21" s="146"/>
      <c r="L21" s="169"/>
      <c r="M21" s="146"/>
    </row>
    <row r="22" spans="1:13" ht="12">
      <c r="A22" s="4" t="s">
        <v>8</v>
      </c>
      <c r="B22" s="28">
        <v>-59.084999</v>
      </c>
      <c r="C22" s="28">
        <v>-85.15800300000001</v>
      </c>
      <c r="D22" s="28">
        <v>-68.206997</v>
      </c>
      <c r="E22" s="28">
        <v>-145.228001</v>
      </c>
      <c r="F22" s="28">
        <v>-102.76401899999999</v>
      </c>
      <c r="G22" s="28">
        <v>-111.989091</v>
      </c>
      <c r="H22" s="28">
        <v>-102.01967</v>
      </c>
      <c r="I22" s="28">
        <v>-113.97822</v>
      </c>
      <c r="J22" s="146"/>
      <c r="K22" s="146"/>
      <c r="L22" s="169"/>
      <c r="M22" s="146"/>
    </row>
    <row r="23" spans="1:13" ht="12">
      <c r="A23" s="3" t="s">
        <v>9</v>
      </c>
      <c r="B23" s="28">
        <v>-10.785001</v>
      </c>
      <c r="C23" s="28">
        <v>12.31</v>
      </c>
      <c r="D23" s="28">
        <v>-6.1479989999999995</v>
      </c>
      <c r="E23" s="28">
        <v>-12.236590000000001</v>
      </c>
      <c r="F23" s="28">
        <v>-0.8229989999999998</v>
      </c>
      <c r="G23" s="28">
        <v>-6.659002</v>
      </c>
      <c r="H23" s="28">
        <v>-0.8236289999999995</v>
      </c>
      <c r="I23" s="28">
        <v>-43.557370000000006</v>
      </c>
      <c r="J23" s="146"/>
      <c r="K23" s="146"/>
      <c r="L23" s="169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69"/>
      <c r="M24" s="146"/>
    </row>
    <row r="25" spans="1:13" ht="12">
      <c r="A25" s="18" t="s">
        <v>10</v>
      </c>
      <c r="B25" s="41">
        <v>355.7151</v>
      </c>
      <c r="C25" s="41">
        <v>338.74285499999996</v>
      </c>
      <c r="D25" s="41">
        <v>346.376086</v>
      </c>
      <c r="E25" s="41">
        <v>355.010694</v>
      </c>
      <c r="F25" s="41">
        <v>409.493806</v>
      </c>
      <c r="G25" s="41">
        <v>429.23173099999997</v>
      </c>
      <c r="H25" s="41">
        <v>413.410104</v>
      </c>
      <c r="I25" s="41">
        <v>323.164482</v>
      </c>
      <c r="J25" s="146"/>
      <c r="K25" s="146"/>
      <c r="L25" s="169"/>
      <c r="M25" s="146"/>
    </row>
    <row r="26" spans="1:13" ht="12">
      <c r="A26" s="13" t="s">
        <v>11</v>
      </c>
      <c r="B26" s="37">
        <v>-82.22183</v>
      </c>
      <c r="C26" s="37">
        <v>-86.90507</v>
      </c>
      <c r="D26" s="37">
        <v>-77.690865</v>
      </c>
      <c r="E26" s="37">
        <v>-71.204758</v>
      </c>
      <c r="F26" s="37">
        <v>-102.272656</v>
      </c>
      <c r="G26" s="37">
        <v>-100.65348900000001</v>
      </c>
      <c r="H26" s="37">
        <v>-117.08968099999998</v>
      </c>
      <c r="I26" s="37">
        <v>-83.721776</v>
      </c>
      <c r="J26" s="146"/>
      <c r="K26" s="146"/>
      <c r="L26" s="169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69"/>
      <c r="M27" s="146"/>
    </row>
    <row r="28" spans="1:13" ht="12">
      <c r="A28" s="18" t="s">
        <v>12</v>
      </c>
      <c r="B28" s="41">
        <v>273.49327</v>
      </c>
      <c r="C28" s="41">
        <v>251.837785</v>
      </c>
      <c r="D28" s="41">
        <v>268.685221</v>
      </c>
      <c r="E28" s="41">
        <v>283.80593600000003</v>
      </c>
      <c r="F28" s="41">
        <v>307.22114999999997</v>
      </c>
      <c r="G28" s="41">
        <v>328.57824200000005</v>
      </c>
      <c r="H28" s="41">
        <v>296.320423</v>
      </c>
      <c r="I28" s="41">
        <v>239.442706</v>
      </c>
      <c r="J28" s="146"/>
      <c r="K28" s="146"/>
      <c r="L28" s="169"/>
      <c r="M28" s="146"/>
    </row>
    <row r="29" spans="1:13" ht="12">
      <c r="A29" s="11" t="s">
        <v>13</v>
      </c>
      <c r="B29" s="37">
        <v>-92.19604</v>
      </c>
      <c r="C29" s="37">
        <v>-82.45389</v>
      </c>
      <c r="D29" s="37">
        <v>-80.60543999999999</v>
      </c>
      <c r="E29" s="37">
        <v>-95.74302</v>
      </c>
      <c r="F29" s="37">
        <v>-101.72875</v>
      </c>
      <c r="G29" s="37">
        <v>-112.68432</v>
      </c>
      <c r="H29" s="37">
        <v>-94.23754</v>
      </c>
      <c r="I29" s="37">
        <v>-83.04195999999999</v>
      </c>
      <c r="J29" s="146"/>
      <c r="K29" s="146"/>
      <c r="L29" s="169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69"/>
      <c r="M30" s="146"/>
    </row>
    <row r="31" spans="1:13" ht="12">
      <c r="A31" s="18" t="s">
        <v>14</v>
      </c>
      <c r="B31" s="41">
        <v>181.29723</v>
      </c>
      <c r="C31" s="41">
        <v>169.383895</v>
      </c>
      <c r="D31" s="41">
        <v>188.07978100000003</v>
      </c>
      <c r="E31" s="41">
        <v>188.062916</v>
      </c>
      <c r="F31" s="41">
        <v>205.49239999999998</v>
      </c>
      <c r="G31" s="41">
        <v>215.89392200000003</v>
      </c>
      <c r="H31" s="41">
        <v>202.082883</v>
      </c>
      <c r="I31" s="41">
        <v>156.400746</v>
      </c>
      <c r="J31" s="146"/>
      <c r="K31" s="146"/>
      <c r="L31" s="169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3493.492</v>
      </c>
      <c r="C38" s="28">
        <v>3836.622</v>
      </c>
      <c r="D38" s="28">
        <v>4961.257</v>
      </c>
      <c r="E38" s="28">
        <v>5511.829</v>
      </c>
      <c r="F38" s="28">
        <v>5969.538</v>
      </c>
      <c r="G38" s="28">
        <v>5577.942</v>
      </c>
      <c r="H38" s="28">
        <v>4871.599</v>
      </c>
      <c r="I38" s="28">
        <v>5836.854</v>
      </c>
      <c r="J38" s="146"/>
      <c r="K38" s="146"/>
      <c r="L38" s="146"/>
      <c r="M38" s="146"/>
    </row>
    <row r="39" spans="1:13" ht="12">
      <c r="A39" s="12" t="s">
        <v>17</v>
      </c>
      <c r="B39" s="28">
        <v>5520.1</v>
      </c>
      <c r="C39" s="28">
        <v>4497.082</v>
      </c>
      <c r="D39" s="28">
        <v>5072.987</v>
      </c>
      <c r="E39" s="28">
        <v>5853.863</v>
      </c>
      <c r="F39" s="28">
        <v>6058.511</v>
      </c>
      <c r="G39" s="28">
        <v>6714.112</v>
      </c>
      <c r="H39" s="28">
        <v>7366.196</v>
      </c>
      <c r="I39" s="28">
        <v>7687.997</v>
      </c>
      <c r="J39" s="146"/>
      <c r="K39" s="146"/>
      <c r="L39" s="146"/>
      <c r="M39" s="146"/>
    </row>
    <row r="40" spans="1:13" ht="12">
      <c r="A40" s="12" t="s">
        <v>18</v>
      </c>
      <c r="B40" s="28">
        <v>24729.148</v>
      </c>
      <c r="C40" s="28">
        <v>24738.862</v>
      </c>
      <c r="D40" s="28">
        <v>27520.809</v>
      </c>
      <c r="E40" s="28">
        <v>27835.532</v>
      </c>
      <c r="F40" s="28">
        <v>29258.205</v>
      </c>
      <c r="G40" s="28">
        <v>28605.48</v>
      </c>
      <c r="H40" s="28">
        <v>27126.055</v>
      </c>
      <c r="I40" s="28">
        <v>28269.05</v>
      </c>
      <c r="J40" s="146"/>
      <c r="K40" s="146"/>
      <c r="L40" s="146"/>
      <c r="M40" s="146"/>
    </row>
    <row r="41" spans="1:13" ht="12">
      <c r="A41" s="12" t="s">
        <v>19</v>
      </c>
      <c r="B41" s="28">
        <v>21894.719</v>
      </c>
      <c r="C41" s="28">
        <v>21893.37</v>
      </c>
      <c r="D41" s="28">
        <v>24143.861</v>
      </c>
      <c r="E41" s="28">
        <v>24405.055</v>
      </c>
      <c r="F41" s="28">
        <v>24336.89</v>
      </c>
      <c r="G41" s="28">
        <v>24346.981</v>
      </c>
      <c r="H41" s="28">
        <v>23607.747</v>
      </c>
      <c r="I41" s="28">
        <v>25255.759</v>
      </c>
      <c r="J41" s="146"/>
      <c r="K41" s="146"/>
      <c r="L41" s="146"/>
      <c r="M41" s="146"/>
    </row>
    <row r="42" spans="1:13" ht="12">
      <c r="A42" s="12" t="s">
        <v>104</v>
      </c>
      <c r="B42" s="28">
        <v>2834.429</v>
      </c>
      <c r="C42" s="28">
        <v>2845.492</v>
      </c>
      <c r="D42" s="28">
        <v>3376.948</v>
      </c>
      <c r="E42" s="28">
        <v>3430.4770000000003</v>
      </c>
      <c r="F42" s="28">
        <v>4921.3150000000005</v>
      </c>
      <c r="G42" s="28">
        <v>4258.499000000001</v>
      </c>
      <c r="H42" s="28">
        <v>3518.308</v>
      </c>
      <c r="I42" s="28">
        <v>3013.291</v>
      </c>
      <c r="J42" s="146"/>
      <c r="K42" s="146"/>
      <c r="L42" s="146"/>
      <c r="M42" s="146"/>
    </row>
    <row r="43" spans="1:13" ht="12">
      <c r="A43" s="12" t="s">
        <v>21</v>
      </c>
      <c r="B43" s="28">
        <v>451.314</v>
      </c>
      <c r="C43" s="28">
        <v>436.876</v>
      </c>
      <c r="D43" s="28">
        <v>469.917</v>
      </c>
      <c r="E43" s="28">
        <v>477.548</v>
      </c>
      <c r="F43" s="28">
        <v>490.289</v>
      </c>
      <c r="G43" s="28">
        <v>496.998</v>
      </c>
      <c r="H43" s="28">
        <v>499.611</v>
      </c>
      <c r="I43" s="28">
        <v>648.228</v>
      </c>
      <c r="J43" s="146"/>
      <c r="K43" s="146"/>
      <c r="L43" s="146"/>
      <c r="M43" s="146"/>
    </row>
    <row r="44" spans="1:13" ht="12">
      <c r="A44" s="12" t="s">
        <v>22</v>
      </c>
      <c r="B44" s="28">
        <v>1588.864</v>
      </c>
      <c r="C44" s="28">
        <v>1666.682</v>
      </c>
      <c r="D44" s="28">
        <v>1854.627</v>
      </c>
      <c r="E44" s="28">
        <v>1921.692</v>
      </c>
      <c r="F44" s="28">
        <v>2119.769</v>
      </c>
      <c r="G44" s="28">
        <v>1908.512</v>
      </c>
      <c r="H44" s="28">
        <v>2132.051</v>
      </c>
      <c r="I44" s="28">
        <v>1935.857</v>
      </c>
      <c r="J44" s="146"/>
      <c r="K44" s="146"/>
      <c r="L44" s="146"/>
      <c r="M44" s="146"/>
    </row>
    <row r="45" spans="1:13" ht="12">
      <c r="A45" s="18" t="s">
        <v>23</v>
      </c>
      <c r="B45" s="31">
        <v>35782.918</v>
      </c>
      <c r="C45" s="31">
        <v>35176.123999999996</v>
      </c>
      <c r="D45" s="31">
        <v>39879.596999999994</v>
      </c>
      <c r="E45" s="31">
        <v>41600.46400000001</v>
      </c>
      <c r="F45" s="31">
        <v>43896.312</v>
      </c>
      <c r="G45" s="31">
        <v>43303.04400000001</v>
      </c>
      <c r="H45" s="31">
        <v>41995.511999999995</v>
      </c>
      <c r="I45" s="31">
        <v>44377.98600000001</v>
      </c>
      <c r="J45" s="146"/>
      <c r="K45" s="146"/>
      <c r="L45" s="146"/>
      <c r="M45" s="146"/>
    </row>
    <row r="46" spans="1:13" ht="12">
      <c r="A46" s="12" t="s">
        <v>24</v>
      </c>
      <c r="B46" s="28">
        <v>2948.189</v>
      </c>
      <c r="C46" s="28">
        <v>3106.871</v>
      </c>
      <c r="D46" s="28">
        <v>3458.475</v>
      </c>
      <c r="E46" s="28">
        <v>3674.309</v>
      </c>
      <c r="F46" s="28">
        <v>3824.331</v>
      </c>
      <c r="G46" s="28">
        <v>3353.155</v>
      </c>
      <c r="H46" s="28">
        <v>2854.472</v>
      </c>
      <c r="I46" s="28">
        <v>3092.289</v>
      </c>
      <c r="J46" s="146"/>
      <c r="K46" s="146"/>
      <c r="L46" s="146"/>
      <c r="M46" s="146"/>
    </row>
    <row r="47" spans="1:13" ht="12">
      <c r="A47" s="12" t="s">
        <v>25</v>
      </c>
      <c r="B47" s="28">
        <v>24075.149</v>
      </c>
      <c r="C47" s="28">
        <v>23374.304</v>
      </c>
      <c r="D47" s="28">
        <v>26772.896</v>
      </c>
      <c r="E47" s="28">
        <v>27920.548</v>
      </c>
      <c r="F47" s="28">
        <v>29475.476</v>
      </c>
      <c r="G47" s="28">
        <v>29189.67</v>
      </c>
      <c r="H47" s="28">
        <v>27908.095</v>
      </c>
      <c r="I47" s="28">
        <v>29311.836</v>
      </c>
      <c r="J47" s="146"/>
      <c r="K47" s="146"/>
      <c r="L47" s="146"/>
      <c r="M47" s="146"/>
    </row>
    <row r="48" spans="1:13" ht="12">
      <c r="A48" s="12" t="s">
        <v>26</v>
      </c>
      <c r="B48" s="28">
        <v>1022.774</v>
      </c>
      <c r="C48" s="28">
        <v>943.616</v>
      </c>
      <c r="D48" s="28">
        <v>1112.749</v>
      </c>
      <c r="E48" s="28">
        <v>1242.653</v>
      </c>
      <c r="F48" s="28">
        <v>1377.265</v>
      </c>
      <c r="G48" s="28">
        <v>1506.903</v>
      </c>
      <c r="H48" s="28">
        <v>1545.152</v>
      </c>
      <c r="I48" s="28">
        <v>1554.244</v>
      </c>
      <c r="J48" s="146"/>
      <c r="K48" s="146"/>
      <c r="L48" s="146"/>
      <c r="M48" s="146"/>
    </row>
    <row r="49" spans="1:13" ht="13.5" customHeight="1">
      <c r="A49" s="12" t="s">
        <v>27</v>
      </c>
      <c r="B49" s="28">
        <v>1032.421</v>
      </c>
      <c r="C49" s="28">
        <v>1076.832</v>
      </c>
      <c r="D49" s="28">
        <v>1123.786</v>
      </c>
      <c r="E49" s="28">
        <v>1239.937</v>
      </c>
      <c r="F49" s="28">
        <v>1279.13</v>
      </c>
      <c r="G49" s="28">
        <v>1205.676</v>
      </c>
      <c r="H49" s="28">
        <v>1401.511</v>
      </c>
      <c r="I49" s="28">
        <v>1228.9</v>
      </c>
      <c r="J49" s="146"/>
      <c r="K49" s="146"/>
      <c r="L49" s="146"/>
      <c r="M49" s="146"/>
    </row>
    <row r="50" spans="1:13" ht="12">
      <c r="A50" s="3" t="s">
        <v>105</v>
      </c>
      <c r="B50" s="28">
        <v>887.655</v>
      </c>
      <c r="C50" s="28">
        <v>877.733</v>
      </c>
      <c r="D50" s="28">
        <v>870.248</v>
      </c>
      <c r="E50" s="28">
        <v>1005.145</v>
      </c>
      <c r="F50" s="28">
        <v>688.627</v>
      </c>
      <c r="G50" s="28">
        <v>639.269</v>
      </c>
      <c r="H50" s="28">
        <v>522.056</v>
      </c>
      <c r="I50" s="28">
        <v>680.349</v>
      </c>
      <c r="J50" s="146"/>
      <c r="K50" s="146"/>
      <c r="L50" s="146"/>
      <c r="M50" s="146"/>
    </row>
    <row r="51" spans="1:13" ht="12">
      <c r="A51" s="12" t="s">
        <v>29</v>
      </c>
      <c r="B51" s="28">
        <v>4005.7828520000003</v>
      </c>
      <c r="C51" s="28">
        <v>3901.591244</v>
      </c>
      <c r="D51" s="28">
        <v>4553.837404</v>
      </c>
      <c r="E51" s="28">
        <v>4317.1798149999995</v>
      </c>
      <c r="F51" s="28">
        <v>4987.213379</v>
      </c>
      <c r="G51" s="28">
        <v>5268.523151</v>
      </c>
      <c r="H51" s="28">
        <v>5523.832071</v>
      </c>
      <c r="I51" s="28">
        <v>6305.531806</v>
      </c>
      <c r="J51" s="146"/>
      <c r="K51" s="146"/>
      <c r="L51" s="146"/>
      <c r="M51" s="146"/>
    </row>
    <row r="52" spans="1:13" ht="12">
      <c r="A52" s="14" t="s">
        <v>31</v>
      </c>
      <c r="B52" s="28">
        <v>1803.063251</v>
      </c>
      <c r="C52" s="28">
        <v>1879.452924</v>
      </c>
      <c r="D52" s="28">
        <v>1962.8198459999999</v>
      </c>
      <c r="E52" s="28">
        <v>2170.4812960000004</v>
      </c>
      <c r="F52" s="28">
        <v>2258.014133</v>
      </c>
      <c r="G52" s="28">
        <v>2128.206164</v>
      </c>
      <c r="H52" s="28">
        <v>2224.162412</v>
      </c>
      <c r="I52" s="28">
        <v>2184.701666</v>
      </c>
      <c r="J52" s="146"/>
      <c r="K52" s="146"/>
      <c r="L52" s="146"/>
      <c r="M52" s="146"/>
    </row>
    <row r="55" ht="15">
      <c r="A55" s="17" t="s">
        <v>153</v>
      </c>
    </row>
    <row r="56" ht="12">
      <c r="A56" s="9" t="s">
        <v>138</v>
      </c>
    </row>
    <row r="57" ht="6" customHeight="1">
      <c r="A57" s="9"/>
    </row>
    <row r="58" spans="1:9" ht="12">
      <c r="A58" s="5"/>
      <c r="B58" s="22">
        <v>39538</v>
      </c>
      <c r="C58" s="22">
        <v>39629</v>
      </c>
      <c r="D58" s="22">
        <v>39721</v>
      </c>
      <c r="E58" s="22">
        <v>39813</v>
      </c>
      <c r="F58" s="21">
        <f>F37</f>
        <v>39903</v>
      </c>
      <c r="G58" s="21">
        <f>G37</f>
        <v>39994</v>
      </c>
      <c r="H58" s="21">
        <f>H37</f>
        <v>40086</v>
      </c>
      <c r="I58" s="21">
        <f>I37</f>
        <v>40178</v>
      </c>
    </row>
    <row r="59" spans="1:10" ht="12">
      <c r="A59" s="3" t="s">
        <v>145</v>
      </c>
      <c r="B59" s="28">
        <v>22675.342</v>
      </c>
      <c r="C59" s="28">
        <v>22668.936</v>
      </c>
      <c r="D59" s="28">
        <v>24956.463</v>
      </c>
      <c r="E59" s="28">
        <v>25260.227</v>
      </c>
      <c r="F59" s="28">
        <v>25212.404</v>
      </c>
      <c r="G59" s="28">
        <v>25267.878</v>
      </c>
      <c r="H59" s="28">
        <v>24528.642</v>
      </c>
      <c r="I59" s="28">
        <v>26223.063</v>
      </c>
      <c r="J59" s="28"/>
    </row>
    <row r="60" spans="2:10" ht="6" customHeight="1"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3.5">
      <c r="A61" s="3" t="s">
        <v>150</v>
      </c>
      <c r="B61" s="28">
        <v>25576.01297</v>
      </c>
      <c r="C61" s="28">
        <v>24723.356004</v>
      </c>
      <c r="D61" s="28">
        <v>28169.081942</v>
      </c>
      <c r="E61" s="28">
        <v>29374.037811</v>
      </c>
      <c r="F61" s="28">
        <v>31125.958082</v>
      </c>
      <c r="G61" s="28">
        <v>30968.875675</v>
      </c>
      <c r="H61" s="28">
        <v>29898.375242</v>
      </c>
      <c r="I61" s="28">
        <v>31528.440353</v>
      </c>
      <c r="J61" s="28"/>
    </row>
    <row r="62" spans="1:10" ht="12">
      <c r="A62" s="12" t="s">
        <v>34</v>
      </c>
      <c r="B62" s="28">
        <f aca="true" t="shared" si="0" ref="B62:I62">B64+B63</f>
        <v>36974.617288</v>
      </c>
      <c r="C62" s="28">
        <f t="shared" si="0"/>
        <v>34313.995905</v>
      </c>
      <c r="D62" s="28">
        <f t="shared" si="0"/>
        <v>33359.697591000004</v>
      </c>
      <c r="E62" s="28">
        <f t="shared" si="0"/>
        <v>25831.335162000003</v>
      </c>
      <c r="F62" s="28">
        <f t="shared" si="0"/>
        <v>29435.261402</v>
      </c>
      <c r="G62" s="28">
        <f t="shared" si="0"/>
        <v>33452.289887</v>
      </c>
      <c r="H62" s="28">
        <f t="shared" si="0"/>
        <v>35618.584289</v>
      </c>
      <c r="I62" s="28">
        <f t="shared" si="0"/>
        <v>38720.34071</v>
      </c>
      <c r="J62" s="28"/>
    </row>
    <row r="63" spans="1:10" ht="12.75" customHeight="1">
      <c r="A63" s="12" t="s">
        <v>35</v>
      </c>
      <c r="B63" s="28">
        <v>1743.494288</v>
      </c>
      <c r="C63" s="28">
        <v>1626.922905</v>
      </c>
      <c r="D63" s="28">
        <v>1516.474591</v>
      </c>
      <c r="E63" s="28">
        <v>1300.442523</v>
      </c>
      <c r="F63" s="28">
        <v>1668.185402</v>
      </c>
      <c r="G63" s="28">
        <v>1887.499887</v>
      </c>
      <c r="H63" s="28">
        <v>2438.804289</v>
      </c>
      <c r="I63" s="28">
        <v>2616.551557</v>
      </c>
      <c r="J63" s="28"/>
    </row>
    <row r="64" spans="1:10" ht="12">
      <c r="A64" s="12" t="s">
        <v>36</v>
      </c>
      <c r="B64" s="28">
        <v>35231.123</v>
      </c>
      <c r="C64" s="28">
        <v>32687.073</v>
      </c>
      <c r="D64" s="28">
        <v>31843.223</v>
      </c>
      <c r="E64" s="28">
        <v>24530.892639</v>
      </c>
      <c r="F64" s="28">
        <v>27767.076</v>
      </c>
      <c r="G64" s="28">
        <v>31564.79</v>
      </c>
      <c r="H64" s="28">
        <v>33179.78</v>
      </c>
      <c r="I64" s="28">
        <v>36103.789153</v>
      </c>
      <c r="J64" s="28"/>
    </row>
    <row r="65" spans="2:10" ht="6" customHeight="1">
      <c r="B65" s="38"/>
      <c r="C65" s="38"/>
      <c r="D65" s="38"/>
      <c r="E65" s="38"/>
      <c r="F65" s="38"/>
      <c r="G65" s="38"/>
      <c r="H65" s="38"/>
      <c r="I65" s="38"/>
      <c r="J65" s="38"/>
    </row>
    <row r="66" spans="2:10" ht="6" customHeight="1"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12" t="s">
        <v>38</v>
      </c>
      <c r="B67" s="39">
        <v>40.16735433052112</v>
      </c>
      <c r="C67" s="39">
        <v>38.07697453683638</v>
      </c>
      <c r="D67" s="39">
        <v>37.981621388552824</v>
      </c>
      <c r="E67" s="39">
        <v>37.16543367478452</v>
      </c>
      <c r="F67" s="39">
        <v>36.693921158338064</v>
      </c>
      <c r="G67" s="39">
        <v>38.88287528509977</v>
      </c>
      <c r="H67" s="39">
        <v>38.33442812141216</v>
      </c>
      <c r="I67" s="39">
        <v>35.98231866756759</v>
      </c>
      <c r="J67" s="39"/>
    </row>
    <row r="68" spans="1:10" ht="12">
      <c r="A68" s="3" t="s">
        <v>154</v>
      </c>
      <c r="B68" s="39">
        <v>43.69617310895886</v>
      </c>
      <c r="C68" s="39">
        <v>44.43575314077728</v>
      </c>
      <c r="D68" s="39">
        <v>44.92289390820628</v>
      </c>
      <c r="E68" s="39">
        <v>44.53395651329423</v>
      </c>
      <c r="F68" s="39">
        <v>42.594419452572275</v>
      </c>
      <c r="G68" s="39">
        <v>41.83534894006879</v>
      </c>
      <c r="H68" s="39">
        <v>42.33692107435288</v>
      </c>
      <c r="I68" s="39">
        <v>43.41939631331867</v>
      </c>
      <c r="J68" s="39"/>
    </row>
    <row r="69" spans="1:10" ht="12">
      <c r="A69" s="12" t="s">
        <v>39</v>
      </c>
      <c r="B69" s="155">
        <v>0.02403366940250603</v>
      </c>
      <c r="C69" s="155">
        <v>0.02200334909168997</v>
      </c>
      <c r="D69" s="155">
        <v>0.020301506707558346</v>
      </c>
      <c r="E69" s="155">
        <v>0.021107195501713215</v>
      </c>
      <c r="F69" s="155">
        <v>0.023277374381226394</v>
      </c>
      <c r="G69" s="155">
        <v>0.026249962088546276</v>
      </c>
      <c r="H69" s="155">
        <v>0.02764586366021417</v>
      </c>
      <c r="I69" s="155">
        <v>0.02676367604059488</v>
      </c>
      <c r="J69" s="155"/>
    </row>
    <row r="70" spans="1:10" ht="12">
      <c r="A70" s="12" t="s">
        <v>40</v>
      </c>
      <c r="B70" s="32">
        <v>1.3288470076804304</v>
      </c>
      <c r="C70" s="32">
        <v>1.4281919077790015</v>
      </c>
      <c r="D70" s="32">
        <v>1.4746556628424519</v>
      </c>
      <c r="E70" s="32">
        <v>1.4854516864136695</v>
      </c>
      <c r="F70" s="32">
        <v>1.3895016543900118</v>
      </c>
      <c r="G70" s="32">
        <v>1.292385270850989</v>
      </c>
      <c r="H70" s="32">
        <v>1.273532904628592</v>
      </c>
      <c r="I70" s="32">
        <v>1.295008804184577</v>
      </c>
      <c r="J70" s="32"/>
    </row>
    <row r="72" ht="12">
      <c r="A72" s="15" t="s">
        <v>147</v>
      </c>
    </row>
    <row r="73" ht="12">
      <c r="A73" s="15"/>
    </row>
    <row r="76" ht="15">
      <c r="A76" s="17" t="s">
        <v>1</v>
      </c>
    </row>
    <row r="77" ht="12">
      <c r="A77" s="9" t="s">
        <v>47</v>
      </c>
    </row>
    <row r="78" ht="6.75" customHeight="1">
      <c r="A78" s="9"/>
    </row>
    <row r="79" spans="1:9" ht="12">
      <c r="A79" s="1"/>
      <c r="B79" s="213">
        <v>2008</v>
      </c>
      <c r="C79" s="213"/>
      <c r="D79" s="213"/>
      <c r="E79" s="213"/>
      <c r="F79" s="213">
        <v>2009</v>
      </c>
      <c r="G79" s="213"/>
      <c r="H79" s="213"/>
      <c r="I79" s="213"/>
    </row>
    <row r="80" spans="1:9" ht="13.5">
      <c r="A80" s="1"/>
      <c r="B80" s="6" t="s">
        <v>43</v>
      </c>
      <c r="C80" s="23" t="s">
        <v>41</v>
      </c>
      <c r="D80" s="23" t="s">
        <v>44</v>
      </c>
      <c r="E80" s="23" t="s">
        <v>42</v>
      </c>
      <c r="F80" s="6" t="s">
        <v>43</v>
      </c>
      <c r="G80" s="23" t="s">
        <v>41</v>
      </c>
      <c r="H80" s="23" t="s">
        <v>44</v>
      </c>
      <c r="I80" s="23" t="s">
        <v>42</v>
      </c>
    </row>
    <row r="81" spans="1:12" ht="12">
      <c r="A81" s="10" t="s">
        <v>3</v>
      </c>
      <c r="B81" s="24">
        <v>419.954969</v>
      </c>
      <c r="C81" s="24">
        <v>449.6089850000001</v>
      </c>
      <c r="D81" s="24">
        <v>488.951732</v>
      </c>
      <c r="E81" s="24">
        <v>507.522333</v>
      </c>
      <c r="F81" s="24">
        <v>492.741374</v>
      </c>
      <c r="G81" s="25">
        <v>538.788419</v>
      </c>
      <c r="H81" s="25">
        <v>548.628558</v>
      </c>
      <c r="I81" s="25">
        <v>581.2311870000001</v>
      </c>
      <c r="J81" s="146"/>
      <c r="K81" s="146"/>
      <c r="L81" s="169"/>
    </row>
    <row r="82" spans="1:12" ht="12">
      <c r="A82" s="11" t="s">
        <v>137</v>
      </c>
      <c r="B82" s="28">
        <v>168.038713</v>
      </c>
      <c r="C82" s="28">
        <v>176.134929</v>
      </c>
      <c r="D82" s="28">
        <v>179.832156</v>
      </c>
      <c r="E82" s="28">
        <v>194.711946</v>
      </c>
      <c r="F82" s="28">
        <v>193.612546</v>
      </c>
      <c r="G82" s="28">
        <v>203.35116799999997</v>
      </c>
      <c r="H82" s="28">
        <v>213.68508300000002</v>
      </c>
      <c r="I82" s="28">
        <v>224.95535</v>
      </c>
      <c r="J82" s="146"/>
      <c r="K82" s="146"/>
      <c r="L82" s="169"/>
    </row>
    <row r="83" spans="1:12" ht="12">
      <c r="A83" s="3" t="s">
        <v>4</v>
      </c>
      <c r="B83" s="28">
        <v>67.011442</v>
      </c>
      <c r="C83" s="28">
        <v>62.760275</v>
      </c>
      <c r="D83" s="28">
        <v>23.09071</v>
      </c>
      <c r="E83" s="28">
        <v>86.058679</v>
      </c>
      <c r="F83" s="28">
        <v>140.46785</v>
      </c>
      <c r="G83" s="28">
        <v>134.67691000000002</v>
      </c>
      <c r="H83" s="28">
        <v>105.588622</v>
      </c>
      <c r="I83" s="28">
        <v>51.345207</v>
      </c>
      <c r="J83" s="146"/>
      <c r="K83" s="146"/>
      <c r="L83" s="169"/>
    </row>
    <row r="84" spans="1:12" ht="12">
      <c r="A84" s="2" t="s">
        <v>5</v>
      </c>
      <c r="B84" s="28">
        <v>4.3018209999999995</v>
      </c>
      <c r="C84" s="28">
        <v>-2.418256</v>
      </c>
      <c r="D84" s="28">
        <v>6.094633</v>
      </c>
      <c r="E84" s="28">
        <v>9.325154000000001</v>
      </c>
      <c r="F84" s="28">
        <v>-21.240848</v>
      </c>
      <c r="G84" s="28">
        <v>-28.26241</v>
      </c>
      <c r="H84" s="28">
        <v>-27.401238000000003</v>
      </c>
      <c r="I84" s="28">
        <v>-36.434027</v>
      </c>
      <c r="J84" s="146"/>
      <c r="K84" s="146"/>
      <c r="L84" s="169"/>
    </row>
    <row r="85" spans="1:12" ht="12">
      <c r="A85" s="12"/>
      <c r="B85" s="28"/>
      <c r="C85" s="28"/>
      <c r="D85" s="28"/>
      <c r="E85" s="28"/>
      <c r="F85" s="28"/>
      <c r="G85" s="28"/>
      <c r="H85" s="28"/>
      <c r="I85" s="28"/>
      <c r="J85" s="146"/>
      <c r="K85" s="146"/>
      <c r="L85" s="169"/>
    </row>
    <row r="86" spans="1:12" ht="12">
      <c r="A86" s="10" t="s">
        <v>6</v>
      </c>
      <c r="B86" s="31">
        <v>659.306945</v>
      </c>
      <c r="C86" s="31">
        <v>686.0859310000001</v>
      </c>
      <c r="D86" s="31">
        <v>697.96923</v>
      </c>
      <c r="E86" s="31">
        <v>797.618111</v>
      </c>
      <c r="F86" s="31">
        <v>805.5809219999999</v>
      </c>
      <c r="G86" s="31">
        <v>848.554087</v>
      </c>
      <c r="H86" s="31">
        <v>840.5010239999999</v>
      </c>
      <c r="I86" s="31">
        <v>821.0977169999999</v>
      </c>
      <c r="J86" s="146"/>
      <c r="K86" s="146"/>
      <c r="L86" s="169"/>
    </row>
    <row r="87" spans="1:12" ht="12">
      <c r="A87" s="150" t="s">
        <v>140</v>
      </c>
      <c r="B87" s="28">
        <v>-297.096541</v>
      </c>
      <c r="C87" s="28">
        <v>-311.197804</v>
      </c>
      <c r="D87" s="28">
        <v>-323.827812</v>
      </c>
      <c r="E87" s="28">
        <v>-351.960814</v>
      </c>
      <c r="F87" s="28">
        <v>-336.690244</v>
      </c>
      <c r="G87" s="28">
        <v>-340.172781</v>
      </c>
      <c r="H87" s="28">
        <v>-353.470605</v>
      </c>
      <c r="I87" s="28">
        <v>-374.537867</v>
      </c>
      <c r="J87" s="146"/>
      <c r="K87" s="146"/>
      <c r="L87" s="169"/>
    </row>
    <row r="88" spans="1:12" ht="12">
      <c r="A88" s="150" t="s">
        <v>141</v>
      </c>
      <c r="B88" s="28">
        <v>-276.107012</v>
      </c>
      <c r="C88" s="28">
        <v>-289.009474</v>
      </c>
      <c r="D88" s="28">
        <v>-299.65805600000004</v>
      </c>
      <c r="E88" s="28">
        <v>-325.73861999999997</v>
      </c>
      <c r="F88" s="28">
        <v>-312.378097</v>
      </c>
      <c r="G88" s="28">
        <v>-315.39759200000003</v>
      </c>
      <c r="H88" s="28">
        <v>-329.139353</v>
      </c>
      <c r="I88" s="28">
        <v>-347.049449</v>
      </c>
      <c r="J88" s="146"/>
      <c r="K88" s="146"/>
      <c r="L88" s="169"/>
    </row>
    <row r="89" spans="1:12" ht="12">
      <c r="A89" s="152" t="s">
        <v>143</v>
      </c>
      <c r="B89" s="28">
        <v>-153.17185700000002</v>
      </c>
      <c r="C89" s="28">
        <v>-161.022853</v>
      </c>
      <c r="D89" s="28">
        <v>-165.059746</v>
      </c>
      <c r="E89" s="28">
        <v>-179.643111</v>
      </c>
      <c r="F89" s="28">
        <v>-173.527519</v>
      </c>
      <c r="G89" s="28">
        <v>-176.369723</v>
      </c>
      <c r="H89" s="28">
        <v>-177.46742400000002</v>
      </c>
      <c r="I89" s="28">
        <v>-183.718808</v>
      </c>
      <c r="J89" s="146"/>
      <c r="K89" s="146"/>
      <c r="L89" s="169"/>
    </row>
    <row r="90" spans="1:12" ht="12">
      <c r="A90" s="152" t="s">
        <v>144</v>
      </c>
      <c r="B90" s="28">
        <v>-122.93515599999999</v>
      </c>
      <c r="C90" s="28">
        <v>-127.98662200000001</v>
      </c>
      <c r="D90" s="28">
        <v>-134.598311</v>
      </c>
      <c r="E90" s="28">
        <v>-146.095508</v>
      </c>
      <c r="F90" s="28">
        <v>-138.85057799999998</v>
      </c>
      <c r="G90" s="28">
        <v>-139.02787</v>
      </c>
      <c r="H90" s="28">
        <v>-151.67192899999998</v>
      </c>
      <c r="I90" s="28">
        <v>-163.33064099999999</v>
      </c>
      <c r="J90" s="146"/>
      <c r="K90" s="146"/>
      <c r="L90" s="169"/>
    </row>
    <row r="91" spans="1:12" ht="12">
      <c r="A91" s="150" t="s">
        <v>142</v>
      </c>
      <c r="B91" s="28">
        <v>-20.989528999999997</v>
      </c>
      <c r="C91" s="28">
        <v>-22.188329</v>
      </c>
      <c r="D91" s="28">
        <v>-24.169756</v>
      </c>
      <c r="E91" s="28">
        <v>-26.222195</v>
      </c>
      <c r="F91" s="28">
        <v>-24.312146999999996</v>
      </c>
      <c r="G91" s="28">
        <v>-24.775189</v>
      </c>
      <c r="H91" s="28">
        <v>-24.331253</v>
      </c>
      <c r="I91" s="28">
        <v>-27.488418</v>
      </c>
      <c r="J91" s="146"/>
      <c r="K91" s="146"/>
      <c r="L91" s="169"/>
    </row>
    <row r="92" spans="1:12" ht="12">
      <c r="A92" s="12"/>
      <c r="B92" s="28"/>
      <c r="C92" s="28"/>
      <c r="D92" s="28"/>
      <c r="E92" s="28"/>
      <c r="F92" s="28"/>
      <c r="G92" s="28"/>
      <c r="H92" s="28"/>
      <c r="I92" s="28"/>
      <c r="J92" s="146"/>
      <c r="K92" s="146"/>
      <c r="L92" s="169"/>
    </row>
    <row r="93" spans="1:12" ht="12">
      <c r="A93" s="10" t="s">
        <v>7</v>
      </c>
      <c r="B93" s="31">
        <v>362.210404</v>
      </c>
      <c r="C93" s="31">
        <v>374.888129</v>
      </c>
      <c r="D93" s="31">
        <v>374.14142000000004</v>
      </c>
      <c r="E93" s="31">
        <v>445.65729799999997</v>
      </c>
      <c r="F93" s="31">
        <v>468.89068</v>
      </c>
      <c r="G93" s="31">
        <v>508.381306</v>
      </c>
      <c r="H93" s="31">
        <v>487.03041899999994</v>
      </c>
      <c r="I93" s="31">
        <v>446.559849</v>
      </c>
      <c r="J93" s="146"/>
      <c r="K93" s="146"/>
      <c r="L93" s="169"/>
    </row>
    <row r="94" spans="1:12" ht="12">
      <c r="A94" s="4" t="s">
        <v>8</v>
      </c>
      <c r="B94" s="28">
        <v>-62.410287999999994</v>
      </c>
      <c r="C94" s="28">
        <v>-75.989333</v>
      </c>
      <c r="D94" s="28">
        <v>-64.166717</v>
      </c>
      <c r="E94" s="28">
        <v>-135.00120700000002</v>
      </c>
      <c r="F94" s="28">
        <v>-104.943296</v>
      </c>
      <c r="G94" s="28">
        <v>-108.533295</v>
      </c>
      <c r="H94" s="28">
        <v>-95.896401</v>
      </c>
      <c r="I94" s="28">
        <v>-108.375155</v>
      </c>
      <c r="J94" s="146"/>
      <c r="K94" s="146"/>
      <c r="L94" s="169"/>
    </row>
    <row r="95" spans="1:12" ht="12">
      <c r="A95" s="3" t="s">
        <v>9</v>
      </c>
      <c r="B95" s="28">
        <v>-1.5192269999999986</v>
      </c>
      <c r="C95" s="28">
        <v>6.556345</v>
      </c>
      <c r="D95" s="28">
        <v>-6.283486</v>
      </c>
      <c r="E95" s="28">
        <v>-14.800391000000001</v>
      </c>
      <c r="F95" s="28">
        <v>-2.957299</v>
      </c>
      <c r="G95" s="28">
        <v>-6.777258</v>
      </c>
      <c r="H95" s="28">
        <v>-2.1700339999999994</v>
      </c>
      <c r="I95" s="28">
        <v>-45.527516</v>
      </c>
      <c r="J95" s="146"/>
      <c r="K95" s="146"/>
      <c r="L95" s="169"/>
    </row>
    <row r="96" spans="2:12" ht="12">
      <c r="B96" s="28"/>
      <c r="C96" s="28"/>
      <c r="D96" s="28"/>
      <c r="E96" s="28"/>
      <c r="F96" s="28"/>
      <c r="G96" s="28"/>
      <c r="H96" s="28"/>
      <c r="I96" s="28"/>
      <c r="J96" s="146"/>
      <c r="K96" s="146"/>
      <c r="L96" s="169"/>
    </row>
    <row r="97" spans="1:12" ht="12">
      <c r="A97" s="18" t="s">
        <v>10</v>
      </c>
      <c r="B97" s="41">
        <v>298.280888</v>
      </c>
      <c r="C97" s="41">
        <v>305.455142</v>
      </c>
      <c r="D97" s="41">
        <v>303.691217</v>
      </c>
      <c r="E97" s="41">
        <v>295.855698</v>
      </c>
      <c r="F97" s="41">
        <v>360.990086</v>
      </c>
      <c r="G97" s="41">
        <v>393.070753</v>
      </c>
      <c r="H97" s="41">
        <v>388.963984</v>
      </c>
      <c r="I97" s="41">
        <v>292.65717900000004</v>
      </c>
      <c r="J97" s="146"/>
      <c r="K97" s="146"/>
      <c r="L97" s="169"/>
    </row>
    <row r="98" spans="1:12" ht="12">
      <c r="A98" s="13" t="s">
        <v>11</v>
      </c>
      <c r="B98" s="37">
        <v>-68.396674</v>
      </c>
      <c r="C98" s="37">
        <v>-79.306537</v>
      </c>
      <c r="D98" s="37">
        <v>-70.339799</v>
      </c>
      <c r="E98" s="37">
        <v>-68.173819</v>
      </c>
      <c r="F98" s="37">
        <v>-92.037566</v>
      </c>
      <c r="G98" s="37">
        <v>-94.718189</v>
      </c>
      <c r="H98" s="37">
        <v>-108.13980799999999</v>
      </c>
      <c r="I98" s="37">
        <v>-77.398417</v>
      </c>
      <c r="J98" s="146"/>
      <c r="K98" s="146"/>
      <c r="L98" s="169"/>
    </row>
    <row r="99" spans="2:12" ht="12">
      <c r="B99" s="37"/>
      <c r="C99" s="37"/>
      <c r="D99" s="37"/>
      <c r="E99" s="37"/>
      <c r="F99" s="37"/>
      <c r="G99" s="37"/>
      <c r="H99" s="37"/>
      <c r="I99" s="37"/>
      <c r="J99" s="146"/>
      <c r="K99" s="146"/>
      <c r="L99" s="169"/>
    </row>
    <row r="100" spans="1:12" ht="12">
      <c r="A100" s="18" t="s">
        <v>12</v>
      </c>
      <c r="B100" s="41">
        <v>229.88421300000002</v>
      </c>
      <c r="C100" s="41">
        <v>226.148605</v>
      </c>
      <c r="D100" s="41">
        <v>233.35141800000002</v>
      </c>
      <c r="E100" s="41">
        <v>227.68187999999998</v>
      </c>
      <c r="F100" s="41">
        <v>268.95252</v>
      </c>
      <c r="G100" s="41">
        <v>298.35256400000003</v>
      </c>
      <c r="H100" s="41">
        <v>280.82417599999997</v>
      </c>
      <c r="I100" s="41">
        <v>215.258762</v>
      </c>
      <c r="J100" s="146"/>
      <c r="K100" s="146"/>
      <c r="L100" s="169"/>
    </row>
    <row r="101" spans="1:12" ht="12">
      <c r="A101" s="11" t="s">
        <v>13</v>
      </c>
      <c r="B101" s="37">
        <v>-73.706602</v>
      </c>
      <c r="C101" s="37">
        <v>-71.15818900000001</v>
      </c>
      <c r="D101" s="37">
        <v>-64.873527</v>
      </c>
      <c r="E101" s="37">
        <v>-71.038572</v>
      </c>
      <c r="F101" s="37">
        <v>-83.90518</v>
      </c>
      <c r="G101" s="37">
        <v>-96.137083</v>
      </c>
      <c r="H101" s="37">
        <v>-83.838444</v>
      </c>
      <c r="I101" s="37">
        <v>-70.462914</v>
      </c>
      <c r="J101" s="146"/>
      <c r="K101" s="146"/>
      <c r="L101" s="169"/>
    </row>
    <row r="102" spans="2:12" ht="12">
      <c r="B102" s="37"/>
      <c r="C102" s="37"/>
      <c r="D102" s="37"/>
      <c r="E102" s="37"/>
      <c r="F102" s="37"/>
      <c r="G102" s="37"/>
      <c r="H102" s="37"/>
      <c r="I102" s="37"/>
      <c r="J102" s="146"/>
      <c r="K102" s="146"/>
      <c r="L102" s="169"/>
    </row>
    <row r="103" spans="1:12" ht="12">
      <c r="A103" s="18" t="s">
        <v>14</v>
      </c>
      <c r="B103" s="41">
        <v>156.177613</v>
      </c>
      <c r="C103" s="41">
        <v>154.99041599999998</v>
      </c>
      <c r="D103" s="41">
        <v>168.477891</v>
      </c>
      <c r="E103" s="41">
        <v>156.643309</v>
      </c>
      <c r="F103" s="41">
        <v>185.04734</v>
      </c>
      <c r="G103" s="41">
        <v>202.215481</v>
      </c>
      <c r="H103" s="41">
        <v>196.985733</v>
      </c>
      <c r="I103" s="41">
        <v>144.795849</v>
      </c>
      <c r="J103" s="146"/>
      <c r="K103" s="146"/>
      <c r="L103" s="169"/>
    </row>
    <row r="104" spans="1:9" ht="12">
      <c r="A104" s="19"/>
      <c r="B104" s="20"/>
      <c r="C104" s="20"/>
      <c r="D104" s="20"/>
      <c r="E104" s="20"/>
      <c r="F104" s="20"/>
      <c r="G104" s="20"/>
      <c r="H104" s="20"/>
      <c r="I104" s="20"/>
    </row>
    <row r="106" ht="15">
      <c r="A106" s="17" t="s">
        <v>15</v>
      </c>
    </row>
    <row r="107" ht="12">
      <c r="A107" s="9" t="s">
        <v>47</v>
      </c>
    </row>
    <row r="108" ht="6.75" customHeight="1">
      <c r="A108" s="9"/>
    </row>
    <row r="109" spans="1:9" ht="12">
      <c r="A109" s="5"/>
      <c r="B109" s="22">
        <v>39538</v>
      </c>
      <c r="C109" s="22">
        <v>39629</v>
      </c>
      <c r="D109" s="22">
        <v>39721</v>
      </c>
      <c r="E109" s="22">
        <v>39813</v>
      </c>
      <c r="F109" s="22">
        <f>F58</f>
        <v>39903</v>
      </c>
      <c r="G109" s="22">
        <f>G58</f>
        <v>39994</v>
      </c>
      <c r="H109" s="22">
        <f>H58</f>
        <v>40086</v>
      </c>
      <c r="I109" s="22">
        <f>I58</f>
        <v>40178</v>
      </c>
    </row>
    <row r="110" spans="1:9" ht="12">
      <c r="A110" s="12" t="s">
        <v>16</v>
      </c>
      <c r="B110" s="28">
        <v>3076.846104</v>
      </c>
      <c r="C110" s="28">
        <v>3639.678558</v>
      </c>
      <c r="D110" s="28">
        <v>4468.29609</v>
      </c>
      <c r="E110" s="28">
        <v>4788.164691</v>
      </c>
      <c r="F110" s="28">
        <v>5160.246874</v>
      </c>
      <c r="G110" s="28">
        <v>4871.703464</v>
      </c>
      <c r="H110" s="28">
        <v>4283.975759</v>
      </c>
      <c r="I110" s="28">
        <v>4883.676006</v>
      </c>
    </row>
    <row r="111" spans="1:9" ht="12">
      <c r="A111" s="12" t="s">
        <v>17</v>
      </c>
      <c r="B111" s="28">
        <v>5649.454388</v>
      </c>
      <c r="C111" s="28">
        <v>4853.851341</v>
      </c>
      <c r="D111" s="28">
        <v>5219.613827</v>
      </c>
      <c r="E111" s="28">
        <v>6590.816739</v>
      </c>
      <c r="F111" s="28">
        <v>6675.327628</v>
      </c>
      <c r="G111" s="28">
        <v>6865.730838</v>
      </c>
      <c r="H111" s="28">
        <v>7352.454323</v>
      </c>
      <c r="I111" s="28">
        <v>7500.023178</v>
      </c>
    </row>
    <row r="112" spans="1:9" ht="12">
      <c r="A112" s="12" t="s">
        <v>18</v>
      </c>
      <c r="B112" s="28">
        <v>23527.334029</v>
      </c>
      <c r="C112" s="28">
        <v>25289.665362</v>
      </c>
      <c r="D112" s="28">
        <v>26582.132501</v>
      </c>
      <c r="E112" s="28">
        <v>27705.487575</v>
      </c>
      <c r="F112" s="28">
        <v>27596.122737</v>
      </c>
      <c r="G112" s="28">
        <v>27087.755319</v>
      </c>
      <c r="H112" s="28">
        <v>26193.302092</v>
      </c>
      <c r="I112" s="28">
        <v>26436.104797</v>
      </c>
    </row>
    <row r="113" spans="1:9" ht="12">
      <c r="A113" s="12" t="s">
        <v>19</v>
      </c>
      <c r="B113" s="28">
        <v>21193.937522</v>
      </c>
      <c r="C113" s="28">
        <v>22683.675987</v>
      </c>
      <c r="D113" s="28">
        <v>23767.013132</v>
      </c>
      <c r="E113" s="28">
        <v>24947.397329</v>
      </c>
      <c r="F113" s="28">
        <v>24018.161237</v>
      </c>
      <c r="G113" s="28">
        <v>23774.035201</v>
      </c>
      <c r="H113" s="28">
        <v>23188.912728</v>
      </c>
      <c r="I113" s="28">
        <v>23910.440999</v>
      </c>
    </row>
    <row r="114" spans="1:9" ht="12">
      <c r="A114" s="12" t="s">
        <v>104</v>
      </c>
      <c r="B114" s="28">
        <v>2333.396507</v>
      </c>
      <c r="C114" s="28">
        <v>2605.989375</v>
      </c>
      <c r="D114" s="28">
        <v>2815.119369</v>
      </c>
      <c r="E114" s="28">
        <v>2758.090246</v>
      </c>
      <c r="F114" s="28">
        <v>3577.961499</v>
      </c>
      <c r="G114" s="28">
        <v>3313.720119</v>
      </c>
      <c r="H114" s="28">
        <v>3004.389364</v>
      </c>
      <c r="I114" s="28">
        <v>2525.663798</v>
      </c>
    </row>
    <row r="115" spans="1:9" ht="12">
      <c r="A115" s="12" t="s">
        <v>21</v>
      </c>
      <c r="B115" s="28">
        <v>444.263846</v>
      </c>
      <c r="C115" s="28">
        <v>451.091961</v>
      </c>
      <c r="D115" s="28">
        <v>457.938724</v>
      </c>
      <c r="E115" s="28">
        <v>484.045651</v>
      </c>
      <c r="F115" s="28">
        <v>481.109417</v>
      </c>
      <c r="G115" s="28">
        <v>484.695495</v>
      </c>
      <c r="H115" s="28">
        <v>490.998642</v>
      </c>
      <c r="I115" s="28">
        <v>576.430688</v>
      </c>
    </row>
    <row r="116" spans="1:9" ht="12">
      <c r="A116" s="12" t="s">
        <v>22</v>
      </c>
      <c r="B116" s="28">
        <v>1578.474836</v>
      </c>
      <c r="C116" s="28">
        <v>1737.313923</v>
      </c>
      <c r="D116" s="28">
        <v>1829.398043</v>
      </c>
      <c r="E116" s="28">
        <v>1909.721062</v>
      </c>
      <c r="F116" s="28">
        <v>2088.712438</v>
      </c>
      <c r="G116" s="28">
        <v>1873.747757</v>
      </c>
      <c r="H116" s="28">
        <v>2148.460712</v>
      </c>
      <c r="I116" s="28">
        <v>1855.336514</v>
      </c>
    </row>
    <row r="117" spans="1:9" ht="12">
      <c r="A117" s="18" t="s">
        <v>23</v>
      </c>
      <c r="B117" s="31">
        <v>34276.373202999996</v>
      </c>
      <c r="C117" s="31">
        <v>35971.60114599999</v>
      </c>
      <c r="D117" s="31">
        <v>38557.379184000005</v>
      </c>
      <c r="E117" s="31">
        <v>41478.235717999996</v>
      </c>
      <c r="F117" s="31">
        <v>42001.519094</v>
      </c>
      <c r="G117" s="31">
        <v>41183.632873</v>
      </c>
      <c r="H117" s="31">
        <v>40469.191527</v>
      </c>
      <c r="I117" s="31">
        <v>41251.571184</v>
      </c>
    </row>
    <row r="118" spans="1:9" ht="12">
      <c r="A118" s="12" t="s">
        <v>24</v>
      </c>
      <c r="B118" s="28">
        <v>3086.382266</v>
      </c>
      <c r="C118" s="28">
        <v>3509.480711</v>
      </c>
      <c r="D118" s="28">
        <v>3656.463584</v>
      </c>
      <c r="E118" s="28">
        <v>4094.625368</v>
      </c>
      <c r="F118" s="28">
        <v>4070.261018</v>
      </c>
      <c r="G118" s="28">
        <v>3553.456504</v>
      </c>
      <c r="H118" s="28">
        <v>3029.121744</v>
      </c>
      <c r="I118" s="28">
        <v>3113.419743</v>
      </c>
    </row>
    <row r="119" spans="1:9" ht="12">
      <c r="A119" s="12" t="s">
        <v>25</v>
      </c>
      <c r="B119" s="28">
        <v>22723.062975</v>
      </c>
      <c r="C119" s="28">
        <v>23440.642074</v>
      </c>
      <c r="D119" s="28">
        <v>25367.841941</v>
      </c>
      <c r="E119" s="28">
        <v>27016.36082</v>
      </c>
      <c r="F119" s="28">
        <v>27403.359735</v>
      </c>
      <c r="G119" s="28">
        <v>27072.733006</v>
      </c>
      <c r="H119" s="28">
        <v>26223.357368</v>
      </c>
      <c r="I119" s="28">
        <v>26590.506745</v>
      </c>
    </row>
    <row r="120" spans="1:9" ht="12">
      <c r="A120" s="12" t="s">
        <v>26</v>
      </c>
      <c r="B120" s="28">
        <v>1036.178808</v>
      </c>
      <c r="C120" s="28">
        <v>1100.409074</v>
      </c>
      <c r="D120" s="28">
        <v>1260.253824</v>
      </c>
      <c r="E120" s="28">
        <v>1504.412603</v>
      </c>
      <c r="F120" s="28">
        <v>1559.343947</v>
      </c>
      <c r="G120" s="28">
        <v>1643.91488</v>
      </c>
      <c r="H120" s="28">
        <v>1713.674325</v>
      </c>
      <c r="I120" s="28">
        <v>1653.693349</v>
      </c>
    </row>
    <row r="121" spans="1:9" ht="12">
      <c r="A121" s="12" t="s">
        <v>27</v>
      </c>
      <c r="B121" s="28">
        <v>1026.367825</v>
      </c>
      <c r="C121" s="28">
        <v>1141.426306</v>
      </c>
      <c r="D121" s="28">
        <v>1167.821747</v>
      </c>
      <c r="E121" s="28">
        <v>1330.167099</v>
      </c>
      <c r="F121" s="28">
        <v>1327.164104</v>
      </c>
      <c r="G121" s="28">
        <v>1234.179215</v>
      </c>
      <c r="H121" s="28">
        <v>1441.748154</v>
      </c>
      <c r="I121" s="28">
        <v>1240.744045</v>
      </c>
    </row>
    <row r="122" spans="1:9" ht="12">
      <c r="A122" s="3" t="s">
        <v>105</v>
      </c>
      <c r="B122" s="28">
        <v>889.45047</v>
      </c>
      <c r="C122" s="28">
        <v>1019.902305</v>
      </c>
      <c r="D122" s="28">
        <v>975.656886</v>
      </c>
      <c r="E122" s="28">
        <v>1241.178155</v>
      </c>
      <c r="F122" s="28">
        <v>766.01572</v>
      </c>
      <c r="G122" s="28">
        <v>682.06243</v>
      </c>
      <c r="H122" s="28">
        <v>584.918818</v>
      </c>
      <c r="I122" s="28">
        <v>708.598319</v>
      </c>
    </row>
    <row r="123" spans="1:10" ht="12">
      <c r="A123" s="12" t="s">
        <v>29</v>
      </c>
      <c r="B123" s="28">
        <v>3748.691118</v>
      </c>
      <c r="C123" s="28">
        <v>3801.098871</v>
      </c>
      <c r="D123" s="28">
        <v>4139.819438</v>
      </c>
      <c r="E123" s="28">
        <v>4015.8372480000003</v>
      </c>
      <c r="F123" s="28">
        <v>4490.312602</v>
      </c>
      <c r="G123" s="28">
        <v>4804.382049</v>
      </c>
      <c r="H123" s="28">
        <v>5170.379466</v>
      </c>
      <c r="I123" s="28">
        <v>5738.208344</v>
      </c>
      <c r="J123" s="28"/>
    </row>
    <row r="124" spans="1:9" ht="12">
      <c r="A124" s="14" t="s">
        <v>31</v>
      </c>
      <c r="B124" s="28">
        <v>1758.4338599999999</v>
      </c>
      <c r="C124" s="28">
        <v>1943.5816879999998</v>
      </c>
      <c r="D124" s="28">
        <v>1965.3590809999998</v>
      </c>
      <c r="E124" s="28">
        <v>2247.7667149999997</v>
      </c>
      <c r="F124" s="28">
        <v>2379.15321</v>
      </c>
      <c r="G124" s="28">
        <v>2182.261964</v>
      </c>
      <c r="H124" s="28">
        <v>2291.32879</v>
      </c>
      <c r="I124" s="28">
        <v>2187.520928</v>
      </c>
    </row>
    <row r="127" ht="15">
      <c r="A127" s="17" t="s">
        <v>153</v>
      </c>
    </row>
    <row r="128" ht="12">
      <c r="A128" s="9" t="s">
        <v>50</v>
      </c>
    </row>
    <row r="129" ht="6" customHeight="1">
      <c r="A129" s="9"/>
    </row>
    <row r="130" spans="1:9" ht="12">
      <c r="A130" s="5"/>
      <c r="B130" s="22">
        <v>39538</v>
      </c>
      <c r="C130" s="22">
        <v>39629</v>
      </c>
      <c r="D130" s="22">
        <v>39721</v>
      </c>
      <c r="E130" s="22">
        <v>39813</v>
      </c>
      <c r="F130" s="21">
        <f>F109</f>
        <v>39903</v>
      </c>
      <c r="G130" s="21">
        <f>G109</f>
        <v>39994</v>
      </c>
      <c r="H130" s="21">
        <f>H109</f>
        <v>40086</v>
      </c>
      <c r="I130" s="21">
        <f>I109</f>
        <v>40178</v>
      </c>
    </row>
    <row r="131" spans="1:9" ht="12">
      <c r="A131" s="3" t="s">
        <v>145</v>
      </c>
      <c r="B131" s="28">
        <v>21963.530338</v>
      </c>
      <c r="C131" s="28">
        <v>23498.017949</v>
      </c>
      <c r="D131" s="28">
        <v>24577.553052</v>
      </c>
      <c r="E131" s="28">
        <v>25834.296969</v>
      </c>
      <c r="F131" s="28">
        <v>24905.956778</v>
      </c>
      <c r="G131" s="28">
        <v>24700.887508</v>
      </c>
      <c r="H131" s="28">
        <v>24117.937589</v>
      </c>
      <c r="I131" s="28">
        <v>24862.902096</v>
      </c>
    </row>
    <row r="132" spans="2:9" ht="12">
      <c r="B132" s="28"/>
      <c r="C132" s="28"/>
      <c r="D132" s="28"/>
      <c r="E132" s="28"/>
      <c r="F132" s="28"/>
      <c r="G132" s="28"/>
      <c r="H132" s="28"/>
      <c r="I132" s="28"/>
    </row>
    <row r="133" spans="1:9" ht="13.5">
      <c r="A133" s="3" t="s">
        <v>146</v>
      </c>
      <c r="B133" s="28">
        <v>24264.140151</v>
      </c>
      <c r="C133" s="28">
        <v>25010.899263</v>
      </c>
      <c r="D133" s="28">
        <v>26951.686475</v>
      </c>
      <c r="E133" s="28">
        <v>28726.070407</v>
      </c>
      <c r="F133" s="28">
        <v>29250.038447</v>
      </c>
      <c r="G133" s="28">
        <v>28925.655021</v>
      </c>
      <c r="H133" s="28">
        <v>28298.214747</v>
      </c>
      <c r="I133" s="28">
        <v>28854.557135</v>
      </c>
    </row>
    <row r="134" spans="1:9" ht="12">
      <c r="A134" s="12" t="s">
        <v>34</v>
      </c>
      <c r="B134" s="28">
        <v>37559.406643</v>
      </c>
      <c r="C134" s="28">
        <v>39103.387598</v>
      </c>
      <c r="D134" s="28">
        <v>36413.569772</v>
      </c>
      <c r="E134" s="28">
        <v>31328.401737</v>
      </c>
      <c r="F134" s="28">
        <v>32955.638152</v>
      </c>
      <c r="G134" s="28">
        <v>36111.419025</v>
      </c>
      <c r="H134" s="28">
        <v>39695.361878</v>
      </c>
      <c r="I134" s="28">
        <v>40851.176528</v>
      </c>
    </row>
    <row r="135" spans="1:9" ht="12">
      <c r="A135" s="12" t="s">
        <v>35</v>
      </c>
      <c r="B135" s="28">
        <v>1826.623894</v>
      </c>
      <c r="C135" s="28">
        <v>1874.527048</v>
      </c>
      <c r="D135" s="28">
        <v>1653.870513</v>
      </c>
      <c r="E135" s="28">
        <v>1504.256267</v>
      </c>
      <c r="F135" s="28">
        <v>1842.300408</v>
      </c>
      <c r="G135" s="28">
        <v>2038.585026</v>
      </c>
      <c r="H135" s="28">
        <v>2693.597803</v>
      </c>
      <c r="I135" s="28">
        <v>2770.174971</v>
      </c>
    </row>
    <row r="136" spans="1:9" ht="12">
      <c r="A136" s="12" t="s">
        <v>36</v>
      </c>
      <c r="B136" s="28">
        <v>35732.782749</v>
      </c>
      <c r="C136" s="28">
        <v>37228.860551</v>
      </c>
      <c r="D136" s="28">
        <v>34759.699259</v>
      </c>
      <c r="E136" s="28">
        <v>29824.14547</v>
      </c>
      <c r="F136" s="28">
        <v>31113.337744</v>
      </c>
      <c r="G136" s="28">
        <v>34072.833999</v>
      </c>
      <c r="H136" s="28">
        <v>37001.764074</v>
      </c>
      <c r="I136" s="28">
        <v>38081.001557</v>
      </c>
    </row>
    <row r="139" ht="12">
      <c r="A139" s="15" t="s">
        <v>147</v>
      </c>
    </row>
  </sheetData>
  <sheetProtection/>
  <mergeCells count="4">
    <mergeCell ref="F7:I7"/>
    <mergeCell ref="F79:I79"/>
    <mergeCell ref="B7:E7"/>
    <mergeCell ref="B79:E79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74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55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474.26245299999994</v>
      </c>
      <c r="C9" s="24">
        <v>482.418208</v>
      </c>
      <c r="D9" s="24">
        <v>529.040749</v>
      </c>
      <c r="E9" s="24">
        <v>574.004768</v>
      </c>
      <c r="F9" s="24">
        <v>585.376516</v>
      </c>
      <c r="G9" s="25">
        <v>625.440717</v>
      </c>
      <c r="H9" s="25">
        <v>638.380851</v>
      </c>
      <c r="I9" s="25">
        <v>677.5814210000001</v>
      </c>
      <c r="J9" s="146"/>
      <c r="K9" s="146"/>
      <c r="L9" s="146"/>
      <c r="M9" s="146"/>
    </row>
    <row r="10" spans="1:13" ht="12">
      <c r="A10" s="11" t="s">
        <v>137</v>
      </c>
      <c r="B10" s="28">
        <v>127.07599200000001</v>
      </c>
      <c r="C10" s="28">
        <v>129.798013</v>
      </c>
      <c r="D10" s="28">
        <v>143.14399400000002</v>
      </c>
      <c r="E10" s="28">
        <v>162.409996</v>
      </c>
      <c r="F10" s="28">
        <v>154.21657</v>
      </c>
      <c r="G10" s="28">
        <v>167.438537</v>
      </c>
      <c r="H10" s="28">
        <v>180.312032</v>
      </c>
      <c r="I10" s="28">
        <v>194.691789</v>
      </c>
      <c r="J10" s="146"/>
      <c r="K10" s="146"/>
      <c r="L10" s="146"/>
      <c r="M10" s="146"/>
    </row>
    <row r="11" spans="1:13" ht="12">
      <c r="A11" s="3" t="s">
        <v>4</v>
      </c>
      <c r="B11" s="28">
        <v>78.299001</v>
      </c>
      <c r="C11" s="28">
        <v>52.281999</v>
      </c>
      <c r="D11" s="28">
        <v>42.479999</v>
      </c>
      <c r="E11" s="28">
        <v>89.97500199999999</v>
      </c>
      <c r="F11" s="28">
        <v>110.423</v>
      </c>
      <c r="G11" s="28">
        <v>87.40379999999999</v>
      </c>
      <c r="H11" s="28">
        <v>59.550199</v>
      </c>
      <c r="I11" s="28">
        <v>24.619298999999998</v>
      </c>
      <c r="J11" s="146"/>
      <c r="K11" s="146"/>
      <c r="L11" s="146"/>
      <c r="M11" s="146"/>
    </row>
    <row r="12" spans="1:13" ht="12">
      <c r="A12" s="2" t="s">
        <v>5</v>
      </c>
      <c r="B12" s="28">
        <v>-15.128</v>
      </c>
      <c r="C12" s="28">
        <v>-12.584998</v>
      </c>
      <c r="D12" s="28">
        <v>-8.133001</v>
      </c>
      <c r="E12" s="28">
        <v>-7.060005999999999</v>
      </c>
      <c r="F12" s="28">
        <v>-62.201840000000004</v>
      </c>
      <c r="G12" s="28">
        <v>-77.845787</v>
      </c>
      <c r="H12" s="28">
        <v>-93.30512900000001</v>
      </c>
      <c r="I12" s="28">
        <v>-95.79195800000001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664.509446</v>
      </c>
      <c r="C14" s="31">
        <v>651.913222</v>
      </c>
      <c r="D14" s="31">
        <v>706.531741</v>
      </c>
      <c r="E14" s="31">
        <v>819.3297600000001</v>
      </c>
      <c r="F14" s="31">
        <v>787.8142460000001</v>
      </c>
      <c r="G14" s="31">
        <v>802.437267</v>
      </c>
      <c r="H14" s="31">
        <v>784.9379530000001</v>
      </c>
      <c r="I14" s="31">
        <v>801.100551</v>
      </c>
      <c r="J14" s="146"/>
      <c r="K14" s="146"/>
      <c r="L14" s="146"/>
      <c r="M14" s="146"/>
    </row>
    <row r="15" spans="1:13" ht="12">
      <c r="A15" s="150" t="s">
        <v>140</v>
      </c>
      <c r="B15" s="28">
        <v>-264.937994</v>
      </c>
      <c r="C15" s="28">
        <v>-276.008282</v>
      </c>
      <c r="D15" s="28">
        <v>-288.005015</v>
      </c>
      <c r="E15" s="28">
        <v>-330.90221499999996</v>
      </c>
      <c r="F15" s="28">
        <v>-321.017043</v>
      </c>
      <c r="G15" s="28">
        <v>-323.022702</v>
      </c>
      <c r="H15" s="28">
        <v>-337.46452</v>
      </c>
      <c r="I15" s="28">
        <v>-365.51374799999996</v>
      </c>
      <c r="J15" s="146"/>
      <c r="K15" s="146"/>
      <c r="L15" s="146"/>
      <c r="M15" s="146"/>
    </row>
    <row r="16" spans="1:13" ht="12">
      <c r="A16" s="150" t="s">
        <v>141</v>
      </c>
      <c r="B16" s="28">
        <v>-244.290994</v>
      </c>
      <c r="C16" s="28">
        <v>-254.28828199999998</v>
      </c>
      <c r="D16" s="28">
        <v>-260.796015</v>
      </c>
      <c r="E16" s="28">
        <v>-299.486216</v>
      </c>
      <c r="F16" s="28">
        <v>-294.31004299999995</v>
      </c>
      <c r="G16" s="28">
        <v>-296.077702</v>
      </c>
      <c r="H16" s="28">
        <v>-311.349519</v>
      </c>
      <c r="I16" s="28">
        <v>-336.030749</v>
      </c>
      <c r="J16" s="146"/>
      <c r="K16" s="146"/>
      <c r="L16" s="146"/>
      <c r="M16" s="146"/>
    </row>
    <row r="17" spans="1:13" ht="12">
      <c r="A17" s="152" t="s">
        <v>143</v>
      </c>
      <c r="B17" s="28">
        <v>-130.312001</v>
      </c>
      <c r="C17" s="28">
        <v>-137.767278</v>
      </c>
      <c r="D17" s="28">
        <v>-142.377003</v>
      </c>
      <c r="E17" s="28">
        <v>-166.411227</v>
      </c>
      <c r="F17" s="28">
        <v>-162.8308</v>
      </c>
      <c r="G17" s="28">
        <v>-165.094235</v>
      </c>
      <c r="H17" s="28">
        <v>-165.272754</v>
      </c>
      <c r="I17" s="28">
        <v>-167.206209</v>
      </c>
      <c r="J17" s="146"/>
      <c r="K17" s="146"/>
      <c r="L17" s="146"/>
      <c r="M17" s="146"/>
    </row>
    <row r="18" spans="1:13" ht="12">
      <c r="A18" s="152" t="s">
        <v>144</v>
      </c>
      <c r="B18" s="28">
        <v>-113.978993</v>
      </c>
      <c r="C18" s="28">
        <v>-116.521004</v>
      </c>
      <c r="D18" s="28">
        <v>-118.41901200000001</v>
      </c>
      <c r="E18" s="28">
        <v>-133.07498900000002</v>
      </c>
      <c r="F18" s="28">
        <v>-131.479243</v>
      </c>
      <c r="G18" s="28">
        <v>-130.983467</v>
      </c>
      <c r="H18" s="28">
        <v>-146.076765</v>
      </c>
      <c r="I18" s="28">
        <v>-168.82454</v>
      </c>
      <c r="J18" s="146"/>
      <c r="K18" s="146"/>
      <c r="L18" s="146"/>
      <c r="M18" s="146"/>
    </row>
    <row r="19" spans="1:13" ht="12">
      <c r="A19" s="150" t="s">
        <v>142</v>
      </c>
      <c r="B19" s="28">
        <v>-20.647</v>
      </c>
      <c r="C19" s="28">
        <v>-21.72</v>
      </c>
      <c r="D19" s="28">
        <v>-27.209000000000003</v>
      </c>
      <c r="E19" s="28">
        <v>-31.415999000000003</v>
      </c>
      <c r="F19" s="28">
        <v>-26.707</v>
      </c>
      <c r="G19" s="28">
        <v>-26.945</v>
      </c>
      <c r="H19" s="28">
        <v>-26.115001</v>
      </c>
      <c r="I19" s="28">
        <v>-29.482999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399.571452</v>
      </c>
      <c r="C21" s="31">
        <v>375.90494</v>
      </c>
      <c r="D21" s="31">
        <v>418.52672599999994</v>
      </c>
      <c r="E21" s="31">
        <v>488.427545</v>
      </c>
      <c r="F21" s="31">
        <v>466.79720299999997</v>
      </c>
      <c r="G21" s="31">
        <v>479.41456500000004</v>
      </c>
      <c r="H21" s="31">
        <v>447.473433</v>
      </c>
      <c r="I21" s="31">
        <v>435.58680300000003</v>
      </c>
      <c r="J21" s="146"/>
      <c r="K21" s="146"/>
      <c r="L21" s="146"/>
      <c r="M21" s="146"/>
    </row>
    <row r="22" spans="1:13" ht="12">
      <c r="A22" s="4" t="s">
        <v>8</v>
      </c>
      <c r="B22" s="28">
        <v>-59.084999</v>
      </c>
      <c r="C22" s="28">
        <v>-85.15800300000001</v>
      </c>
      <c r="D22" s="28">
        <v>-68.206997</v>
      </c>
      <c r="E22" s="28">
        <v>-145.228001</v>
      </c>
      <c r="F22" s="28">
        <v>-102.76401899999999</v>
      </c>
      <c r="G22" s="28">
        <v>-111.989091</v>
      </c>
      <c r="H22" s="28">
        <v>-97.88267</v>
      </c>
      <c r="I22" s="28">
        <v>-114.08022</v>
      </c>
      <c r="J22" s="146"/>
      <c r="K22" s="146"/>
      <c r="L22" s="146"/>
      <c r="M22" s="146"/>
    </row>
    <row r="23" spans="1:13" ht="12">
      <c r="A23" s="3" t="s">
        <v>9</v>
      </c>
      <c r="B23" s="28">
        <v>-7.413001</v>
      </c>
      <c r="C23" s="28">
        <v>12.587000999999997</v>
      </c>
      <c r="D23" s="28">
        <v>-7.588999999999999</v>
      </c>
      <c r="E23" s="28">
        <v>-10.722590000000002</v>
      </c>
      <c r="F23" s="28">
        <v>0.4039999999999999</v>
      </c>
      <c r="G23" s="28">
        <v>-6.077999999999999</v>
      </c>
      <c r="H23" s="28">
        <v>0.25436999999999976</v>
      </c>
      <c r="I23" s="28">
        <v>-22.997369999999997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333.073452</v>
      </c>
      <c r="C25" s="41">
        <v>303.333938</v>
      </c>
      <c r="D25" s="41">
        <v>342.730729</v>
      </c>
      <c r="E25" s="41">
        <v>332.476954</v>
      </c>
      <c r="F25" s="41">
        <v>364.437184</v>
      </c>
      <c r="G25" s="41">
        <v>361.34747400000003</v>
      </c>
      <c r="H25" s="41">
        <v>349.84513300000003</v>
      </c>
      <c r="I25" s="41">
        <v>298.509213</v>
      </c>
      <c r="J25" s="146"/>
      <c r="K25" s="146"/>
      <c r="L25" s="146"/>
      <c r="M25" s="146"/>
    </row>
    <row r="26" spans="1:13" ht="12">
      <c r="A26" s="13" t="s">
        <v>11</v>
      </c>
      <c r="B26" s="37">
        <v>-74.379235</v>
      </c>
      <c r="C26" s="37">
        <v>-78.201664</v>
      </c>
      <c r="D26" s="37">
        <v>-71.98976300000001</v>
      </c>
      <c r="E26" s="37">
        <v>-60.064372</v>
      </c>
      <c r="F26" s="37">
        <v>-87.999748</v>
      </c>
      <c r="G26" s="37">
        <v>-89.633722</v>
      </c>
      <c r="H26" s="37">
        <v>-105.059494</v>
      </c>
      <c r="I26" s="37">
        <v>-79.064042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258.694217</v>
      </c>
      <c r="C28" s="41">
        <v>225.132274</v>
      </c>
      <c r="D28" s="41">
        <v>270.740966</v>
      </c>
      <c r="E28" s="41">
        <v>272.412582</v>
      </c>
      <c r="F28" s="41">
        <v>276.437436</v>
      </c>
      <c r="G28" s="41">
        <v>271.713752</v>
      </c>
      <c r="H28" s="41">
        <v>244.785639</v>
      </c>
      <c r="I28" s="41">
        <v>219.445171</v>
      </c>
      <c r="J28" s="146"/>
      <c r="K28" s="146"/>
      <c r="L28" s="146"/>
      <c r="M28" s="146"/>
    </row>
    <row r="29" spans="1:13" ht="12">
      <c r="A29" s="11" t="s">
        <v>13</v>
      </c>
      <c r="B29" s="37">
        <v>-87.09604</v>
      </c>
      <c r="C29" s="37">
        <v>-71.51396</v>
      </c>
      <c r="D29" s="37">
        <v>-83.05243999999999</v>
      </c>
      <c r="E29" s="37">
        <v>-93.88580999999999</v>
      </c>
      <c r="F29" s="37">
        <v>-92.21903</v>
      </c>
      <c r="G29" s="37">
        <v>-90.93641</v>
      </c>
      <c r="H29" s="37">
        <v>-77.88622000000001</v>
      </c>
      <c r="I29" s="37">
        <v>-73.65657999999999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171.598177</v>
      </c>
      <c r="C31" s="41">
        <v>153.618314</v>
      </c>
      <c r="D31" s="41">
        <v>187.68852600000002</v>
      </c>
      <c r="E31" s="41">
        <v>178.526772</v>
      </c>
      <c r="F31" s="41">
        <v>184.21840600000002</v>
      </c>
      <c r="G31" s="41">
        <v>180.777342</v>
      </c>
      <c r="H31" s="41">
        <v>166.899419</v>
      </c>
      <c r="I31" s="41">
        <v>145.788591</v>
      </c>
      <c r="J31" s="146"/>
      <c r="K31" s="146"/>
      <c r="L31" s="146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3493.178</v>
      </c>
      <c r="C38" s="28">
        <v>3836.347</v>
      </c>
      <c r="D38" s="28">
        <v>4961.054</v>
      </c>
      <c r="E38" s="28">
        <v>5511.41</v>
      </c>
      <c r="F38" s="28">
        <v>5969.394</v>
      </c>
      <c r="G38" s="28">
        <v>5577.787</v>
      </c>
      <c r="H38" s="28">
        <v>4871.444</v>
      </c>
      <c r="I38" s="28">
        <v>5836.645</v>
      </c>
      <c r="J38" s="146"/>
      <c r="K38" s="146"/>
      <c r="L38" s="146"/>
      <c r="M38" s="146"/>
    </row>
    <row r="39" spans="1:13" ht="12">
      <c r="A39" s="12" t="s">
        <v>17</v>
      </c>
      <c r="B39" s="28">
        <v>4926.337</v>
      </c>
      <c r="C39" s="28">
        <v>3894.888</v>
      </c>
      <c r="D39" s="28">
        <v>4435.466</v>
      </c>
      <c r="E39" s="28">
        <v>5305.34</v>
      </c>
      <c r="F39" s="28">
        <v>5855.529</v>
      </c>
      <c r="G39" s="28">
        <v>6307.952</v>
      </c>
      <c r="H39" s="28">
        <v>6776.004</v>
      </c>
      <c r="I39" s="28">
        <v>7020.801</v>
      </c>
      <c r="J39" s="146"/>
      <c r="K39" s="146"/>
      <c r="L39" s="146"/>
      <c r="M39" s="146"/>
    </row>
    <row r="40" spans="1:13" ht="12">
      <c r="A40" s="12" t="s">
        <v>18</v>
      </c>
      <c r="B40" s="28">
        <v>24231.493</v>
      </c>
      <c r="C40" s="28">
        <v>24166.061</v>
      </c>
      <c r="D40" s="28">
        <v>26855.743</v>
      </c>
      <c r="E40" s="28">
        <v>27237.255</v>
      </c>
      <c r="F40" s="28">
        <v>28641.868</v>
      </c>
      <c r="G40" s="28">
        <v>28020.107</v>
      </c>
      <c r="H40" s="28">
        <v>26643.42</v>
      </c>
      <c r="I40" s="28">
        <v>27809.666</v>
      </c>
      <c r="J40" s="146"/>
      <c r="K40" s="146"/>
      <c r="L40" s="146"/>
      <c r="M40" s="146"/>
    </row>
    <row r="41" spans="1:13" ht="12">
      <c r="A41" s="12" t="s">
        <v>19</v>
      </c>
      <c r="B41" s="28">
        <v>21664.162</v>
      </c>
      <c r="C41" s="28">
        <v>21649.268</v>
      </c>
      <c r="D41" s="28">
        <v>23879.647</v>
      </c>
      <c r="E41" s="28">
        <v>24159.41</v>
      </c>
      <c r="F41" s="28">
        <v>24114.932</v>
      </c>
      <c r="G41" s="28">
        <v>24109.402</v>
      </c>
      <c r="H41" s="28">
        <v>23409.636</v>
      </c>
      <c r="I41" s="28">
        <v>25041.011</v>
      </c>
      <c r="J41" s="146"/>
      <c r="K41" s="146"/>
      <c r="L41" s="146"/>
      <c r="M41" s="146"/>
    </row>
    <row r="42" spans="1:13" ht="12">
      <c r="A42" s="12" t="s">
        <v>104</v>
      </c>
      <c r="B42" s="28">
        <v>2567.331</v>
      </c>
      <c r="C42" s="28">
        <v>2516.793</v>
      </c>
      <c r="D42" s="28">
        <v>2976.096</v>
      </c>
      <c r="E42" s="28">
        <v>3077.845</v>
      </c>
      <c r="F42" s="28">
        <v>4526.936</v>
      </c>
      <c r="G42" s="28">
        <v>3910.705</v>
      </c>
      <c r="H42" s="28">
        <v>3233.7839999999997</v>
      </c>
      <c r="I42" s="28">
        <v>2768.655</v>
      </c>
      <c r="J42" s="146"/>
      <c r="K42" s="146"/>
      <c r="L42" s="146"/>
      <c r="M42" s="146"/>
    </row>
    <row r="43" spans="1:13" ht="12">
      <c r="A43" s="12" t="s">
        <v>21</v>
      </c>
      <c r="B43" s="28">
        <v>386.205</v>
      </c>
      <c r="C43" s="28">
        <v>374.178</v>
      </c>
      <c r="D43" s="28">
        <v>398.8</v>
      </c>
      <c r="E43" s="28">
        <v>427.409</v>
      </c>
      <c r="F43" s="28">
        <v>438.241</v>
      </c>
      <c r="G43" s="28">
        <v>444.282</v>
      </c>
      <c r="H43" s="28">
        <v>453.535</v>
      </c>
      <c r="I43" s="28">
        <v>599.772</v>
      </c>
      <c r="J43" s="146"/>
      <c r="K43" s="146"/>
      <c r="L43" s="146"/>
      <c r="M43" s="146"/>
    </row>
    <row r="44" spans="1:13" ht="12">
      <c r="A44" s="12" t="s">
        <v>22</v>
      </c>
      <c r="B44" s="28">
        <v>1050.7674529999974</v>
      </c>
      <c r="C44" s="28">
        <v>1058.986658999996</v>
      </c>
      <c r="D44" s="28">
        <v>1233.271409999999</v>
      </c>
      <c r="E44" s="28">
        <v>1264.1981799999933</v>
      </c>
      <c r="F44" s="28">
        <v>1476.8061259999972</v>
      </c>
      <c r="G44" s="28">
        <v>1380.5095350000022</v>
      </c>
      <c r="H44" s="28">
        <v>1421.202741999994</v>
      </c>
      <c r="I44" s="28">
        <v>1419.8304819999971</v>
      </c>
      <c r="J44" s="146"/>
      <c r="K44" s="146"/>
      <c r="L44" s="146"/>
      <c r="M44" s="146"/>
    </row>
    <row r="45" spans="1:13" ht="12">
      <c r="A45" s="18" t="s">
        <v>23</v>
      </c>
      <c r="B45" s="31">
        <v>34087.980453</v>
      </c>
      <c r="C45" s="31">
        <v>33330.460659</v>
      </c>
      <c r="D45" s="31">
        <v>37884.33441</v>
      </c>
      <c r="E45" s="31">
        <v>39745.61218</v>
      </c>
      <c r="F45" s="31">
        <v>42381.838125999995</v>
      </c>
      <c r="G45" s="31">
        <v>41730.637535</v>
      </c>
      <c r="H45" s="31">
        <v>40165.605742</v>
      </c>
      <c r="I45" s="31">
        <v>42686.714481999996</v>
      </c>
      <c r="J45" s="146"/>
      <c r="K45" s="146"/>
      <c r="L45" s="146"/>
      <c r="M45" s="146"/>
    </row>
    <row r="46" spans="1:13" ht="12">
      <c r="A46" s="12" t="s">
        <v>24</v>
      </c>
      <c r="B46" s="28">
        <v>2929.526</v>
      </c>
      <c r="C46" s="28">
        <v>3085.652</v>
      </c>
      <c r="D46" s="28">
        <v>3451.68</v>
      </c>
      <c r="E46" s="28">
        <v>3666.905</v>
      </c>
      <c r="F46" s="28">
        <v>3797.028</v>
      </c>
      <c r="G46" s="28">
        <v>3347.086</v>
      </c>
      <c r="H46" s="28">
        <v>2848.977</v>
      </c>
      <c r="I46" s="28">
        <v>3086.165</v>
      </c>
      <c r="J46" s="146"/>
      <c r="K46" s="146"/>
      <c r="L46" s="146"/>
      <c r="M46" s="146"/>
    </row>
    <row r="47" spans="1:13" ht="12">
      <c r="A47" s="12" t="s">
        <v>25</v>
      </c>
      <c r="B47" s="28">
        <v>24159.012</v>
      </c>
      <c r="C47" s="28">
        <v>23429.049</v>
      </c>
      <c r="D47" s="28">
        <v>26840.504</v>
      </c>
      <c r="E47" s="28">
        <v>28028.06</v>
      </c>
      <c r="F47" s="28">
        <v>29628.566</v>
      </c>
      <c r="G47" s="28">
        <v>29265.677</v>
      </c>
      <c r="H47" s="28">
        <v>28003.37</v>
      </c>
      <c r="I47" s="28">
        <v>29426.646</v>
      </c>
      <c r="J47" s="146"/>
      <c r="K47" s="146"/>
      <c r="L47" s="146"/>
      <c r="M47" s="146"/>
    </row>
    <row r="48" spans="1:13" ht="12">
      <c r="A48" s="12" t="s">
        <v>26</v>
      </c>
      <c r="B48" s="28">
        <v>1022.774</v>
      </c>
      <c r="C48" s="28">
        <v>943.616</v>
      </c>
      <c r="D48" s="28">
        <v>1112.749</v>
      </c>
      <c r="E48" s="28">
        <v>1242.653</v>
      </c>
      <c r="F48" s="28">
        <v>1377.265</v>
      </c>
      <c r="G48" s="28">
        <v>1506.903</v>
      </c>
      <c r="H48" s="28">
        <v>1545.152</v>
      </c>
      <c r="I48" s="28">
        <v>1554.244</v>
      </c>
      <c r="J48" s="146"/>
      <c r="K48" s="146"/>
      <c r="L48" s="146"/>
      <c r="M48" s="146"/>
    </row>
    <row r="49" spans="1:13" ht="12">
      <c r="A49" s="12" t="s">
        <v>27</v>
      </c>
      <c r="B49" s="28">
        <v>625.414</v>
      </c>
      <c r="C49" s="28">
        <v>589.993</v>
      </c>
      <c r="D49" s="28">
        <v>646.857</v>
      </c>
      <c r="E49" s="28">
        <v>680.14</v>
      </c>
      <c r="F49" s="28">
        <v>712.008</v>
      </c>
      <c r="G49" s="28">
        <v>723.854</v>
      </c>
      <c r="H49" s="28">
        <v>705.152</v>
      </c>
      <c r="I49" s="28">
        <v>732.553</v>
      </c>
      <c r="J49" s="146"/>
      <c r="K49" s="146"/>
      <c r="L49" s="146"/>
      <c r="M49" s="146"/>
    </row>
    <row r="50" spans="1:13" ht="12">
      <c r="A50" s="3" t="s">
        <v>105</v>
      </c>
      <c r="B50" s="28">
        <v>887.161</v>
      </c>
      <c r="C50" s="28">
        <v>877.213</v>
      </c>
      <c r="D50" s="28">
        <v>870.177</v>
      </c>
      <c r="E50" s="28">
        <v>1004.865</v>
      </c>
      <c r="F50" s="28">
        <v>688.377</v>
      </c>
      <c r="G50" s="28">
        <v>638.935</v>
      </c>
      <c r="H50" s="28">
        <v>522.056</v>
      </c>
      <c r="I50" s="28">
        <v>680.172</v>
      </c>
      <c r="J50" s="146"/>
      <c r="K50" s="146"/>
      <c r="L50" s="146"/>
      <c r="M50" s="146"/>
    </row>
    <row r="51" spans="1:13" ht="12">
      <c r="A51" s="12" t="s">
        <v>29</v>
      </c>
      <c r="B51" s="28">
        <v>2749.767197</v>
      </c>
      <c r="C51" s="28">
        <v>2689.014741</v>
      </c>
      <c r="D51" s="28">
        <v>3236.578568</v>
      </c>
      <c r="E51" s="28">
        <v>3353.68588</v>
      </c>
      <c r="F51" s="28">
        <v>4690.297993</v>
      </c>
      <c r="G51" s="28">
        <v>4669.308371</v>
      </c>
      <c r="H51" s="28">
        <v>4960.025331</v>
      </c>
      <c r="I51" s="28">
        <v>5576.403833</v>
      </c>
      <c r="J51" s="146"/>
      <c r="K51" s="146"/>
      <c r="L51" s="146"/>
      <c r="M51" s="146"/>
    </row>
    <row r="52" spans="1:13" ht="12">
      <c r="A52" s="14" t="s">
        <v>31</v>
      </c>
      <c r="B52" s="28">
        <v>1714.326256</v>
      </c>
      <c r="C52" s="28">
        <v>1715.922918</v>
      </c>
      <c r="D52" s="28">
        <v>1725.788842</v>
      </c>
      <c r="E52" s="28">
        <v>1769.3033</v>
      </c>
      <c r="F52" s="28">
        <v>1488.296133</v>
      </c>
      <c r="G52" s="28">
        <v>1578.874164</v>
      </c>
      <c r="H52" s="28">
        <v>1580.873411</v>
      </c>
      <c r="I52" s="28">
        <v>1630.530649</v>
      </c>
      <c r="J52" s="146"/>
      <c r="K52" s="146"/>
      <c r="L52" s="146"/>
      <c r="M52" s="146"/>
    </row>
    <row r="55" ht="15">
      <c r="A55" s="17" t="s">
        <v>153</v>
      </c>
    </row>
    <row r="56" ht="12">
      <c r="A56" s="9" t="s">
        <v>138</v>
      </c>
    </row>
    <row r="57" ht="6" customHeight="1">
      <c r="A57" s="9"/>
    </row>
    <row r="58" spans="1:9" ht="12">
      <c r="A58" s="5"/>
      <c r="B58" s="22">
        <v>39538</v>
      </c>
      <c r="C58" s="22">
        <v>39629</v>
      </c>
      <c r="D58" s="22">
        <v>39721</v>
      </c>
      <c r="E58" s="22">
        <v>39813</v>
      </c>
      <c r="F58" s="22">
        <v>39903</v>
      </c>
      <c r="G58" s="22">
        <v>39994</v>
      </c>
      <c r="H58" s="22">
        <v>40086</v>
      </c>
      <c r="I58" s="22">
        <v>40178</v>
      </c>
    </row>
    <row r="59" spans="1:9" ht="12">
      <c r="A59" s="3" t="s">
        <v>145</v>
      </c>
      <c r="B59" s="28">
        <v>22436.334</v>
      </c>
      <c r="C59" s="28">
        <v>22415.283</v>
      </c>
      <c r="D59" s="28">
        <v>24682.765</v>
      </c>
      <c r="E59" s="28">
        <v>25010.797</v>
      </c>
      <c r="F59" s="28">
        <v>24986.21</v>
      </c>
      <c r="G59" s="28">
        <v>25026.02</v>
      </c>
      <c r="H59" s="28">
        <v>24326.663</v>
      </c>
      <c r="I59" s="28">
        <v>26004.298</v>
      </c>
    </row>
    <row r="60" spans="2:9" ht="6" customHeight="1">
      <c r="B60" s="28"/>
      <c r="C60" s="28"/>
      <c r="D60" s="28"/>
      <c r="E60" s="28"/>
      <c r="F60" s="28"/>
      <c r="G60" s="28"/>
      <c r="H60" s="28"/>
      <c r="I60" s="28"/>
    </row>
    <row r="61" spans="1:9" ht="13.5">
      <c r="A61" s="3" t="s">
        <v>146</v>
      </c>
      <c r="B61" s="28">
        <v>25576.01297</v>
      </c>
      <c r="C61" s="28">
        <v>24723.356004</v>
      </c>
      <c r="D61" s="28">
        <v>28169.081942</v>
      </c>
      <c r="E61" s="28">
        <v>29374.037811</v>
      </c>
      <c r="F61" s="28">
        <v>31125.958082</v>
      </c>
      <c r="G61" s="28">
        <v>30968.875675</v>
      </c>
      <c r="H61" s="28">
        <v>29898.375242</v>
      </c>
      <c r="I61" s="28">
        <v>31528.440353</v>
      </c>
    </row>
    <row r="62" spans="1:9" ht="12">
      <c r="A62" s="12" t="s">
        <v>34</v>
      </c>
      <c r="B62" s="28">
        <f aca="true" t="shared" si="0" ref="B62:I62">B63+B64</f>
        <v>1743.494288</v>
      </c>
      <c r="C62" s="28">
        <f t="shared" si="0"/>
        <v>1626.922905</v>
      </c>
      <c r="D62" s="28">
        <f t="shared" si="0"/>
        <v>1516.474591</v>
      </c>
      <c r="E62" s="28">
        <f t="shared" si="0"/>
        <v>1300.442523</v>
      </c>
      <c r="F62" s="28">
        <f t="shared" si="0"/>
        <v>1668.185402</v>
      </c>
      <c r="G62" s="28">
        <f t="shared" si="0"/>
        <v>1887.499887</v>
      </c>
      <c r="H62" s="28">
        <f t="shared" si="0"/>
        <v>2438.804289</v>
      </c>
      <c r="I62" s="28">
        <f t="shared" si="0"/>
        <v>2616.551557</v>
      </c>
    </row>
    <row r="63" spans="1:9" ht="20.25" customHeight="1">
      <c r="A63" s="12" t="s">
        <v>35</v>
      </c>
      <c r="B63" s="28">
        <v>1743.494288</v>
      </c>
      <c r="C63" s="28">
        <v>1626.922905</v>
      </c>
      <c r="D63" s="28">
        <v>1516.474591</v>
      </c>
      <c r="E63" s="28">
        <v>1300.442523</v>
      </c>
      <c r="F63" s="28">
        <v>1668.185402</v>
      </c>
      <c r="G63" s="28">
        <v>1887.499887</v>
      </c>
      <c r="H63" s="28">
        <v>2438.804289</v>
      </c>
      <c r="I63" s="28">
        <v>2616.551557</v>
      </c>
    </row>
    <row r="64" spans="1:9" ht="12">
      <c r="A64" s="12" t="s">
        <v>36</v>
      </c>
      <c r="B64" s="28" t="s">
        <v>192</v>
      </c>
      <c r="C64" s="28" t="s">
        <v>192</v>
      </c>
      <c r="D64" s="28" t="s">
        <v>192</v>
      </c>
      <c r="E64" s="28" t="s">
        <v>192</v>
      </c>
      <c r="F64" s="28" t="s">
        <v>192</v>
      </c>
      <c r="G64" s="28" t="s">
        <v>192</v>
      </c>
      <c r="H64" s="28" t="s">
        <v>192</v>
      </c>
      <c r="I64" s="28" t="s">
        <v>192</v>
      </c>
    </row>
    <row r="65" spans="2:9" ht="6" customHeight="1">
      <c r="B65" s="38"/>
      <c r="C65" s="38"/>
      <c r="D65" s="38"/>
      <c r="E65" s="38"/>
      <c r="F65" s="38"/>
      <c r="G65" s="38"/>
      <c r="H65" s="38"/>
      <c r="I65" s="38"/>
    </row>
    <row r="66" spans="2:9" ht="6" customHeight="1">
      <c r="B66" s="38"/>
      <c r="C66" s="38"/>
      <c r="D66" s="38"/>
      <c r="E66" s="38"/>
      <c r="F66" s="38"/>
      <c r="G66" s="38"/>
      <c r="H66" s="38"/>
      <c r="I66" s="38"/>
    </row>
    <row r="67" spans="1:9" ht="12">
      <c r="A67" s="12" t="s">
        <v>38</v>
      </c>
      <c r="B67" s="39">
        <v>39.80289063625678</v>
      </c>
      <c r="C67" s="39">
        <v>37.293983897246875</v>
      </c>
      <c r="D67" s="39">
        <v>38.66969437669433</v>
      </c>
      <c r="E67" s="39">
        <v>38.621177569845095</v>
      </c>
      <c r="F67" s="39">
        <v>48.858845056591655</v>
      </c>
      <c r="G67" s="39">
        <v>47.63381242763203</v>
      </c>
      <c r="H67" s="39">
        <v>45.71749853667009</v>
      </c>
      <c r="I67" s="39">
        <v>43.37897574744702</v>
      </c>
    </row>
    <row r="68" spans="1:9" ht="12">
      <c r="A68" s="3" t="s">
        <v>155</v>
      </c>
      <c r="B68" s="39">
        <v>39.86971074599291</v>
      </c>
      <c r="C68" s="39">
        <v>41.09214229969489</v>
      </c>
      <c r="D68" s="39">
        <v>40.97726015534738</v>
      </c>
      <c r="E68" s="39">
        <v>40.80709165713262</v>
      </c>
      <c r="F68" s="39">
        <v>40.747808843253644</v>
      </c>
      <c r="G68" s="39">
        <v>40.499237996952</v>
      </c>
      <c r="H68" s="39">
        <v>41.323198803711776</v>
      </c>
      <c r="I68" s="39">
        <v>42.40853340817588</v>
      </c>
    </row>
    <row r="70" ht="12">
      <c r="A70" s="15" t="s">
        <v>147</v>
      </c>
    </row>
    <row r="71" ht="12">
      <c r="A71" s="15"/>
    </row>
    <row r="74" ht="15">
      <c r="A74" s="17" t="s">
        <v>1</v>
      </c>
    </row>
    <row r="75" ht="12">
      <c r="A75" s="9" t="s">
        <v>47</v>
      </c>
    </row>
    <row r="76" ht="6.75" customHeight="1">
      <c r="A76" s="9"/>
    </row>
    <row r="77" spans="1:9" ht="12">
      <c r="A77" s="1"/>
      <c r="B77" s="213">
        <v>2008</v>
      </c>
      <c r="C77" s="213"/>
      <c r="D77" s="213"/>
      <c r="E77" s="213"/>
      <c r="F77" s="213">
        <v>2009</v>
      </c>
      <c r="G77" s="213"/>
      <c r="H77" s="213"/>
      <c r="I77" s="213"/>
    </row>
    <row r="78" spans="1:9" ht="13.5">
      <c r="A78" s="1"/>
      <c r="B78" s="6" t="s">
        <v>43</v>
      </c>
      <c r="C78" s="23" t="s">
        <v>41</v>
      </c>
      <c r="D78" s="23" t="s">
        <v>44</v>
      </c>
      <c r="E78" s="23" t="s">
        <v>42</v>
      </c>
      <c r="F78" s="6" t="s">
        <v>43</v>
      </c>
      <c r="G78" s="23" t="s">
        <v>41</v>
      </c>
      <c r="H78" s="23" t="s">
        <v>44</v>
      </c>
      <c r="I78" s="23" t="s">
        <v>42</v>
      </c>
    </row>
    <row r="79" spans="1:12" ht="12">
      <c r="A79" s="10" t="s">
        <v>3</v>
      </c>
      <c r="B79" s="24">
        <v>404.8434</v>
      </c>
      <c r="C79" s="24">
        <v>425.58099</v>
      </c>
      <c r="D79" s="24">
        <v>464.105287</v>
      </c>
      <c r="E79" s="24">
        <v>486.79995399999996</v>
      </c>
      <c r="F79" s="24">
        <v>485.30228999999997</v>
      </c>
      <c r="G79" s="25">
        <v>524.485927</v>
      </c>
      <c r="H79" s="25">
        <v>541.900443</v>
      </c>
      <c r="I79" s="25">
        <v>571.805519</v>
      </c>
      <c r="J79" s="149"/>
      <c r="K79" s="149"/>
      <c r="L79" s="168"/>
    </row>
    <row r="80" spans="1:12" ht="12">
      <c r="A80" s="11" t="s">
        <v>137</v>
      </c>
      <c r="B80" s="28">
        <v>112.405003</v>
      </c>
      <c r="C80" s="28">
        <v>116.80456800000002</v>
      </c>
      <c r="D80" s="28">
        <v>127.388646</v>
      </c>
      <c r="E80" s="28">
        <v>136.14335699999998</v>
      </c>
      <c r="F80" s="28">
        <v>134.07914499999998</v>
      </c>
      <c r="G80" s="28">
        <v>146.23868199999998</v>
      </c>
      <c r="H80" s="28">
        <v>157.800867</v>
      </c>
      <c r="I80" s="28">
        <v>166.03060599999998</v>
      </c>
      <c r="J80" s="149"/>
      <c r="K80" s="149"/>
      <c r="L80" s="168"/>
    </row>
    <row r="81" spans="1:12" ht="12">
      <c r="A81" s="3" t="s">
        <v>4</v>
      </c>
      <c r="B81" s="28">
        <v>68.331574</v>
      </c>
      <c r="C81" s="28">
        <v>54.53029599999999</v>
      </c>
      <c r="D81" s="28">
        <v>42.245342</v>
      </c>
      <c r="E81" s="28">
        <v>89.605061</v>
      </c>
      <c r="F81" s="28">
        <v>116.76488699999999</v>
      </c>
      <c r="G81" s="28">
        <v>89.95843599999999</v>
      </c>
      <c r="H81" s="28">
        <v>66.144025</v>
      </c>
      <c r="I81" s="28">
        <v>30.046692999999998</v>
      </c>
      <c r="J81" s="149"/>
      <c r="K81" s="149"/>
      <c r="L81" s="168"/>
    </row>
    <row r="82" spans="1:12" ht="12">
      <c r="A82" s="2" t="s">
        <v>5</v>
      </c>
      <c r="B82" s="28">
        <v>-11.869369</v>
      </c>
      <c r="C82" s="28">
        <v>-8.698061</v>
      </c>
      <c r="D82" s="28">
        <v>-3.367566</v>
      </c>
      <c r="E82" s="28">
        <v>-0.3879660000000005</v>
      </c>
      <c r="F82" s="28">
        <v>-35.260963000000004</v>
      </c>
      <c r="G82" s="28">
        <v>-44.029168</v>
      </c>
      <c r="H82" s="28">
        <v>-56.834698</v>
      </c>
      <c r="I82" s="28">
        <v>-50.56798</v>
      </c>
      <c r="J82" s="149"/>
      <c r="K82" s="149"/>
      <c r="L82" s="168"/>
    </row>
    <row r="83" spans="1:12" ht="12">
      <c r="A83" s="12"/>
      <c r="B83" s="28"/>
      <c r="C83" s="28"/>
      <c r="D83" s="28"/>
      <c r="E83" s="28"/>
      <c r="F83" s="28"/>
      <c r="G83" s="28"/>
      <c r="H83" s="28"/>
      <c r="I83" s="28"/>
      <c r="J83" s="149"/>
      <c r="K83" s="149"/>
      <c r="L83" s="168"/>
    </row>
    <row r="84" spans="1:12" ht="12">
      <c r="A84" s="10" t="s">
        <v>6</v>
      </c>
      <c r="B84" s="31">
        <v>573.710609</v>
      </c>
      <c r="C84" s="31">
        <v>588.217794</v>
      </c>
      <c r="D84" s="31">
        <v>630.371707</v>
      </c>
      <c r="E84" s="31">
        <v>712.160405</v>
      </c>
      <c r="F84" s="31">
        <v>700.88536</v>
      </c>
      <c r="G84" s="31">
        <v>716.653877</v>
      </c>
      <c r="H84" s="31">
        <v>709.010637</v>
      </c>
      <c r="I84" s="31">
        <v>717.314838</v>
      </c>
      <c r="J84" s="149"/>
      <c r="K84" s="149"/>
      <c r="L84" s="168"/>
    </row>
    <row r="85" spans="1:12" ht="12">
      <c r="A85" s="150" t="s">
        <v>140</v>
      </c>
      <c r="B85" s="28">
        <v>-233.550113</v>
      </c>
      <c r="C85" s="28">
        <v>-248.130577</v>
      </c>
      <c r="D85" s="28">
        <v>-256.176863</v>
      </c>
      <c r="E85" s="28">
        <v>-287.056793</v>
      </c>
      <c r="F85" s="28">
        <v>-275.5179</v>
      </c>
      <c r="G85" s="28">
        <v>-279.10416</v>
      </c>
      <c r="H85" s="28">
        <v>-293.20571</v>
      </c>
      <c r="I85" s="28">
        <v>-316.192912</v>
      </c>
      <c r="J85" s="149"/>
      <c r="K85" s="149"/>
      <c r="L85" s="168"/>
    </row>
    <row r="86" spans="1:12" ht="12">
      <c r="A86" s="150" t="s">
        <v>141</v>
      </c>
      <c r="B86" s="28">
        <v>-215.23521</v>
      </c>
      <c r="C86" s="28">
        <v>-228.83529399999998</v>
      </c>
      <c r="D86" s="28">
        <v>-231.91721</v>
      </c>
      <c r="E86" s="28">
        <v>-261.21814900000004</v>
      </c>
      <c r="F86" s="28">
        <v>-253.43162</v>
      </c>
      <c r="G86" s="28">
        <v>-256.009295</v>
      </c>
      <c r="H86" s="28">
        <v>-270.420481</v>
      </c>
      <c r="I86" s="28">
        <v>-289.542869</v>
      </c>
      <c r="J86" s="149"/>
      <c r="K86" s="149"/>
      <c r="L86" s="168"/>
    </row>
    <row r="87" spans="1:12" ht="12">
      <c r="A87" s="152" t="s">
        <v>143</v>
      </c>
      <c r="B87" s="28">
        <v>-116.41531799999998</v>
      </c>
      <c r="C87" s="28">
        <v>-124.548406</v>
      </c>
      <c r="D87" s="28">
        <v>-126.48900699999999</v>
      </c>
      <c r="E87" s="28">
        <v>-143.63151699999997</v>
      </c>
      <c r="F87" s="28">
        <v>-140.82962700000002</v>
      </c>
      <c r="G87" s="28">
        <v>-143.629985</v>
      </c>
      <c r="H87" s="28">
        <v>-145.47308900000002</v>
      </c>
      <c r="I87" s="28">
        <v>-145.59007499999998</v>
      </c>
      <c r="J87" s="149"/>
      <c r="K87" s="149"/>
      <c r="L87" s="168"/>
    </row>
    <row r="88" spans="1:12" ht="12">
      <c r="A88" s="152" t="s">
        <v>144</v>
      </c>
      <c r="B88" s="28">
        <v>-98.81989200000001</v>
      </c>
      <c r="C88" s="28">
        <v>-104.28688700000001</v>
      </c>
      <c r="D88" s="28">
        <v>-105.428203</v>
      </c>
      <c r="E88" s="28">
        <v>-117.586633</v>
      </c>
      <c r="F88" s="28">
        <v>-112.601993</v>
      </c>
      <c r="G88" s="28">
        <v>-112.379311</v>
      </c>
      <c r="H88" s="28">
        <v>-124.94739200000001</v>
      </c>
      <c r="I88" s="28">
        <v>-143.95279299999999</v>
      </c>
      <c r="J88" s="149"/>
      <c r="K88" s="149"/>
      <c r="L88" s="168"/>
    </row>
    <row r="89" spans="1:12" ht="12">
      <c r="A89" s="150" t="s">
        <v>142</v>
      </c>
      <c r="B89" s="28">
        <v>-18.314902</v>
      </c>
      <c r="C89" s="28">
        <v>-19.295283</v>
      </c>
      <c r="D89" s="28">
        <v>-24.259652</v>
      </c>
      <c r="E89" s="28">
        <v>-25.838643000000005</v>
      </c>
      <c r="F89" s="28">
        <v>-22.086279</v>
      </c>
      <c r="G89" s="28">
        <v>-23.094866</v>
      </c>
      <c r="H89" s="28">
        <v>-22.785229</v>
      </c>
      <c r="I89" s="28">
        <v>-26.650042</v>
      </c>
      <c r="J89" s="149"/>
      <c r="K89" s="149"/>
      <c r="L89" s="168"/>
    </row>
    <row r="90" spans="1:12" ht="12">
      <c r="A90" s="12"/>
      <c r="B90" s="28"/>
      <c r="C90" s="28"/>
      <c r="D90" s="28"/>
      <c r="E90" s="28"/>
      <c r="F90" s="28"/>
      <c r="G90" s="28"/>
      <c r="H90" s="28"/>
      <c r="I90" s="28"/>
      <c r="J90" s="149"/>
      <c r="K90" s="149"/>
      <c r="L90" s="168"/>
    </row>
    <row r="91" spans="1:12" ht="12">
      <c r="A91" s="10" t="s">
        <v>7</v>
      </c>
      <c r="B91" s="31">
        <v>340.16049599999997</v>
      </c>
      <c r="C91" s="31">
        <v>340.087216</v>
      </c>
      <c r="D91" s="31">
        <v>374.194845</v>
      </c>
      <c r="E91" s="31">
        <v>425.103612</v>
      </c>
      <c r="F91" s="31">
        <v>425.36746000000005</v>
      </c>
      <c r="G91" s="31">
        <v>437.549717</v>
      </c>
      <c r="H91" s="31">
        <v>415.804927</v>
      </c>
      <c r="I91" s="31">
        <v>401.12192600000003</v>
      </c>
      <c r="J91" s="149"/>
      <c r="K91" s="149"/>
      <c r="L91" s="168"/>
    </row>
    <row r="92" spans="1:12" ht="12">
      <c r="A92" s="4" t="s">
        <v>8</v>
      </c>
      <c r="B92" s="28">
        <v>-62.410287999999994</v>
      </c>
      <c r="C92" s="28">
        <v>-75.989333</v>
      </c>
      <c r="D92" s="28">
        <v>-64.166717</v>
      </c>
      <c r="E92" s="28">
        <v>-135.00120700000002</v>
      </c>
      <c r="F92" s="28">
        <v>-104.943296</v>
      </c>
      <c r="G92" s="28">
        <v>-108.533295</v>
      </c>
      <c r="H92" s="28">
        <v>-91.95469800000001</v>
      </c>
      <c r="I92" s="28">
        <v>-108.375202</v>
      </c>
      <c r="J92" s="149"/>
      <c r="K92" s="149"/>
      <c r="L92" s="168"/>
    </row>
    <row r="93" spans="1:12" ht="12">
      <c r="A93" s="3" t="s">
        <v>9</v>
      </c>
      <c r="B93" s="28">
        <v>1.4440960000000005</v>
      </c>
      <c r="C93" s="28">
        <v>7.498359</v>
      </c>
      <c r="D93" s="28">
        <v>-7.659498000000001</v>
      </c>
      <c r="E93" s="28">
        <v>-12.175698999999998</v>
      </c>
      <c r="F93" s="28">
        <v>-1.580318999999999</v>
      </c>
      <c r="G93" s="28">
        <v>-6.1217559999999995</v>
      </c>
      <c r="H93" s="28">
        <v>-1.072973</v>
      </c>
      <c r="I93" s="28">
        <v>-24.779812</v>
      </c>
      <c r="J93" s="149"/>
      <c r="K93" s="149"/>
      <c r="L93" s="168"/>
    </row>
    <row r="94" spans="2:12" ht="12">
      <c r="B94" s="28"/>
      <c r="C94" s="28"/>
      <c r="D94" s="28"/>
      <c r="E94" s="28"/>
      <c r="F94" s="28"/>
      <c r="G94" s="28"/>
      <c r="H94" s="28"/>
      <c r="I94" s="28"/>
      <c r="J94" s="149"/>
      <c r="K94" s="149"/>
      <c r="L94" s="168"/>
    </row>
    <row r="95" spans="1:12" ht="12">
      <c r="A95" s="18" t="s">
        <v>10</v>
      </c>
      <c r="B95" s="41">
        <v>279.194303</v>
      </c>
      <c r="C95" s="41">
        <v>271.59624299999996</v>
      </c>
      <c r="D95" s="41">
        <v>302.36863</v>
      </c>
      <c r="E95" s="41">
        <v>277.92670599999997</v>
      </c>
      <c r="F95" s="41">
        <v>318.843845</v>
      </c>
      <c r="G95" s="41">
        <v>322.894667</v>
      </c>
      <c r="H95" s="41">
        <v>322.77725699999996</v>
      </c>
      <c r="I95" s="41">
        <v>267.966912</v>
      </c>
      <c r="J95" s="149"/>
      <c r="K95" s="149"/>
      <c r="L95" s="168"/>
    </row>
    <row r="96" spans="1:12" ht="12">
      <c r="A96" s="13" t="s">
        <v>11</v>
      </c>
      <c r="B96" s="37">
        <v>-61.685624000000004</v>
      </c>
      <c r="C96" s="37">
        <v>-71.023488</v>
      </c>
      <c r="D96" s="37">
        <v>-65.359435</v>
      </c>
      <c r="E96" s="37">
        <v>-59.140125</v>
      </c>
      <c r="F96" s="37">
        <v>-78.399076</v>
      </c>
      <c r="G96" s="37">
        <v>-83.353777</v>
      </c>
      <c r="H96" s="37">
        <v>-96.080725</v>
      </c>
      <c r="I96" s="37">
        <v>-72.83705499999999</v>
      </c>
      <c r="J96" s="149"/>
      <c r="K96" s="149"/>
      <c r="L96" s="168"/>
    </row>
    <row r="97" spans="2:12" ht="12">
      <c r="B97" s="37"/>
      <c r="C97" s="37"/>
      <c r="D97" s="37"/>
      <c r="E97" s="37"/>
      <c r="F97" s="37"/>
      <c r="G97" s="37"/>
      <c r="H97" s="37"/>
      <c r="I97" s="37"/>
      <c r="J97" s="149"/>
      <c r="K97" s="149"/>
      <c r="L97" s="168"/>
    </row>
    <row r="98" spans="1:12" ht="12">
      <c r="A98" s="18" t="s">
        <v>12</v>
      </c>
      <c r="B98" s="41">
        <v>217.50867899999997</v>
      </c>
      <c r="C98" s="41">
        <v>200.57275600000003</v>
      </c>
      <c r="D98" s="41">
        <v>237.00919399999998</v>
      </c>
      <c r="E98" s="41">
        <v>218.78658</v>
      </c>
      <c r="F98" s="41">
        <v>240.444769</v>
      </c>
      <c r="G98" s="41">
        <v>239.540891</v>
      </c>
      <c r="H98" s="41">
        <v>226.696531</v>
      </c>
      <c r="I98" s="41">
        <v>195.129857</v>
      </c>
      <c r="J98" s="149"/>
      <c r="K98" s="149"/>
      <c r="L98" s="168"/>
    </row>
    <row r="99" spans="1:12" ht="12">
      <c r="A99" s="11" t="s">
        <v>13</v>
      </c>
      <c r="B99" s="37">
        <v>-69.233976</v>
      </c>
      <c r="C99" s="37">
        <v>-60.679128999999996</v>
      </c>
      <c r="D99" s="37">
        <v>-67.918124</v>
      </c>
      <c r="E99" s="37">
        <v>-70.031233</v>
      </c>
      <c r="F99" s="37">
        <v>-75.28931800000001</v>
      </c>
      <c r="G99" s="37">
        <v>-74.273439</v>
      </c>
      <c r="H99" s="37">
        <v>-67.30807100000001</v>
      </c>
      <c r="I99" s="37">
        <v>-61.519402</v>
      </c>
      <c r="J99" s="149"/>
      <c r="K99" s="149"/>
      <c r="L99" s="168"/>
    </row>
    <row r="100" spans="2:12" ht="12">
      <c r="B100" s="37"/>
      <c r="C100" s="37"/>
      <c r="D100" s="37"/>
      <c r="E100" s="37"/>
      <c r="F100" s="37"/>
      <c r="G100" s="37"/>
      <c r="H100" s="37"/>
      <c r="I100" s="37"/>
      <c r="J100" s="149"/>
      <c r="K100" s="149"/>
      <c r="L100" s="168"/>
    </row>
    <row r="101" spans="1:12" ht="12">
      <c r="A101" s="18" t="s">
        <v>14</v>
      </c>
      <c r="B101" s="41">
        <v>148.274703</v>
      </c>
      <c r="C101" s="41">
        <v>139.89362699999998</v>
      </c>
      <c r="D101" s="41">
        <v>169.091071</v>
      </c>
      <c r="E101" s="41">
        <v>148.755347</v>
      </c>
      <c r="F101" s="41">
        <v>165.155451</v>
      </c>
      <c r="G101" s="41">
        <v>165.267453</v>
      </c>
      <c r="H101" s="41">
        <v>159.388461</v>
      </c>
      <c r="I101" s="41">
        <v>133.610456</v>
      </c>
      <c r="J101" s="149"/>
      <c r="K101" s="149"/>
      <c r="L101" s="168"/>
    </row>
    <row r="102" spans="1:9" ht="12">
      <c r="A102" s="19"/>
      <c r="B102" s="20"/>
      <c r="C102" s="20"/>
      <c r="D102" s="20"/>
      <c r="E102" s="20"/>
      <c r="F102" s="20"/>
      <c r="G102" s="20"/>
      <c r="H102" s="20"/>
      <c r="I102" s="20"/>
    </row>
    <row r="104" ht="15">
      <c r="A104" s="17" t="s">
        <v>15</v>
      </c>
    </row>
    <row r="105" ht="12">
      <c r="A105" s="9" t="s">
        <v>47</v>
      </c>
    </row>
    <row r="106" ht="6.75" customHeight="1">
      <c r="A106" s="9"/>
    </row>
    <row r="107" spans="1:9" ht="12">
      <c r="A107" s="5"/>
      <c r="B107" s="22">
        <v>39538</v>
      </c>
      <c r="C107" s="22">
        <v>39629</v>
      </c>
      <c r="D107" s="22">
        <v>39721</v>
      </c>
      <c r="E107" s="22">
        <v>39813</v>
      </c>
      <c r="F107" s="22">
        <v>39903</v>
      </c>
      <c r="G107" s="22">
        <v>39994</v>
      </c>
      <c r="H107" s="22">
        <v>40086</v>
      </c>
      <c r="I107" s="22">
        <v>40178</v>
      </c>
    </row>
    <row r="108" spans="1:9" ht="12">
      <c r="A108" s="12" t="s">
        <v>16</v>
      </c>
      <c r="B108" s="28">
        <v>3076.53599</v>
      </c>
      <c r="C108" s="28">
        <v>3639.393569</v>
      </c>
      <c r="D108" s="28">
        <v>4468.099564</v>
      </c>
      <c r="E108" s="28">
        <v>4787.678321</v>
      </c>
      <c r="F108" s="28">
        <v>5160.091714</v>
      </c>
      <c r="G108" s="28">
        <v>4871.534143</v>
      </c>
      <c r="H108" s="28">
        <v>4283.806075</v>
      </c>
      <c r="I108" s="28">
        <v>4883.456831</v>
      </c>
    </row>
    <row r="109" spans="1:9" ht="12">
      <c r="A109" s="12" t="s">
        <v>17</v>
      </c>
      <c r="B109" s="28">
        <v>5053.897221</v>
      </c>
      <c r="C109" s="28">
        <v>4241.940448</v>
      </c>
      <c r="D109" s="28">
        <v>4592.28301</v>
      </c>
      <c r="E109" s="28">
        <v>6020.412332</v>
      </c>
      <c r="F109" s="28">
        <v>6453.514911</v>
      </c>
      <c r="G109" s="28">
        <v>6426.379989</v>
      </c>
      <c r="H109" s="28">
        <v>6738.63466</v>
      </c>
      <c r="I109" s="28">
        <v>6780.823582</v>
      </c>
    </row>
    <row r="110" spans="1:9" ht="12">
      <c r="A110" s="12" t="s">
        <v>18</v>
      </c>
      <c r="B110" s="28">
        <v>23044.231308</v>
      </c>
      <c r="C110" s="28">
        <v>24706.601934</v>
      </c>
      <c r="D110" s="28">
        <v>25948.847267</v>
      </c>
      <c r="E110" s="28">
        <v>27072.448726</v>
      </c>
      <c r="F110" s="28">
        <v>26976.132481</v>
      </c>
      <c r="G110" s="28">
        <v>26481.615619</v>
      </c>
      <c r="H110" s="28">
        <v>25674.927782</v>
      </c>
      <c r="I110" s="28">
        <v>25964.123456</v>
      </c>
    </row>
    <row r="111" spans="1:9" ht="12">
      <c r="A111" s="12" t="s">
        <v>19</v>
      </c>
      <c r="B111" s="28">
        <v>20970.34932</v>
      </c>
      <c r="C111" s="28">
        <v>22451.503657</v>
      </c>
      <c r="D111" s="28">
        <v>23532.238457</v>
      </c>
      <c r="E111" s="28">
        <v>24708.957958</v>
      </c>
      <c r="F111" s="28">
        <v>23798.865078</v>
      </c>
      <c r="G111" s="28">
        <v>23526.938268</v>
      </c>
      <c r="H111" s="28">
        <v>22977.012881</v>
      </c>
      <c r="I111" s="28">
        <v>23682.414646</v>
      </c>
    </row>
    <row r="112" spans="1:9" ht="12">
      <c r="A112" s="12" t="s">
        <v>104</v>
      </c>
      <c r="B112" s="28">
        <v>2073.881988</v>
      </c>
      <c r="C112" s="28">
        <v>2255.098277</v>
      </c>
      <c r="D112" s="28">
        <v>2416.6088099999997</v>
      </c>
      <c r="E112" s="28">
        <v>2363.490768</v>
      </c>
      <c r="F112" s="28">
        <v>3177.2674030000003</v>
      </c>
      <c r="G112" s="28">
        <v>2954.677351</v>
      </c>
      <c r="H112" s="28">
        <v>2697.914901</v>
      </c>
      <c r="I112" s="28">
        <v>2281.70881</v>
      </c>
    </row>
    <row r="113" spans="1:9" ht="12">
      <c r="A113" s="12" t="s">
        <v>21</v>
      </c>
      <c r="B113" s="28">
        <v>379.354935</v>
      </c>
      <c r="C113" s="28">
        <v>384.781122</v>
      </c>
      <c r="D113" s="28">
        <v>386.029426</v>
      </c>
      <c r="E113" s="28">
        <v>425.769758</v>
      </c>
      <c r="F113" s="28">
        <v>424.815709</v>
      </c>
      <c r="G113" s="28">
        <v>428.825432</v>
      </c>
      <c r="H113" s="28">
        <v>439.758021</v>
      </c>
      <c r="I113" s="28">
        <v>525.826638</v>
      </c>
    </row>
    <row r="114" spans="1:9" ht="12">
      <c r="A114" s="12" t="s">
        <v>22</v>
      </c>
      <c r="B114" s="28">
        <v>1040.6707010000043</v>
      </c>
      <c r="C114" s="28">
        <v>1127.025202000007</v>
      </c>
      <c r="D114" s="28">
        <v>1213.672952000004</v>
      </c>
      <c r="E114" s="28">
        <v>1249.8915659999861</v>
      </c>
      <c r="F114" s="28">
        <v>1446.9734500000025</v>
      </c>
      <c r="G114" s="28">
        <v>1343.8568460000015</v>
      </c>
      <c r="H114" s="28">
        <v>1439.4896050000034</v>
      </c>
      <c r="I114" s="28">
        <v>1345.7179970000059</v>
      </c>
    </row>
    <row r="115" spans="1:9" ht="12">
      <c r="A115" s="18" t="s">
        <v>23</v>
      </c>
      <c r="B115" s="31">
        <v>32594.690155</v>
      </c>
      <c r="C115" s="31">
        <v>34099.742273</v>
      </c>
      <c r="D115" s="31">
        <v>36608.932219</v>
      </c>
      <c r="E115" s="31">
        <v>39556.200701999995</v>
      </c>
      <c r="F115" s="31">
        <v>40461.52826500001</v>
      </c>
      <c r="G115" s="31">
        <v>39552.212029</v>
      </c>
      <c r="H115" s="31">
        <v>38576.616143</v>
      </c>
      <c r="I115" s="31">
        <v>39499.94850400001</v>
      </c>
    </row>
    <row r="116" spans="1:9" ht="12">
      <c r="A116" s="12" t="s">
        <v>24</v>
      </c>
      <c r="B116" s="28">
        <v>3067.180048</v>
      </c>
      <c r="C116" s="28">
        <v>3484.799939</v>
      </c>
      <c r="D116" s="28">
        <v>3649.088365</v>
      </c>
      <c r="E116" s="28">
        <v>4086.58247</v>
      </c>
      <c r="F116" s="28">
        <v>4040.873454</v>
      </c>
      <c r="G116" s="28">
        <v>3547.075114</v>
      </c>
      <c r="H116" s="28">
        <v>3023.031696</v>
      </c>
      <c r="I116" s="28">
        <v>3106.960526</v>
      </c>
    </row>
    <row r="117" spans="1:9" ht="12">
      <c r="A117" s="12" t="s">
        <v>25</v>
      </c>
      <c r="B117" s="28">
        <v>22808.242432</v>
      </c>
      <c r="C117" s="28">
        <v>23497.776036</v>
      </c>
      <c r="D117" s="28">
        <v>25438.191738</v>
      </c>
      <c r="E117" s="28">
        <v>27128.106781</v>
      </c>
      <c r="F117" s="28">
        <v>27568.856078</v>
      </c>
      <c r="G117" s="28">
        <v>27155.072959</v>
      </c>
      <c r="H117" s="28">
        <v>26326.251916</v>
      </c>
      <c r="I117" s="28">
        <v>26715.042569</v>
      </c>
    </row>
    <row r="118" spans="1:9" ht="12">
      <c r="A118" s="12" t="s">
        <v>26</v>
      </c>
      <c r="B118" s="28">
        <v>1036.178808</v>
      </c>
      <c r="C118" s="28">
        <v>1100.409074</v>
      </c>
      <c r="D118" s="28">
        <v>1260.253824</v>
      </c>
      <c r="E118" s="28">
        <v>1504.412603</v>
      </c>
      <c r="F118" s="28">
        <v>1559.343947</v>
      </c>
      <c r="G118" s="28">
        <v>1643.91488</v>
      </c>
      <c r="H118" s="28">
        <v>1713.674325</v>
      </c>
      <c r="I118" s="28">
        <v>1653.693349</v>
      </c>
    </row>
    <row r="119" spans="1:9" ht="13.5" customHeight="1">
      <c r="A119" s="12" t="s">
        <v>27</v>
      </c>
      <c r="B119" s="28">
        <v>619.360825</v>
      </c>
      <c r="C119" s="28">
        <v>654.587306</v>
      </c>
      <c r="D119" s="28">
        <v>690.892747</v>
      </c>
      <c r="E119" s="28">
        <v>770.370099</v>
      </c>
      <c r="F119" s="28">
        <v>760.042104</v>
      </c>
      <c r="G119" s="28">
        <v>752.357215</v>
      </c>
      <c r="H119" s="28">
        <v>745.389154</v>
      </c>
      <c r="I119" s="28">
        <v>744.397045</v>
      </c>
    </row>
    <row r="120" spans="1:9" ht="12">
      <c r="A120" s="3" t="s">
        <v>105</v>
      </c>
      <c r="B120" s="28">
        <v>888.971505</v>
      </c>
      <c r="C120" s="28">
        <v>1019.305497</v>
      </c>
      <c r="D120" s="28">
        <v>975.574011</v>
      </c>
      <c r="E120" s="28">
        <v>1240.915271</v>
      </c>
      <c r="F120" s="28">
        <v>765.694213</v>
      </c>
      <c r="G120" s="28">
        <v>681.670387</v>
      </c>
      <c r="H120" s="28">
        <v>584.918818</v>
      </c>
      <c r="I120" s="28">
        <v>708.397893</v>
      </c>
    </row>
    <row r="121" spans="1:9" ht="12">
      <c r="A121" s="12" t="s">
        <v>29</v>
      </c>
      <c r="B121" s="28">
        <v>2508.088528</v>
      </c>
      <c r="C121" s="28">
        <v>2552.196601</v>
      </c>
      <c r="D121" s="28">
        <v>2851.2898</v>
      </c>
      <c r="E121" s="28">
        <v>2957.63619</v>
      </c>
      <c r="F121" s="28">
        <v>4203.875395</v>
      </c>
      <c r="G121" s="28">
        <v>4182.340309</v>
      </c>
      <c r="H121" s="28">
        <v>4602.605394</v>
      </c>
      <c r="I121" s="28">
        <v>4974.719728</v>
      </c>
    </row>
    <row r="122" spans="1:9" ht="12">
      <c r="A122" s="14" t="s">
        <v>31</v>
      </c>
      <c r="B122" s="28">
        <v>1666.668009</v>
      </c>
      <c r="C122" s="28">
        <v>1790.667819</v>
      </c>
      <c r="D122" s="28">
        <v>1743.6417339999998</v>
      </c>
      <c r="E122" s="28">
        <v>1868.177288</v>
      </c>
      <c r="F122" s="28">
        <v>1562.843075</v>
      </c>
      <c r="G122" s="28">
        <v>1589.781165</v>
      </c>
      <c r="H122" s="28">
        <v>1580.74484</v>
      </c>
      <c r="I122" s="28">
        <v>1596.737394</v>
      </c>
    </row>
    <row r="125" ht="15">
      <c r="A125" s="17" t="s">
        <v>153</v>
      </c>
    </row>
    <row r="126" ht="12">
      <c r="A126" s="9" t="s">
        <v>50</v>
      </c>
    </row>
    <row r="127" ht="6" customHeight="1">
      <c r="A127" s="9"/>
    </row>
    <row r="128" spans="1:9" ht="12">
      <c r="A128" s="5"/>
      <c r="B128" s="22">
        <v>39538</v>
      </c>
      <c r="C128" s="22">
        <v>39629</v>
      </c>
      <c r="D128" s="22">
        <v>39721</v>
      </c>
      <c r="E128" s="22">
        <v>39813</v>
      </c>
      <c r="F128" s="22">
        <v>39903</v>
      </c>
      <c r="G128" s="22">
        <v>39994</v>
      </c>
      <c r="H128" s="22">
        <v>40086</v>
      </c>
      <c r="I128" s="22">
        <v>40178</v>
      </c>
    </row>
    <row r="129" spans="1:9" ht="12">
      <c r="A129" s="3" t="s">
        <v>145</v>
      </c>
      <c r="B129" s="28">
        <v>21731.664392</v>
      </c>
      <c r="C129" s="28">
        <v>23256.692525</v>
      </c>
      <c r="D129" s="28">
        <v>24334.405854</v>
      </c>
      <c r="E129" s="28">
        <v>25592.205659</v>
      </c>
      <c r="F129" s="28">
        <v>24682.453611</v>
      </c>
      <c r="G129" s="28">
        <v>24449.313669</v>
      </c>
      <c r="H129" s="28">
        <v>23901.88305</v>
      </c>
      <c r="I129" s="28">
        <v>24630.598927</v>
      </c>
    </row>
    <row r="130" spans="2:9" ht="12">
      <c r="B130" s="28"/>
      <c r="C130" s="28"/>
      <c r="D130" s="28"/>
      <c r="E130" s="28"/>
      <c r="F130" s="28"/>
      <c r="G130" s="28"/>
      <c r="H130" s="28"/>
      <c r="I130" s="28"/>
    </row>
    <row r="131" spans="1:9" ht="13.5">
      <c r="A131" s="3" t="s">
        <v>146</v>
      </c>
      <c r="B131" s="28">
        <v>24264.140151</v>
      </c>
      <c r="C131" s="28">
        <v>25010.899263</v>
      </c>
      <c r="D131" s="28">
        <v>26951.686475</v>
      </c>
      <c r="E131" s="28">
        <v>28726.070407</v>
      </c>
      <c r="F131" s="28">
        <v>29250.038447</v>
      </c>
      <c r="G131" s="28">
        <v>28925.655021</v>
      </c>
      <c r="H131" s="28">
        <v>28298.214747</v>
      </c>
      <c r="I131" s="28">
        <v>28854.557135</v>
      </c>
    </row>
    <row r="132" spans="1:9" ht="12">
      <c r="A132" s="12" t="s">
        <v>34</v>
      </c>
      <c r="B132" s="28">
        <v>1826.623894</v>
      </c>
      <c r="C132" s="28">
        <v>1874.527048</v>
      </c>
      <c r="D132" s="28">
        <v>1653.870513</v>
      </c>
      <c r="E132" s="28">
        <v>1504.256267</v>
      </c>
      <c r="F132" s="28">
        <v>1842.300408</v>
      </c>
      <c r="G132" s="28">
        <v>2038.585026</v>
      </c>
      <c r="H132" s="28">
        <v>2693.597803</v>
      </c>
      <c r="I132" s="28">
        <v>2770.174971</v>
      </c>
    </row>
    <row r="133" spans="1:9" ht="12">
      <c r="A133" s="12" t="s">
        <v>35</v>
      </c>
      <c r="B133" s="28">
        <v>1826.623894</v>
      </c>
      <c r="C133" s="28">
        <v>1874.527048</v>
      </c>
      <c r="D133" s="28">
        <v>1653.870513</v>
      </c>
      <c r="E133" s="28">
        <v>1504.256267</v>
      </c>
      <c r="F133" s="28">
        <v>1842.300408</v>
      </c>
      <c r="G133" s="28">
        <v>2038.585026</v>
      </c>
      <c r="H133" s="28">
        <v>2693.597803</v>
      </c>
      <c r="I133" s="28">
        <v>2770.174971</v>
      </c>
    </row>
    <row r="134" spans="1:9" ht="12">
      <c r="A134" s="12" t="s">
        <v>36</v>
      </c>
      <c r="B134" s="28" t="s">
        <v>192</v>
      </c>
      <c r="C134" s="28" t="s">
        <v>192</v>
      </c>
      <c r="D134" s="28" t="s">
        <v>192</v>
      </c>
      <c r="E134" s="28" t="s">
        <v>192</v>
      </c>
      <c r="F134" s="28" t="s">
        <v>192</v>
      </c>
      <c r="G134" s="28" t="s">
        <v>192</v>
      </c>
      <c r="H134" s="28" t="s">
        <v>192</v>
      </c>
      <c r="I134" s="28" t="s">
        <v>192</v>
      </c>
    </row>
    <row r="137" ht="12">
      <c r="A137" s="15" t="s">
        <v>147</v>
      </c>
    </row>
  </sheetData>
  <sheetProtection/>
  <mergeCells count="4">
    <mergeCell ref="F7:I7"/>
    <mergeCell ref="F77:I77"/>
    <mergeCell ref="B7:E7"/>
    <mergeCell ref="B77:E77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72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54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17.102999</v>
      </c>
      <c r="C9" s="24">
        <v>25.640000999999998</v>
      </c>
      <c r="D9" s="24">
        <v>27.187002000000003</v>
      </c>
      <c r="E9" s="24">
        <v>22.305</v>
      </c>
      <c r="F9" s="24">
        <v>9.572999999999999</v>
      </c>
      <c r="G9" s="25">
        <v>15.616000000000001</v>
      </c>
      <c r="H9" s="25">
        <v>7.416</v>
      </c>
      <c r="I9" s="25">
        <v>9.991999999999997</v>
      </c>
      <c r="J9" s="146"/>
      <c r="K9" s="146"/>
      <c r="L9" s="146"/>
      <c r="M9" s="146"/>
    </row>
    <row r="10" spans="1:13" ht="12">
      <c r="A10" s="11" t="s">
        <v>137</v>
      </c>
      <c r="B10" s="28">
        <v>55.724</v>
      </c>
      <c r="C10" s="28">
        <v>58.486000000000004</v>
      </c>
      <c r="D10" s="28">
        <v>47.75399899999999</v>
      </c>
      <c r="E10" s="28">
        <v>51.96599900000001</v>
      </c>
      <c r="F10" s="28">
        <v>51.96500100000001</v>
      </c>
      <c r="G10" s="28">
        <v>51.84299700000001</v>
      </c>
      <c r="H10" s="28">
        <v>51.03300199999999</v>
      </c>
      <c r="I10" s="28">
        <v>60.38</v>
      </c>
      <c r="J10" s="146"/>
      <c r="K10" s="146"/>
      <c r="L10" s="146"/>
      <c r="M10" s="146"/>
    </row>
    <row r="11" spans="1:13" ht="12">
      <c r="A11" s="3" t="s">
        <v>4</v>
      </c>
      <c r="B11" s="28">
        <v>-0.37599999999999945</v>
      </c>
      <c r="C11" s="28">
        <v>8.158998999999998</v>
      </c>
      <c r="D11" s="28">
        <v>-17.725999</v>
      </c>
      <c r="E11" s="28">
        <v>0.6519989999999964</v>
      </c>
      <c r="F11" s="28">
        <v>24.332002</v>
      </c>
      <c r="G11" s="28">
        <v>42.767999999999994</v>
      </c>
      <c r="H11" s="28">
        <v>35.900999000000006</v>
      </c>
      <c r="I11" s="28">
        <v>20.680998000000002</v>
      </c>
      <c r="J11" s="146"/>
      <c r="K11" s="146"/>
      <c r="L11" s="146"/>
      <c r="M11" s="146"/>
    </row>
    <row r="12" spans="1:13" ht="12">
      <c r="A12" s="2" t="s">
        <v>5</v>
      </c>
      <c r="B12" s="28">
        <v>21.234996000000002</v>
      </c>
      <c r="C12" s="28">
        <v>10.365005</v>
      </c>
      <c r="D12" s="28">
        <v>16.449999000000002</v>
      </c>
      <c r="E12" s="28">
        <v>16.863997</v>
      </c>
      <c r="F12" s="28">
        <v>22.349068000000003</v>
      </c>
      <c r="G12" s="28">
        <v>21.305930999999998</v>
      </c>
      <c r="H12" s="28">
        <v>34.897002</v>
      </c>
      <c r="I12" s="28">
        <v>17.294000000000004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93.685995</v>
      </c>
      <c r="C14" s="31">
        <v>102.650005</v>
      </c>
      <c r="D14" s="31">
        <v>73.66500099999999</v>
      </c>
      <c r="E14" s="31">
        <v>91.78699500000002</v>
      </c>
      <c r="F14" s="31">
        <v>108.219071</v>
      </c>
      <c r="G14" s="31">
        <v>131.53292800000003</v>
      </c>
      <c r="H14" s="31">
        <v>129.247003</v>
      </c>
      <c r="I14" s="31">
        <v>108.34699800000001</v>
      </c>
      <c r="J14" s="146"/>
      <c r="K14" s="146"/>
      <c r="L14" s="146"/>
      <c r="M14" s="146"/>
    </row>
    <row r="15" spans="1:13" ht="12">
      <c r="A15" s="150" t="s">
        <v>140</v>
      </c>
      <c r="B15" s="28">
        <v>-57.908991</v>
      </c>
      <c r="C15" s="28">
        <v>-57.57998700000001</v>
      </c>
      <c r="D15" s="28">
        <v>-60.648998999999996</v>
      </c>
      <c r="E15" s="28">
        <v>-57.01673699999999</v>
      </c>
      <c r="F15" s="28">
        <v>-51.758855</v>
      </c>
      <c r="G15" s="28">
        <v>-50.708072</v>
      </c>
      <c r="H15" s="28">
        <v>-49.939004</v>
      </c>
      <c r="I15" s="28">
        <v>-55.99400200000001</v>
      </c>
      <c r="J15" s="146"/>
      <c r="K15" s="146"/>
      <c r="L15" s="146"/>
      <c r="M15" s="146"/>
    </row>
    <row r="16" spans="1:13" ht="12">
      <c r="A16" s="150" t="s">
        <v>141</v>
      </c>
      <c r="B16" s="28">
        <v>-55.252993000000004</v>
      </c>
      <c r="C16" s="28">
        <v>-54.660992</v>
      </c>
      <c r="D16" s="28">
        <v>-60.655998000000004</v>
      </c>
      <c r="E16" s="28">
        <v>-56.84499900000001</v>
      </c>
      <c r="F16" s="28">
        <v>-49.662852</v>
      </c>
      <c r="G16" s="28">
        <v>-49.05307500000001</v>
      </c>
      <c r="H16" s="28">
        <v>-48.534003999999996</v>
      </c>
      <c r="I16" s="28">
        <v>-55.367002000000014</v>
      </c>
      <c r="J16" s="146"/>
      <c r="K16" s="146"/>
      <c r="L16" s="146"/>
      <c r="M16" s="146"/>
    </row>
    <row r="17" spans="1:13" ht="12">
      <c r="A17" s="152" t="s">
        <v>143</v>
      </c>
      <c r="B17" s="28">
        <v>-31.286997</v>
      </c>
      <c r="C17" s="28">
        <v>-31.059003000000004</v>
      </c>
      <c r="D17" s="28">
        <v>-32.435998999999995</v>
      </c>
      <c r="E17" s="28">
        <v>-30.762004</v>
      </c>
      <c r="F17" s="28">
        <v>-26.486000999999998</v>
      </c>
      <c r="G17" s="28">
        <v>-26.477000000000004</v>
      </c>
      <c r="H17" s="28">
        <v>-25.170998000000004</v>
      </c>
      <c r="I17" s="28">
        <v>-29.814006</v>
      </c>
      <c r="J17" s="146"/>
      <c r="K17" s="146"/>
      <c r="L17" s="146"/>
      <c r="M17" s="146"/>
    </row>
    <row r="18" spans="1:13" ht="12">
      <c r="A18" s="152" t="s">
        <v>144</v>
      </c>
      <c r="B18" s="28">
        <v>-23.965996</v>
      </c>
      <c r="C18" s="28">
        <v>-23.601989000000003</v>
      </c>
      <c r="D18" s="28">
        <v>-28.219999</v>
      </c>
      <c r="E18" s="28">
        <v>-26.082995</v>
      </c>
      <c r="F18" s="28">
        <v>-23.176851</v>
      </c>
      <c r="G18" s="28">
        <v>-22.576074999999996</v>
      </c>
      <c r="H18" s="28">
        <v>-23.363006</v>
      </c>
      <c r="I18" s="28">
        <v>-25.552996000000004</v>
      </c>
      <c r="J18" s="146"/>
      <c r="K18" s="146"/>
      <c r="L18" s="146"/>
      <c r="M18" s="146"/>
    </row>
    <row r="19" spans="1:13" ht="12">
      <c r="A19" s="150" t="s">
        <v>142</v>
      </c>
      <c r="B19" s="28">
        <v>-2.6559980000000003</v>
      </c>
      <c r="C19" s="28">
        <v>-2.9189950000000007</v>
      </c>
      <c r="D19" s="28">
        <v>0.006998999999999922</v>
      </c>
      <c r="E19" s="28">
        <v>-0.1717380000000004</v>
      </c>
      <c r="F19" s="28">
        <v>-2.096003</v>
      </c>
      <c r="G19" s="28">
        <v>-1.6549970000000003</v>
      </c>
      <c r="H19" s="28">
        <v>-1.405</v>
      </c>
      <c r="I19" s="28">
        <v>-0.6269999999999998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35.77700400000001</v>
      </c>
      <c r="C21" s="31">
        <v>45.07001799999999</v>
      </c>
      <c r="D21" s="31">
        <v>13.016001999999999</v>
      </c>
      <c r="E21" s="31">
        <v>34.77025800000001</v>
      </c>
      <c r="F21" s="31">
        <v>56.460216</v>
      </c>
      <c r="G21" s="31">
        <v>80.82485600000001</v>
      </c>
      <c r="H21" s="31">
        <v>79.307999</v>
      </c>
      <c r="I21" s="31">
        <v>52.352996000000005</v>
      </c>
      <c r="J21" s="146"/>
      <c r="K21" s="146"/>
      <c r="L21" s="146"/>
      <c r="M21" s="146"/>
    </row>
    <row r="22" spans="1:13" ht="12">
      <c r="A22" s="4" t="s">
        <v>8</v>
      </c>
      <c r="B22" s="28" t="s">
        <v>192</v>
      </c>
      <c r="C22" s="28" t="s">
        <v>192</v>
      </c>
      <c r="D22" s="28" t="s">
        <v>192</v>
      </c>
      <c r="E22" s="28" t="s">
        <v>192</v>
      </c>
      <c r="F22" s="28" t="s">
        <v>192</v>
      </c>
      <c r="G22" s="28" t="s">
        <v>192</v>
      </c>
      <c r="H22" s="28">
        <v>-4.1370000000000005</v>
      </c>
      <c r="I22" s="28">
        <v>0.10200000000000031</v>
      </c>
      <c r="J22" s="146"/>
      <c r="K22" s="146"/>
      <c r="L22" s="146"/>
      <c r="M22" s="146"/>
    </row>
    <row r="23" spans="1:13" ht="12">
      <c r="A23" s="3" t="s">
        <v>9</v>
      </c>
      <c r="B23" s="28">
        <v>-3.372</v>
      </c>
      <c r="C23" s="28">
        <v>-0.27700100000000094</v>
      </c>
      <c r="D23" s="28">
        <v>1.4410010000000006</v>
      </c>
      <c r="E23" s="28">
        <v>-1.5140000000000011</v>
      </c>
      <c r="F23" s="28">
        <v>-1.5219989999999999</v>
      </c>
      <c r="G23" s="28">
        <v>-0.8910020000000003</v>
      </c>
      <c r="H23" s="28">
        <v>-1.3939989999999995</v>
      </c>
      <c r="I23" s="28">
        <v>-7.75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32.405004000000005</v>
      </c>
      <c r="C25" s="41">
        <v>44.79301699999999</v>
      </c>
      <c r="D25" s="41">
        <v>14.457003</v>
      </c>
      <c r="E25" s="41">
        <v>33.25625800000001</v>
      </c>
      <c r="F25" s="41">
        <v>54.93821700000001</v>
      </c>
      <c r="G25" s="41">
        <v>79.933854</v>
      </c>
      <c r="H25" s="41">
        <v>73.777</v>
      </c>
      <c r="I25" s="41">
        <v>44.704996</v>
      </c>
      <c r="J25" s="146"/>
      <c r="K25" s="146"/>
      <c r="L25" s="146"/>
      <c r="M25" s="146"/>
    </row>
    <row r="26" spans="1:13" ht="12">
      <c r="A26" s="13" t="s">
        <v>11</v>
      </c>
      <c r="B26" s="37">
        <v>-10.614000999999998</v>
      </c>
      <c r="C26" s="37">
        <v>-11.631847</v>
      </c>
      <c r="D26" s="37">
        <v>-8.824001</v>
      </c>
      <c r="E26" s="37">
        <v>-14.243652</v>
      </c>
      <c r="F26" s="37">
        <v>-17.310592000000003</v>
      </c>
      <c r="G26" s="37">
        <v>-14.681249</v>
      </c>
      <c r="H26" s="37">
        <v>-15.178199</v>
      </c>
      <c r="I26" s="37">
        <v>-10.73173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21.79100300000001</v>
      </c>
      <c r="C28" s="41">
        <v>33.16116999999999</v>
      </c>
      <c r="D28" s="41">
        <v>5.633001999999999</v>
      </c>
      <c r="E28" s="41">
        <v>19.012606000000005</v>
      </c>
      <c r="F28" s="41">
        <v>37.627624999999995</v>
      </c>
      <c r="G28" s="41">
        <v>65.252605</v>
      </c>
      <c r="H28" s="41">
        <v>58.598800999999995</v>
      </c>
      <c r="I28" s="41">
        <v>33.973265999999995</v>
      </c>
      <c r="J28" s="146"/>
      <c r="K28" s="146"/>
      <c r="L28" s="146"/>
      <c r="M28" s="146"/>
    </row>
    <row r="29" spans="1:13" ht="12">
      <c r="A29" s="11" t="s">
        <v>13</v>
      </c>
      <c r="B29" s="37">
        <v>-5.1</v>
      </c>
      <c r="C29" s="37">
        <v>-10.939929999999999</v>
      </c>
      <c r="D29" s="37">
        <v>2.4469999999999996</v>
      </c>
      <c r="E29" s="37">
        <v>-1.6082199999999989</v>
      </c>
      <c r="F29" s="37">
        <v>-9.509720000000002</v>
      </c>
      <c r="G29" s="37">
        <v>-21.747909999999997</v>
      </c>
      <c r="H29" s="37">
        <v>-16.351320000000005</v>
      </c>
      <c r="I29" s="37">
        <v>-10.368479999999995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16.69100300000001</v>
      </c>
      <c r="C31" s="41">
        <v>22.221239999999995</v>
      </c>
      <c r="D31" s="41">
        <v>8.080001999999999</v>
      </c>
      <c r="E31" s="41">
        <v>17.40438600000001</v>
      </c>
      <c r="F31" s="41">
        <v>28.117904999999997</v>
      </c>
      <c r="G31" s="41">
        <v>43.504695000000005</v>
      </c>
      <c r="H31" s="41">
        <v>42.24748099999999</v>
      </c>
      <c r="I31" s="41">
        <v>23.604786000000004</v>
      </c>
      <c r="J31" s="146"/>
      <c r="K31" s="146"/>
      <c r="L31" s="146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0.314</v>
      </c>
      <c r="C38" s="28">
        <v>0.235</v>
      </c>
      <c r="D38" s="28">
        <v>0.203</v>
      </c>
      <c r="E38" s="28">
        <v>0.393</v>
      </c>
      <c r="F38" s="28">
        <v>0.14400000000000002</v>
      </c>
      <c r="G38" s="28">
        <v>0.155</v>
      </c>
      <c r="H38" s="28">
        <v>0.145</v>
      </c>
      <c r="I38" s="28">
        <v>0.20900000000000002</v>
      </c>
      <c r="J38" s="146"/>
      <c r="K38" s="146"/>
      <c r="L38" s="146"/>
      <c r="M38" s="146"/>
    </row>
    <row r="39" spans="1:13" ht="12">
      <c r="A39" s="12" t="s">
        <v>17</v>
      </c>
      <c r="B39" s="28">
        <v>604.0910000000001</v>
      </c>
      <c r="C39" s="28">
        <v>593.42</v>
      </c>
      <c r="D39" s="28">
        <v>644.165</v>
      </c>
      <c r="E39" s="28">
        <v>561.71</v>
      </c>
      <c r="F39" s="28">
        <v>597.3809999999999</v>
      </c>
      <c r="G39" s="28">
        <v>812.8619999999999</v>
      </c>
      <c r="H39" s="28">
        <v>958.085</v>
      </c>
      <c r="I39" s="28">
        <v>1070.099</v>
      </c>
      <c r="J39" s="146"/>
      <c r="K39" s="146"/>
      <c r="L39" s="146"/>
      <c r="M39" s="146"/>
    </row>
    <row r="40" spans="1:13" ht="12">
      <c r="A40" s="12" t="s">
        <v>18</v>
      </c>
      <c r="B40" s="28">
        <v>604.6129999999999</v>
      </c>
      <c r="C40" s="28">
        <v>647.7239999999999</v>
      </c>
      <c r="D40" s="28">
        <v>774.253</v>
      </c>
      <c r="E40" s="28">
        <v>748.7360000000001</v>
      </c>
      <c r="F40" s="28">
        <v>790.327</v>
      </c>
      <c r="G40" s="28">
        <v>693.318</v>
      </c>
      <c r="H40" s="28">
        <v>610.747</v>
      </c>
      <c r="I40" s="28">
        <v>598.412</v>
      </c>
      <c r="J40" s="146"/>
      <c r="K40" s="146"/>
      <c r="L40" s="146"/>
      <c r="M40" s="146"/>
    </row>
    <row r="41" spans="1:13" ht="12">
      <c r="A41" s="12" t="s">
        <v>19</v>
      </c>
      <c r="B41" s="28">
        <v>254.712</v>
      </c>
      <c r="C41" s="28">
        <v>265.091</v>
      </c>
      <c r="D41" s="28">
        <v>307.461</v>
      </c>
      <c r="E41" s="28">
        <v>288.791</v>
      </c>
      <c r="F41" s="28">
        <v>243.99299999999997</v>
      </c>
      <c r="G41" s="28">
        <v>269.989</v>
      </c>
      <c r="H41" s="28">
        <v>230.08</v>
      </c>
      <c r="I41" s="28">
        <v>237.843</v>
      </c>
      <c r="J41" s="146"/>
      <c r="K41" s="146"/>
      <c r="L41" s="146"/>
      <c r="M41" s="146"/>
    </row>
    <row r="42" spans="1:13" ht="12">
      <c r="A42" s="12" t="s">
        <v>104</v>
      </c>
      <c r="B42" s="28">
        <v>349.901</v>
      </c>
      <c r="C42" s="28">
        <v>382.63300000000004</v>
      </c>
      <c r="D42" s="28">
        <v>466.792</v>
      </c>
      <c r="E42" s="28">
        <v>459.945</v>
      </c>
      <c r="F42" s="28">
        <v>546.334</v>
      </c>
      <c r="G42" s="28">
        <v>423.329</v>
      </c>
      <c r="H42" s="28">
        <v>380.667</v>
      </c>
      <c r="I42" s="28">
        <v>360.569</v>
      </c>
      <c r="J42" s="146"/>
      <c r="K42" s="146"/>
      <c r="L42" s="146"/>
      <c r="M42" s="146"/>
    </row>
    <row r="43" spans="1:13" ht="12">
      <c r="A43" s="12" t="s">
        <v>21</v>
      </c>
      <c r="B43" s="28">
        <v>64.613</v>
      </c>
      <c r="C43" s="28">
        <v>62.23</v>
      </c>
      <c r="D43" s="28">
        <v>70.655</v>
      </c>
      <c r="E43" s="28">
        <v>49.74</v>
      </c>
      <c r="F43" s="28">
        <v>51.692</v>
      </c>
      <c r="G43" s="28">
        <v>52.426</v>
      </c>
      <c r="H43" s="28">
        <v>45.913000000000004</v>
      </c>
      <c r="I43" s="28">
        <v>48.384</v>
      </c>
      <c r="J43" s="146"/>
      <c r="K43" s="146"/>
      <c r="L43" s="146"/>
      <c r="M43" s="146"/>
    </row>
    <row r="44" spans="1:13" ht="12">
      <c r="A44" s="12" t="s">
        <v>22</v>
      </c>
      <c r="B44" s="28">
        <v>137.31900000000002</v>
      </c>
      <c r="C44" s="28">
        <v>135.94599999999997</v>
      </c>
      <c r="D44" s="28">
        <v>155.424</v>
      </c>
      <c r="E44" s="28">
        <v>115.49799999999999</v>
      </c>
      <c r="F44" s="28">
        <v>90.53200000000001</v>
      </c>
      <c r="G44" s="28">
        <v>63.431999999999995</v>
      </c>
      <c r="H44" s="28">
        <v>42.768</v>
      </c>
      <c r="I44" s="28">
        <v>55.58400000000001</v>
      </c>
      <c r="J44" s="146"/>
      <c r="K44" s="146"/>
      <c r="L44" s="146"/>
      <c r="M44" s="146"/>
    </row>
    <row r="45" spans="1:13" ht="12">
      <c r="A45" s="18" t="s">
        <v>23</v>
      </c>
      <c r="B45" s="31">
        <v>1410.95</v>
      </c>
      <c r="C45" s="31">
        <v>1439.555</v>
      </c>
      <c r="D45" s="31">
        <v>1644.7</v>
      </c>
      <c r="E45" s="31">
        <v>1476.0770000000002</v>
      </c>
      <c r="F45" s="31">
        <v>1530.076</v>
      </c>
      <c r="G45" s="31">
        <v>1622.1930000000002</v>
      </c>
      <c r="H45" s="31">
        <v>1657.6580010000002</v>
      </c>
      <c r="I45" s="31">
        <v>1772.688001</v>
      </c>
      <c r="J45" s="146"/>
      <c r="K45" s="146"/>
      <c r="L45" s="146"/>
      <c r="M45" s="146"/>
    </row>
    <row r="46" spans="1:13" ht="12">
      <c r="A46" s="12" t="s">
        <v>24</v>
      </c>
      <c r="B46" s="28">
        <v>20.878</v>
      </c>
      <c r="C46" s="28">
        <v>21.37</v>
      </c>
      <c r="D46" s="28">
        <v>11.282</v>
      </c>
      <c r="E46" s="28">
        <v>5.525</v>
      </c>
      <c r="F46" s="28">
        <v>28.721</v>
      </c>
      <c r="G46" s="28">
        <v>7.714</v>
      </c>
      <c r="H46" s="28">
        <v>6.2059999999999995</v>
      </c>
      <c r="I46" s="28">
        <v>8.707</v>
      </c>
      <c r="J46" s="146"/>
      <c r="K46" s="146"/>
      <c r="L46" s="146"/>
      <c r="M46" s="146"/>
    </row>
    <row r="47" spans="1:13" ht="12">
      <c r="A47" s="12" t="s">
        <v>25</v>
      </c>
      <c r="B47" s="28">
        <v>0</v>
      </c>
      <c r="C47" s="28">
        <v>0.201</v>
      </c>
      <c r="D47" s="28">
        <v>0</v>
      </c>
      <c r="E47" s="28">
        <v>0.001</v>
      </c>
      <c r="F47" s="28">
        <v>0.005</v>
      </c>
      <c r="G47" s="28">
        <v>0.019</v>
      </c>
      <c r="H47" s="28">
        <v>0.049</v>
      </c>
      <c r="I47" s="28">
        <v>0.001</v>
      </c>
      <c r="J47" s="146"/>
      <c r="K47" s="146"/>
      <c r="L47" s="146"/>
      <c r="M47" s="146"/>
    </row>
    <row r="48" spans="1:13" ht="12">
      <c r="A48" s="12" t="s">
        <v>26</v>
      </c>
      <c r="B48" s="28" t="s">
        <v>192</v>
      </c>
      <c r="C48" s="28" t="s">
        <v>192</v>
      </c>
      <c r="D48" s="28" t="s">
        <v>192</v>
      </c>
      <c r="E48" s="28" t="s">
        <v>192</v>
      </c>
      <c r="F48" s="28" t="s">
        <v>192</v>
      </c>
      <c r="G48" s="28" t="s">
        <v>192</v>
      </c>
      <c r="H48" s="28" t="s">
        <v>192</v>
      </c>
      <c r="I48" s="28" t="s">
        <v>192</v>
      </c>
      <c r="J48" s="146"/>
      <c r="K48" s="146"/>
      <c r="L48" s="146"/>
      <c r="M48" s="146"/>
    </row>
    <row r="49" spans="1:13" ht="12">
      <c r="A49" s="12" t="s">
        <v>27</v>
      </c>
      <c r="B49" s="28" t="s">
        <v>192</v>
      </c>
      <c r="C49" s="28" t="s">
        <v>192</v>
      </c>
      <c r="D49" s="28" t="s">
        <v>192</v>
      </c>
      <c r="E49" s="28" t="s">
        <v>192</v>
      </c>
      <c r="F49" s="28" t="s">
        <v>192</v>
      </c>
      <c r="G49" s="28" t="s">
        <v>192</v>
      </c>
      <c r="H49" s="28" t="s">
        <v>192</v>
      </c>
      <c r="I49" s="28" t="s">
        <v>192</v>
      </c>
      <c r="J49" s="146"/>
      <c r="K49" s="146"/>
      <c r="L49" s="146"/>
      <c r="M49" s="146"/>
    </row>
    <row r="50" spans="1:13" ht="12">
      <c r="A50" s="3" t="s">
        <v>105</v>
      </c>
      <c r="B50" s="28">
        <v>0.027</v>
      </c>
      <c r="C50" s="28">
        <v>0.479</v>
      </c>
      <c r="D50" s="28">
        <v>0.065</v>
      </c>
      <c r="E50" s="28">
        <v>0</v>
      </c>
      <c r="F50" s="28">
        <v>0.23</v>
      </c>
      <c r="G50" s="28">
        <v>0.334</v>
      </c>
      <c r="H50" s="28">
        <v>0</v>
      </c>
      <c r="I50" s="28">
        <v>0.177</v>
      </c>
      <c r="J50" s="146"/>
      <c r="K50" s="146"/>
      <c r="L50" s="146"/>
      <c r="M50" s="146"/>
    </row>
    <row r="51" spans="1:13" ht="12">
      <c r="A51" s="12" t="s">
        <v>29</v>
      </c>
      <c r="B51" s="28">
        <v>1007.941004</v>
      </c>
      <c r="C51" s="28">
        <v>990.0639939999998</v>
      </c>
      <c r="D51" s="28">
        <v>1113.6759989999996</v>
      </c>
      <c r="E51" s="28">
        <v>792.5970189999999</v>
      </c>
      <c r="F51" s="28">
        <v>732.002</v>
      </c>
      <c r="G51" s="28">
        <v>1065.3737299999998</v>
      </c>
      <c r="H51" s="28">
        <v>1008.6741380000001</v>
      </c>
      <c r="I51" s="28">
        <v>1210.1724059999997</v>
      </c>
      <c r="J51" s="146"/>
      <c r="K51" s="146"/>
      <c r="L51" s="146"/>
      <c r="M51" s="146"/>
    </row>
    <row r="52" spans="1:13" ht="12">
      <c r="A52" s="14" t="s">
        <v>31</v>
      </c>
      <c r="B52" s="28">
        <v>382.103996</v>
      </c>
      <c r="C52" s="28">
        <v>427.441005</v>
      </c>
      <c r="D52" s="28">
        <v>519.13</v>
      </c>
      <c r="E52" s="28">
        <v>677.95398</v>
      </c>
      <c r="F52" s="28">
        <v>769.1179999999999</v>
      </c>
      <c r="G52" s="28">
        <v>548.75227</v>
      </c>
      <c r="H52" s="28">
        <v>642.728863</v>
      </c>
      <c r="I52" s="28">
        <v>553.630595</v>
      </c>
      <c r="J52" s="146"/>
      <c r="K52" s="146"/>
      <c r="L52" s="146"/>
      <c r="M52" s="146"/>
    </row>
    <row r="53" spans="10:13" ht="12">
      <c r="J53" s="146"/>
      <c r="K53" s="146"/>
      <c r="L53" s="146"/>
      <c r="M53" s="146"/>
    </row>
    <row r="54" spans="10:13" ht="12">
      <c r="J54" s="146"/>
      <c r="K54" s="146"/>
      <c r="L54" s="146"/>
      <c r="M54" s="146"/>
    </row>
    <row r="55" spans="1:13" ht="15">
      <c r="A55" s="17" t="s">
        <v>153</v>
      </c>
      <c r="J55" s="146"/>
      <c r="K55" s="146"/>
      <c r="L55" s="146"/>
      <c r="M55" s="146"/>
    </row>
    <row r="56" spans="1:13" ht="12">
      <c r="A56" s="9" t="s">
        <v>138</v>
      </c>
      <c r="J56" s="146"/>
      <c r="K56" s="146"/>
      <c r="L56" s="146"/>
      <c r="M56" s="146"/>
    </row>
    <row r="57" spans="1:13" ht="6" customHeight="1">
      <c r="A57" s="9"/>
      <c r="J57" s="146"/>
      <c r="K57" s="146"/>
      <c r="L57" s="146"/>
      <c r="M57" s="146"/>
    </row>
    <row r="58" spans="1:13" ht="12">
      <c r="A58" s="5"/>
      <c r="B58" s="22">
        <v>39538</v>
      </c>
      <c r="C58" s="22">
        <v>39629</v>
      </c>
      <c r="D58" s="22">
        <v>39721</v>
      </c>
      <c r="E58" s="22">
        <v>39813</v>
      </c>
      <c r="F58" s="22">
        <v>39903</v>
      </c>
      <c r="G58" s="22">
        <v>39994</v>
      </c>
      <c r="H58" s="22">
        <v>40086</v>
      </c>
      <c r="I58" s="22">
        <v>40178</v>
      </c>
      <c r="J58" s="146"/>
      <c r="K58" s="146"/>
      <c r="L58" s="146"/>
      <c r="M58" s="146"/>
    </row>
    <row r="59" spans="1:13" ht="12">
      <c r="A59" s="3" t="s">
        <v>145</v>
      </c>
      <c r="B59" s="28">
        <v>263.16299999999995</v>
      </c>
      <c r="C59" s="28">
        <v>274.64200000000005</v>
      </c>
      <c r="D59" s="28">
        <v>316.945</v>
      </c>
      <c r="E59" s="28">
        <v>292.57599999999996</v>
      </c>
      <c r="F59" s="28">
        <v>248.22899999999998</v>
      </c>
      <c r="G59" s="28">
        <v>274.268</v>
      </c>
      <c r="H59" s="28">
        <v>233.94799999999998</v>
      </c>
      <c r="I59" s="28">
        <v>241.86</v>
      </c>
      <c r="J59" s="146"/>
      <c r="K59" s="146"/>
      <c r="L59" s="146"/>
      <c r="M59" s="146"/>
    </row>
    <row r="60" spans="2:13" ht="6" customHeight="1">
      <c r="B60" s="28"/>
      <c r="C60" s="28"/>
      <c r="D60" s="28"/>
      <c r="E60" s="28"/>
      <c r="F60" s="28"/>
      <c r="G60" s="28"/>
      <c r="H60" s="28"/>
      <c r="I60" s="28"/>
      <c r="J60" s="146"/>
      <c r="K60" s="146"/>
      <c r="L60" s="146"/>
      <c r="M60" s="146"/>
    </row>
    <row r="61" spans="1:13" ht="13.5">
      <c r="A61" s="3" t="s">
        <v>146</v>
      </c>
      <c r="B61" s="28" t="s">
        <v>192</v>
      </c>
      <c r="C61" s="28" t="s">
        <v>192</v>
      </c>
      <c r="D61" s="28" t="s">
        <v>192</v>
      </c>
      <c r="E61" s="28" t="s">
        <v>192</v>
      </c>
      <c r="F61" s="28" t="s">
        <v>192</v>
      </c>
      <c r="G61" s="28" t="s">
        <v>192</v>
      </c>
      <c r="H61" s="28" t="s">
        <v>192</v>
      </c>
      <c r="I61" s="28" t="s">
        <v>192</v>
      </c>
      <c r="J61" s="146"/>
      <c r="K61" s="146"/>
      <c r="L61" s="146"/>
      <c r="M61" s="146"/>
    </row>
    <row r="62" spans="1:13" ht="12">
      <c r="A62" s="12" t="s">
        <v>34</v>
      </c>
      <c r="B62" s="28">
        <f aca="true" t="shared" si="0" ref="B62:I62">B63+B64</f>
        <v>35231.123</v>
      </c>
      <c r="C62" s="28">
        <f t="shared" si="0"/>
        <v>32687.072999999997</v>
      </c>
      <c r="D62" s="28">
        <f t="shared" si="0"/>
        <v>31843.222999999998</v>
      </c>
      <c r="E62" s="28">
        <f t="shared" si="0"/>
        <v>24530.892638999998</v>
      </c>
      <c r="F62" s="28">
        <f t="shared" si="0"/>
        <v>27767.076</v>
      </c>
      <c r="G62" s="28">
        <f t="shared" si="0"/>
        <v>31564.79</v>
      </c>
      <c r="H62" s="28">
        <f t="shared" si="0"/>
        <v>33179.78</v>
      </c>
      <c r="I62" s="28">
        <f t="shared" si="0"/>
        <v>36103.789153</v>
      </c>
      <c r="J62" s="146"/>
      <c r="K62" s="146"/>
      <c r="L62" s="146"/>
      <c r="M62" s="146"/>
    </row>
    <row r="63" spans="1:13" ht="12">
      <c r="A63" s="12" t="s">
        <v>35</v>
      </c>
      <c r="B63" s="28" t="s">
        <v>192</v>
      </c>
      <c r="C63" s="28" t="s">
        <v>192</v>
      </c>
      <c r="D63" s="28" t="s">
        <v>192</v>
      </c>
      <c r="E63" s="28" t="s">
        <v>192</v>
      </c>
      <c r="F63" s="28" t="s">
        <v>192</v>
      </c>
      <c r="G63" s="28" t="s">
        <v>192</v>
      </c>
      <c r="H63" s="28" t="s">
        <v>192</v>
      </c>
      <c r="I63" s="28" t="s">
        <v>192</v>
      </c>
      <c r="J63" s="146"/>
      <c r="K63" s="146"/>
      <c r="L63" s="146"/>
      <c r="M63" s="146"/>
    </row>
    <row r="64" spans="1:13" ht="12">
      <c r="A64" s="12" t="s">
        <v>36</v>
      </c>
      <c r="B64" s="28">
        <v>35231.123</v>
      </c>
      <c r="C64" s="28">
        <v>32687.072999999997</v>
      </c>
      <c r="D64" s="28">
        <v>31843.222999999998</v>
      </c>
      <c r="E64" s="28">
        <v>24530.892638999998</v>
      </c>
      <c r="F64" s="28">
        <v>27767.076</v>
      </c>
      <c r="G64" s="28">
        <v>31564.79</v>
      </c>
      <c r="H64" s="28">
        <v>33179.78</v>
      </c>
      <c r="I64" s="28">
        <v>36103.789153</v>
      </c>
      <c r="J64" s="146"/>
      <c r="K64" s="146"/>
      <c r="L64" s="146"/>
      <c r="M64" s="146"/>
    </row>
    <row r="65" spans="2:13" ht="6" customHeight="1">
      <c r="B65" s="38"/>
      <c r="C65" s="38"/>
      <c r="D65" s="38"/>
      <c r="E65" s="38"/>
      <c r="F65" s="38"/>
      <c r="G65" s="38"/>
      <c r="H65" s="38"/>
      <c r="I65" s="38"/>
      <c r="J65" s="146"/>
      <c r="K65" s="146"/>
      <c r="L65" s="146"/>
      <c r="M65" s="146"/>
    </row>
    <row r="66" spans="2:13" ht="6" customHeight="1">
      <c r="B66" s="38"/>
      <c r="C66" s="38"/>
      <c r="D66" s="38"/>
      <c r="E66" s="38"/>
      <c r="F66" s="38"/>
      <c r="G66" s="38"/>
      <c r="H66" s="38"/>
      <c r="I66" s="38"/>
      <c r="J66" s="146"/>
      <c r="K66" s="146"/>
      <c r="L66" s="146"/>
      <c r="M66" s="146"/>
    </row>
    <row r="67" spans="1:13" ht="12">
      <c r="A67" s="12" t="s">
        <v>38</v>
      </c>
      <c r="B67" s="39">
        <v>17.92289175222154</v>
      </c>
      <c r="C67" s="39">
        <v>20.258816496893676</v>
      </c>
      <c r="D67" s="39">
        <v>15.324857677030257</v>
      </c>
      <c r="E67" s="39">
        <v>14.273846314364736</v>
      </c>
      <c r="F67" s="39">
        <v>15.381101115594747</v>
      </c>
      <c r="G67" s="39">
        <v>22.582103287544793</v>
      </c>
      <c r="H67" s="39">
        <v>24.620536604562353</v>
      </c>
      <c r="I67" s="39">
        <v>22.740516816086483</v>
      </c>
      <c r="J67" s="146"/>
      <c r="K67" s="146"/>
      <c r="L67" s="146"/>
      <c r="M67" s="146"/>
    </row>
    <row r="68" spans="1:13" ht="12">
      <c r="A68" s="3" t="s">
        <v>155</v>
      </c>
      <c r="B68" s="39">
        <v>61.81179054564133</v>
      </c>
      <c r="C68" s="39">
        <v>58.822110056230144</v>
      </c>
      <c r="D68" s="39">
        <v>65.2360459211779</v>
      </c>
      <c r="E68" s="39">
        <v>64.4451216120504</v>
      </c>
      <c r="F68" s="39">
        <v>47.8278500468739</v>
      </c>
      <c r="G68" s="39">
        <v>42.73871643506089</v>
      </c>
      <c r="H68" s="39">
        <v>41.30253203232241</v>
      </c>
      <c r="I68" s="39">
        <v>43.65804531723319</v>
      </c>
      <c r="J68" s="146"/>
      <c r="K68" s="146"/>
      <c r="L68" s="146"/>
      <c r="M68" s="146"/>
    </row>
    <row r="69" spans="1:9" ht="12">
      <c r="A69" s="12"/>
      <c r="B69" s="35"/>
      <c r="C69" s="35"/>
      <c r="D69" s="35"/>
      <c r="E69" s="35"/>
      <c r="F69" s="35"/>
      <c r="G69" s="35"/>
      <c r="H69" s="35"/>
      <c r="I69" s="35"/>
    </row>
    <row r="70" spans="1:9" ht="12">
      <c r="A70" s="12"/>
      <c r="B70" s="36"/>
      <c r="C70" s="36"/>
      <c r="D70" s="36"/>
      <c r="E70" s="36"/>
      <c r="F70" s="36"/>
      <c r="G70" s="36"/>
      <c r="H70" s="36"/>
      <c r="I70" s="36"/>
    </row>
    <row r="72" ht="12">
      <c r="A72" s="15" t="s">
        <v>147</v>
      </c>
    </row>
    <row r="73" ht="12">
      <c r="A73" s="15"/>
    </row>
    <row r="76" ht="15">
      <c r="A76" s="17" t="s">
        <v>1</v>
      </c>
    </row>
    <row r="77" ht="12">
      <c r="A77" s="9" t="s">
        <v>47</v>
      </c>
    </row>
    <row r="78" ht="6.75" customHeight="1">
      <c r="A78" s="9"/>
    </row>
    <row r="79" spans="1:9" ht="12">
      <c r="A79" s="1"/>
      <c r="B79" s="213">
        <v>2008</v>
      </c>
      <c r="C79" s="213"/>
      <c r="D79" s="213"/>
      <c r="E79" s="213"/>
      <c r="F79" s="213">
        <v>2009</v>
      </c>
      <c r="G79" s="213"/>
      <c r="H79" s="213"/>
      <c r="I79" s="213"/>
    </row>
    <row r="80" spans="1:9" ht="13.5">
      <c r="A80" s="1"/>
      <c r="B80" s="6" t="s">
        <v>43</v>
      </c>
      <c r="C80" s="23" t="s">
        <v>41</v>
      </c>
      <c r="D80" s="23" t="s">
        <v>44</v>
      </c>
      <c r="E80" s="23" t="s">
        <v>42</v>
      </c>
      <c r="F80" s="6" t="s">
        <v>43</v>
      </c>
      <c r="G80" s="23" t="s">
        <v>41</v>
      </c>
      <c r="H80" s="23" t="s">
        <v>44</v>
      </c>
      <c r="I80" s="23" t="s">
        <v>42</v>
      </c>
    </row>
    <row r="81" spans="1:9" ht="12">
      <c r="A81" s="10" t="s">
        <v>3</v>
      </c>
      <c r="B81" s="24">
        <v>15.701905658182904</v>
      </c>
      <c r="C81" s="24">
        <v>24.195346196515217</v>
      </c>
      <c r="D81" s="24">
        <v>26.129853738908334</v>
      </c>
      <c r="E81" s="24">
        <v>21.565546512793876</v>
      </c>
      <c r="F81" s="24">
        <v>8.014678582388758</v>
      </c>
      <c r="G81" s="25">
        <v>15.128151136772894</v>
      </c>
      <c r="H81" s="25">
        <v>7.540959670641287</v>
      </c>
      <c r="I81" s="25">
        <v>10.224724464520781</v>
      </c>
    </row>
    <row r="82" spans="1:9" ht="12">
      <c r="A82" s="11" t="s">
        <v>137</v>
      </c>
      <c r="B82" s="28">
        <v>56.40739802689026</v>
      </c>
      <c r="C82" s="28">
        <v>61.02368103042188</v>
      </c>
      <c r="D82" s="28">
        <v>52.023022664315214</v>
      </c>
      <c r="E82" s="28">
        <v>58.90851178750418</v>
      </c>
      <c r="F82" s="28">
        <v>58.8237648500794</v>
      </c>
      <c r="G82" s="28">
        <v>56.91944869122578</v>
      </c>
      <c r="H82" s="28">
        <v>54.82895874119065</v>
      </c>
      <c r="I82" s="28">
        <v>65.90409585101867</v>
      </c>
    </row>
    <row r="83" spans="1:9" ht="12">
      <c r="A83" s="3" t="s">
        <v>4</v>
      </c>
      <c r="B83" s="28">
        <v>-0.8578061018652932</v>
      </c>
      <c r="C83" s="28">
        <v>8.498018415047115</v>
      </c>
      <c r="D83" s="28">
        <v>-19.27186524735752</v>
      </c>
      <c r="E83" s="28">
        <v>-3.155955556144052</v>
      </c>
      <c r="F83" s="28">
        <v>24.026566744083233</v>
      </c>
      <c r="G83" s="28">
        <v>44.6835930913206</v>
      </c>
      <c r="H83" s="28">
        <v>39.45140070882893</v>
      </c>
      <c r="I83" s="28">
        <v>21.33916605392593</v>
      </c>
    </row>
    <row r="84" spans="1:9" ht="12">
      <c r="A84" s="2" t="s">
        <v>5</v>
      </c>
      <c r="B84" s="28">
        <v>16.650373954935432</v>
      </c>
      <c r="C84" s="28">
        <v>7.85184232623934</v>
      </c>
      <c r="D84" s="28">
        <v>11.758064751187252</v>
      </c>
      <c r="E84" s="28">
        <v>11.512775421589232</v>
      </c>
      <c r="F84" s="28">
        <v>16.085445595784723</v>
      </c>
      <c r="G84" s="28">
        <v>18.99698538892499</v>
      </c>
      <c r="H84" s="28">
        <v>32.72050947269467</v>
      </c>
      <c r="I84" s="28">
        <v>13.78451503732302</v>
      </c>
    </row>
    <row r="85" spans="1:9" ht="12">
      <c r="A85" s="12"/>
      <c r="B85" s="28"/>
      <c r="C85" s="28"/>
      <c r="D85" s="28"/>
      <c r="E85" s="28"/>
      <c r="F85" s="28"/>
      <c r="G85" s="28"/>
      <c r="H85" s="28"/>
      <c r="I85" s="28"/>
    </row>
    <row r="86" spans="1:9" ht="12">
      <c r="A86" s="10" t="s">
        <v>6</v>
      </c>
      <c r="B86" s="31">
        <v>87.9018715381433</v>
      </c>
      <c r="C86" s="31">
        <v>101.56888796822355</v>
      </c>
      <c r="D86" s="31">
        <v>70.63907590705328</v>
      </c>
      <c r="E86" s="31">
        <v>88.83087816574321</v>
      </c>
      <c r="F86" s="31">
        <v>106.95045577233611</v>
      </c>
      <c r="G86" s="31">
        <v>135.72817830824425</v>
      </c>
      <c r="H86" s="31">
        <v>134.54182859335552</v>
      </c>
      <c r="I86" s="31">
        <v>111.25250140678841</v>
      </c>
    </row>
    <row r="87" spans="1:9" ht="12">
      <c r="A87" s="150" t="s">
        <v>140</v>
      </c>
      <c r="B87" s="28">
        <v>-56.135053983213105</v>
      </c>
      <c r="C87" s="28">
        <v>-57.328163073803935</v>
      </c>
      <c r="D87" s="28">
        <v>-59.85626760589385</v>
      </c>
      <c r="E87" s="28">
        <v>-57.53940040154388</v>
      </c>
      <c r="F87" s="28">
        <v>-53.244602359107716</v>
      </c>
      <c r="G87" s="28">
        <v>-52.53346883287563</v>
      </c>
      <c r="H87" s="28">
        <v>-52.79030691696504</v>
      </c>
      <c r="I87" s="28">
        <v>-58.577080644833</v>
      </c>
    </row>
    <row r="88" spans="1:9" ht="12">
      <c r="A88" s="150" t="s">
        <v>141</v>
      </c>
      <c r="B88" s="28">
        <v>-53.507890346986706</v>
      </c>
      <c r="C88" s="28">
        <v>-54.401539498852074</v>
      </c>
      <c r="D88" s="28">
        <v>-59.951999339284924</v>
      </c>
      <c r="E88" s="28">
        <v>-57.1615145180211</v>
      </c>
      <c r="F88" s="28">
        <v>-51.023685407164066</v>
      </c>
      <c r="G88" s="28">
        <v>-50.85789801669523</v>
      </c>
      <c r="H88" s="28">
        <v>-51.24794034827004</v>
      </c>
      <c r="I88" s="28">
        <v>-57.74225577743853</v>
      </c>
    </row>
    <row r="89" spans="1:9" ht="12">
      <c r="A89" s="152" t="s">
        <v>143</v>
      </c>
      <c r="B89" s="28">
        <v>-30.408029293997714</v>
      </c>
      <c r="C89" s="28">
        <v>-31.089480903934838</v>
      </c>
      <c r="D89" s="28">
        <v>-32.13971539903571</v>
      </c>
      <c r="E89" s="28">
        <v>-31.345262516627695</v>
      </c>
      <c r="F89" s="28">
        <v>-27.374774246572613</v>
      </c>
      <c r="G89" s="28">
        <v>-27.689195367804917</v>
      </c>
      <c r="H89" s="28">
        <v>-26.822205136003173</v>
      </c>
      <c r="I89" s="28">
        <v>-31.018901379496548</v>
      </c>
    </row>
    <row r="90" spans="1:9" ht="12">
      <c r="A90" s="152" t="s">
        <v>144</v>
      </c>
      <c r="B90" s="28">
        <v>-23.099861052988988</v>
      </c>
      <c r="C90" s="28">
        <v>-23.31205859491724</v>
      </c>
      <c r="D90" s="28">
        <v>-27.81228394024921</v>
      </c>
      <c r="E90" s="28">
        <v>-25.816252001393405</v>
      </c>
      <c r="F90" s="28">
        <v>-23.648911160591446</v>
      </c>
      <c r="G90" s="28">
        <v>-23.16870264889032</v>
      </c>
      <c r="H90" s="28">
        <v>-24.42573521226687</v>
      </c>
      <c r="I90" s="28">
        <v>-26.72335439794199</v>
      </c>
    </row>
    <row r="91" spans="1:9" ht="12">
      <c r="A91" s="150" t="s">
        <v>142</v>
      </c>
      <c r="B91" s="28">
        <v>-2.6271636362264004</v>
      </c>
      <c r="C91" s="28">
        <v>-2.9266235749518543</v>
      </c>
      <c r="D91" s="28">
        <v>0.09573173339107185</v>
      </c>
      <c r="E91" s="28">
        <v>-0.3778858835227792</v>
      </c>
      <c r="F91" s="28">
        <v>-2.22091695194365</v>
      </c>
      <c r="G91" s="28">
        <v>-1.675570816180395</v>
      </c>
      <c r="H91" s="28">
        <v>-1.5423665686949968</v>
      </c>
      <c r="I91" s="28">
        <v>-0.834824867394479</v>
      </c>
    </row>
    <row r="92" spans="1:9" ht="12">
      <c r="A92" s="12"/>
      <c r="B92" s="28"/>
      <c r="C92" s="28"/>
      <c r="D92" s="28"/>
      <c r="E92" s="28"/>
      <c r="F92" s="28"/>
      <c r="G92" s="28"/>
      <c r="H92" s="28"/>
      <c r="I92" s="28"/>
    </row>
    <row r="93" spans="1:9" ht="12">
      <c r="A93" s="10" t="s">
        <v>7</v>
      </c>
      <c r="B93" s="31">
        <v>31.7668175549302</v>
      </c>
      <c r="C93" s="31">
        <v>44.24072489441963</v>
      </c>
      <c r="D93" s="31">
        <v>10.782808301159427</v>
      </c>
      <c r="E93" s="31">
        <v>31.291477764199346</v>
      </c>
      <c r="F93" s="31">
        <v>53.7058534132284</v>
      </c>
      <c r="G93" s="31">
        <v>83.19470947536863</v>
      </c>
      <c r="H93" s="31">
        <v>81.7515216763905</v>
      </c>
      <c r="I93" s="31">
        <v>52.675420761955394</v>
      </c>
    </row>
    <row r="94" spans="1:9" ht="12">
      <c r="A94" s="4" t="s">
        <v>8</v>
      </c>
      <c r="B94" s="28" t="s">
        <v>192</v>
      </c>
      <c r="C94" s="28" t="s">
        <v>192</v>
      </c>
      <c r="D94" s="28" t="s">
        <v>192</v>
      </c>
      <c r="E94" s="28" t="s">
        <v>192</v>
      </c>
      <c r="F94" s="28" t="s">
        <v>192</v>
      </c>
      <c r="G94" s="28" t="s">
        <v>192</v>
      </c>
      <c r="H94" s="28">
        <v>-3.94170256655164</v>
      </c>
      <c r="I94" s="28">
        <v>4.820220977874712E-05</v>
      </c>
    </row>
    <row r="95" spans="1:9" ht="12">
      <c r="A95" s="3" t="s">
        <v>9</v>
      </c>
      <c r="B95" s="28">
        <v>-2.9633228177101563</v>
      </c>
      <c r="C95" s="28">
        <v>-0.942013129828513</v>
      </c>
      <c r="D95" s="28">
        <v>1.376012373788374</v>
      </c>
      <c r="E95" s="28">
        <v>-2.6246920884089375</v>
      </c>
      <c r="F95" s="28">
        <v>-1.7023204433125543</v>
      </c>
      <c r="G95" s="28">
        <v>-0.9890450957125058</v>
      </c>
      <c r="H95" s="28">
        <v>-1.4405236773283534</v>
      </c>
      <c r="I95" s="28">
        <v>-7.959960799811396</v>
      </c>
    </row>
    <row r="96" spans="2:9" ht="12">
      <c r="B96" s="28"/>
      <c r="C96" s="28"/>
      <c r="D96" s="28"/>
      <c r="E96" s="28"/>
      <c r="F96" s="28"/>
      <c r="G96" s="28"/>
      <c r="H96" s="28"/>
      <c r="I96" s="28"/>
    </row>
    <row r="97" spans="1:9" ht="12">
      <c r="A97" s="18" t="s">
        <v>10</v>
      </c>
      <c r="B97" s="41">
        <v>28.803494737220046</v>
      </c>
      <c r="C97" s="41">
        <v>43.298711764591104</v>
      </c>
      <c r="D97" s="41">
        <v>12.158820674947805</v>
      </c>
      <c r="E97" s="41">
        <v>28.66678567579042</v>
      </c>
      <c r="F97" s="41">
        <v>52.00353296991584</v>
      </c>
      <c r="G97" s="41">
        <v>82.20566437965613</v>
      </c>
      <c r="H97" s="41">
        <v>76.36929543251048</v>
      </c>
      <c r="I97" s="41">
        <v>44.71550816435378</v>
      </c>
    </row>
    <row r="98" spans="1:9" ht="12">
      <c r="A98" s="13" t="s">
        <v>11</v>
      </c>
      <c r="B98" s="37">
        <v>-9.487304003665706</v>
      </c>
      <c r="C98" s="37">
        <v>-11.214333264207207</v>
      </c>
      <c r="D98" s="37">
        <v>-8.120642830685139</v>
      </c>
      <c r="E98" s="37">
        <v>-12.154901741043117</v>
      </c>
      <c r="F98" s="37">
        <v>-16.680109235402515</v>
      </c>
      <c r="G98" s="37">
        <v>-15.027958561105747</v>
      </c>
      <c r="H98" s="37">
        <v>-15.206863631712505</v>
      </c>
      <c r="I98" s="37">
        <v>-10.635234902183187</v>
      </c>
    </row>
    <row r="99" spans="2:9" ht="12">
      <c r="B99" s="37"/>
      <c r="C99" s="37"/>
      <c r="D99" s="37"/>
      <c r="E99" s="37"/>
      <c r="F99" s="37"/>
      <c r="G99" s="37"/>
      <c r="H99" s="37"/>
      <c r="I99" s="37"/>
    </row>
    <row r="100" spans="1:9" ht="12">
      <c r="A100" s="18" t="s">
        <v>12</v>
      </c>
      <c r="B100" s="41">
        <v>19.316190733554336</v>
      </c>
      <c r="C100" s="41">
        <v>32.084378500383906</v>
      </c>
      <c r="D100" s="41">
        <v>4.038177844262668</v>
      </c>
      <c r="E100" s="41">
        <v>16.511883934747296</v>
      </c>
      <c r="F100" s="41">
        <v>35.32342373451333</v>
      </c>
      <c r="G100" s="41">
        <v>67.1777058185504</v>
      </c>
      <c r="H100" s="41">
        <v>61.16243180079799</v>
      </c>
      <c r="I100" s="41">
        <v>34.08027326217059</v>
      </c>
    </row>
    <row r="101" spans="1:9" ht="12">
      <c r="A101" s="11" t="s">
        <v>13</v>
      </c>
      <c r="B101" s="37">
        <v>-4.47262544725864</v>
      </c>
      <c r="C101" s="37">
        <v>-10.479059011176554</v>
      </c>
      <c r="D101" s="37">
        <v>3.0445978040204102</v>
      </c>
      <c r="E101" s="37">
        <v>-0.7583481987827749</v>
      </c>
      <c r="F101" s="37">
        <v>-8.615861523787887</v>
      </c>
      <c r="G101" s="37">
        <v>-21.863644482073397</v>
      </c>
      <c r="H101" s="37">
        <v>-16.530372261945004</v>
      </c>
      <c r="I101" s="37">
        <v>-9.926612785981968</v>
      </c>
    </row>
    <row r="102" spans="2:9" ht="12">
      <c r="B102" s="37"/>
      <c r="C102" s="37"/>
      <c r="D102" s="37"/>
      <c r="E102" s="37"/>
      <c r="F102" s="37"/>
      <c r="G102" s="37"/>
      <c r="H102" s="37"/>
      <c r="I102" s="37"/>
    </row>
    <row r="103" spans="1:12" ht="12">
      <c r="A103" s="18" t="s">
        <v>14</v>
      </c>
      <c r="B103" s="41">
        <v>14.843565286295696</v>
      </c>
      <c r="C103" s="41">
        <v>21.605319489207346</v>
      </c>
      <c r="D103" s="41">
        <v>7.082775648283079</v>
      </c>
      <c r="E103" s="41">
        <v>15.753535735964519</v>
      </c>
      <c r="F103" s="41">
        <v>26.70756221072545</v>
      </c>
      <c r="G103" s="41">
        <v>45.31406133647698</v>
      </c>
      <c r="H103" s="41">
        <v>44.632059538852985</v>
      </c>
      <c r="I103" s="41">
        <v>24.153660476188623</v>
      </c>
      <c r="J103" s="149"/>
      <c r="K103" s="149"/>
      <c r="L103" s="168"/>
    </row>
    <row r="104" spans="1:9" ht="12">
      <c r="A104" s="19"/>
      <c r="B104" s="20"/>
      <c r="C104" s="20"/>
      <c r="D104" s="20"/>
      <c r="E104" s="20"/>
      <c r="F104" s="20"/>
      <c r="G104" s="20"/>
      <c r="H104" s="20"/>
      <c r="I104" s="20"/>
    </row>
    <row r="106" ht="15">
      <c r="A106" s="17" t="s">
        <v>15</v>
      </c>
    </row>
    <row r="107" ht="12">
      <c r="A107" s="9" t="s">
        <v>47</v>
      </c>
    </row>
    <row r="108" ht="6.75" customHeight="1">
      <c r="A108" s="9"/>
    </row>
    <row r="109" spans="1:9" ht="12">
      <c r="A109" s="5"/>
      <c r="B109" s="22">
        <v>39538</v>
      </c>
      <c r="C109" s="22">
        <v>39629</v>
      </c>
      <c r="D109" s="22">
        <v>39721</v>
      </c>
      <c r="E109" s="22">
        <v>39813</v>
      </c>
      <c r="F109" s="22">
        <v>39903</v>
      </c>
      <c r="G109" s="22">
        <v>39994</v>
      </c>
      <c r="H109" s="22">
        <v>40086</v>
      </c>
      <c r="I109" s="22">
        <v>40178</v>
      </c>
    </row>
    <row r="110" spans="1:9" ht="12">
      <c r="A110" s="12" t="s">
        <v>16</v>
      </c>
      <c r="B110" s="28">
        <v>0.3101140871533238</v>
      </c>
      <c r="C110" s="28">
        <v>0.24794043246647365</v>
      </c>
      <c r="D110" s="28">
        <v>0.19652636350113145</v>
      </c>
      <c r="E110" s="28">
        <v>0.4619590570037843</v>
      </c>
      <c r="F110" s="28">
        <v>0.15516071554760258</v>
      </c>
      <c r="G110" s="28">
        <v>0.16932127720205192</v>
      </c>
      <c r="H110" s="28">
        <v>0.15893236873808525</v>
      </c>
      <c r="I110" s="28">
        <v>0.21917460723415794</v>
      </c>
    </row>
    <row r="111" spans="1:9" ht="12">
      <c r="A111" s="12" t="s">
        <v>17</v>
      </c>
      <c r="B111" s="28">
        <v>606.4118240346714</v>
      </c>
      <c r="C111" s="28">
        <v>589.1487174273016</v>
      </c>
      <c r="D111" s="28">
        <v>619.2308371412754</v>
      </c>
      <c r="E111" s="28">
        <v>566.1786053583204</v>
      </c>
      <c r="F111" s="28">
        <v>644.9747528314093</v>
      </c>
      <c r="G111" s="28">
        <v>866.2707464348139</v>
      </c>
      <c r="H111" s="28">
        <v>1022.2625721600348</v>
      </c>
      <c r="I111" s="28">
        <v>1134.1825983392293</v>
      </c>
    </row>
    <row r="112" spans="1:9" ht="12">
      <c r="A112" s="12" t="s">
        <v>18</v>
      </c>
      <c r="B112" s="28">
        <v>590.6626640783038</v>
      </c>
      <c r="C112" s="28">
        <v>663.0223935707279</v>
      </c>
      <c r="D112" s="28">
        <v>748.4614221324965</v>
      </c>
      <c r="E112" s="28">
        <v>798.182059232492</v>
      </c>
      <c r="F112" s="28">
        <v>807.9014168112476</v>
      </c>
      <c r="G112" s="28">
        <v>722.0569565968033</v>
      </c>
      <c r="H112" s="28">
        <v>658.0404275733629</v>
      </c>
      <c r="I112" s="28">
        <v>621.6602750750967</v>
      </c>
    </row>
    <row r="113" spans="1:9" ht="12">
      <c r="A113" s="12" t="s">
        <v>19</v>
      </c>
      <c r="B113" s="28">
        <v>247.13685829290273</v>
      </c>
      <c r="C113" s="28">
        <v>255.77178367084647</v>
      </c>
      <c r="D113" s="28">
        <v>281.1016799384666</v>
      </c>
      <c r="E113" s="28">
        <v>292.04974171505336</v>
      </c>
      <c r="F113" s="28">
        <v>242.82607588291032</v>
      </c>
      <c r="G113" s="28">
        <v>281.18248276296595</v>
      </c>
      <c r="H113" s="28">
        <v>247.74874560075824</v>
      </c>
      <c r="I113" s="28">
        <v>251.9803455172396</v>
      </c>
    </row>
    <row r="114" spans="1:9" ht="12">
      <c r="A114" s="12" t="s">
        <v>104</v>
      </c>
      <c r="B114" s="28">
        <v>343.5258057854011</v>
      </c>
      <c r="C114" s="28">
        <v>407.25060989988134</v>
      </c>
      <c r="D114" s="28">
        <v>467.35974219403</v>
      </c>
      <c r="E114" s="28">
        <v>506.1323175174386</v>
      </c>
      <c r="F114" s="28">
        <v>565.0753409283371</v>
      </c>
      <c r="G114" s="28">
        <v>440.87447383383716</v>
      </c>
      <c r="H114" s="28">
        <v>410.2916819726047</v>
      </c>
      <c r="I114" s="28">
        <v>369.6799295578571</v>
      </c>
    </row>
    <row r="115" spans="1:9" ht="12">
      <c r="A115" s="12" t="s">
        <v>21</v>
      </c>
      <c r="B115" s="28">
        <v>64.40910171082992</v>
      </c>
      <c r="C115" s="28">
        <v>65.85794893318888</v>
      </c>
      <c r="D115" s="28">
        <v>71.4838007527303</v>
      </c>
      <c r="E115" s="28">
        <v>57.86800419141441</v>
      </c>
      <c r="F115" s="28">
        <v>55.92463416120182</v>
      </c>
      <c r="G115" s="28">
        <v>55.548639926084185</v>
      </c>
      <c r="H115" s="28">
        <v>51.054162359096</v>
      </c>
      <c r="I115" s="28">
        <v>50.526029963635814</v>
      </c>
    </row>
    <row r="116" spans="1:9" ht="12">
      <c r="A116" s="12" t="s">
        <v>22</v>
      </c>
      <c r="B116" s="28">
        <v>137.31055428361913</v>
      </c>
      <c r="C116" s="28">
        <v>141.29405745634705</v>
      </c>
      <c r="D116" s="28">
        <v>151.4236126190319</v>
      </c>
      <c r="E116" s="28">
        <v>121.25108861555498</v>
      </c>
      <c r="F116" s="28">
        <v>91.06590158622876</v>
      </c>
      <c r="G116" s="28">
        <v>67.29738336663692</v>
      </c>
      <c r="H116" s="28">
        <v>43.64576451514308</v>
      </c>
      <c r="I116" s="28">
        <v>51.79364539690255</v>
      </c>
    </row>
    <row r="117" spans="1:9" ht="12">
      <c r="A117" s="18" t="s">
        <v>23</v>
      </c>
      <c r="B117" s="31">
        <v>1399.104258739393</v>
      </c>
      <c r="C117" s="31">
        <v>1459.571057820032</v>
      </c>
      <c r="D117" s="31">
        <v>1590.7961990090353</v>
      </c>
      <c r="E117" s="31">
        <v>1543.9417164547854</v>
      </c>
      <c r="F117" s="31">
        <v>1600.0218661056351</v>
      </c>
      <c r="G117" s="31">
        <v>1711.3430476015403</v>
      </c>
      <c r="H117" s="31">
        <v>1775.1618595714676</v>
      </c>
      <c r="I117" s="31">
        <v>1858.381724442621</v>
      </c>
    </row>
    <row r="118" spans="1:9" ht="12">
      <c r="A118" s="12" t="s">
        <v>24</v>
      </c>
      <c r="B118" s="28">
        <v>21.284095350905254</v>
      </c>
      <c r="C118" s="28">
        <v>24.190360030506753</v>
      </c>
      <c r="D118" s="28">
        <v>10.53292562613644</v>
      </c>
      <c r="E118" s="28">
        <v>5.408661697573179</v>
      </c>
      <c r="F118" s="28">
        <v>30.39398506838401</v>
      </c>
      <c r="G118" s="28">
        <v>8.01871826432602</v>
      </c>
      <c r="H118" s="28">
        <v>6.703857040994981</v>
      </c>
      <c r="I118" s="28">
        <v>9.286112284356514</v>
      </c>
    </row>
    <row r="119" spans="1:9" ht="12">
      <c r="A119" s="12" t="s">
        <v>25</v>
      </c>
      <c r="B119" s="28">
        <v>0</v>
      </c>
      <c r="C119" s="28">
        <v>0.23230327868852463</v>
      </c>
      <c r="D119" s="28">
        <v>0</v>
      </c>
      <c r="E119" s="28">
        <v>0.0012488928255093004</v>
      </c>
      <c r="F119" s="28">
        <v>0.005460883036405887</v>
      </c>
      <c r="G119" s="28">
        <v>0.020037397157816005</v>
      </c>
      <c r="H119" s="28">
        <v>0.05522781774580336</v>
      </c>
      <c r="I119" s="28">
        <v>0.0010299488677867057</v>
      </c>
    </row>
    <row r="120" spans="1:9" ht="12">
      <c r="A120" s="12" t="s">
        <v>26</v>
      </c>
      <c r="B120" s="28" t="s">
        <v>192</v>
      </c>
      <c r="C120" s="28" t="s">
        <v>192</v>
      </c>
      <c r="D120" s="28" t="s">
        <v>192</v>
      </c>
      <c r="E120" s="28" t="s">
        <v>192</v>
      </c>
      <c r="F120" s="28" t="s">
        <v>192</v>
      </c>
      <c r="G120" s="28" t="s">
        <v>192</v>
      </c>
      <c r="H120" s="28" t="s">
        <v>192</v>
      </c>
      <c r="I120" s="28" t="s">
        <v>192</v>
      </c>
    </row>
    <row r="121" spans="1:9" ht="12">
      <c r="A121" s="12" t="s">
        <v>27</v>
      </c>
      <c r="B121" s="28" t="s">
        <v>192</v>
      </c>
      <c r="C121" s="28" t="s">
        <v>192</v>
      </c>
      <c r="D121" s="28" t="s">
        <v>192</v>
      </c>
      <c r="E121" s="28" t="s">
        <v>192</v>
      </c>
      <c r="F121" s="28" t="s">
        <v>192</v>
      </c>
      <c r="G121" s="28" t="s">
        <v>192</v>
      </c>
      <c r="H121" s="28" t="s">
        <v>192</v>
      </c>
      <c r="I121" s="28" t="s">
        <v>192</v>
      </c>
    </row>
    <row r="122" spans="1:9" ht="12">
      <c r="A122" s="3" t="s">
        <v>105</v>
      </c>
      <c r="B122" s="28">
        <v>0.029956772334293946</v>
      </c>
      <c r="C122" s="28">
        <v>0.5588333333333333</v>
      </c>
      <c r="D122" s="28">
        <v>0.07771739130434781</v>
      </c>
      <c r="E122" s="28">
        <v>0</v>
      </c>
      <c r="F122" s="28">
        <v>0.3022184300341297</v>
      </c>
      <c r="G122" s="28">
        <v>0.39204268292682926</v>
      </c>
      <c r="H122" s="28">
        <v>0</v>
      </c>
      <c r="I122" s="28">
        <v>0.20042647058823523</v>
      </c>
    </row>
    <row r="123" spans="1:9" ht="12">
      <c r="A123" s="12" t="s">
        <v>29</v>
      </c>
      <c r="B123" s="28">
        <v>998.7041671116075</v>
      </c>
      <c r="C123" s="28">
        <v>977.1107650907886</v>
      </c>
      <c r="D123" s="28">
        <v>1043.8605819795923</v>
      </c>
      <c r="E123" s="28">
        <v>814.2296078962481</v>
      </c>
      <c r="F123" s="28">
        <v>753.610066068409</v>
      </c>
      <c r="G123" s="28">
        <v>1111.0111656281329</v>
      </c>
      <c r="H123" s="28">
        <v>1058.3789804420096</v>
      </c>
      <c r="I123" s="28">
        <v>1258.6510567436467</v>
      </c>
    </row>
    <row r="124" spans="1:9" ht="12">
      <c r="A124" s="14" t="s">
        <v>31</v>
      </c>
      <c r="B124" s="28">
        <v>379.08603950454585</v>
      </c>
      <c r="C124" s="28">
        <v>457.4787945785885</v>
      </c>
      <c r="D124" s="28">
        <v>535.7157548068716</v>
      </c>
      <c r="E124" s="28">
        <v>724.3021968267212</v>
      </c>
      <c r="F124" s="28">
        <v>815.7101356557713</v>
      </c>
      <c r="G124" s="28">
        <v>591.901083628997</v>
      </c>
      <c r="H124" s="28">
        <v>710.0237942707167</v>
      </c>
      <c r="I124" s="28">
        <v>590.2430989951617</v>
      </c>
    </row>
    <row r="127" ht="15">
      <c r="A127" s="17" t="s">
        <v>153</v>
      </c>
    </row>
    <row r="128" ht="12">
      <c r="A128" s="9" t="s">
        <v>50</v>
      </c>
    </row>
    <row r="129" ht="6" customHeight="1">
      <c r="A129" s="9"/>
    </row>
    <row r="130" spans="1:9" ht="12">
      <c r="A130" s="5"/>
      <c r="B130" s="22">
        <v>39538</v>
      </c>
      <c r="C130" s="22">
        <v>39629</v>
      </c>
      <c r="D130" s="22">
        <v>39721</v>
      </c>
      <c r="E130" s="22">
        <v>39813</v>
      </c>
      <c r="F130" s="22">
        <v>39903</v>
      </c>
      <c r="G130" s="22">
        <v>39994</v>
      </c>
      <c r="H130" s="22">
        <v>40086</v>
      </c>
      <c r="I130" s="22">
        <v>40178</v>
      </c>
    </row>
    <row r="131" spans="1:9" ht="12">
      <c r="A131" s="3" t="s">
        <v>145</v>
      </c>
      <c r="B131" s="28">
        <v>255.41460228117163</v>
      </c>
      <c r="C131" s="28">
        <v>264.924877717102</v>
      </c>
      <c r="D131" s="28">
        <v>289.47420313678043</v>
      </c>
      <c r="E131" s="28">
        <v>295.7016810227372</v>
      </c>
      <c r="F131" s="28">
        <v>247.03308366162238</v>
      </c>
      <c r="G131" s="28">
        <v>285.65938901871436</v>
      </c>
      <c r="H131" s="28">
        <v>251.90343772629964</v>
      </c>
      <c r="I131" s="28">
        <v>256.25716113804305</v>
      </c>
    </row>
    <row r="132" spans="2:9" ht="12">
      <c r="B132" s="28"/>
      <c r="C132" s="28"/>
      <c r="D132" s="28"/>
      <c r="E132" s="28"/>
      <c r="F132" s="28"/>
      <c r="G132" s="28"/>
      <c r="H132" s="28"/>
      <c r="I132" s="28"/>
    </row>
    <row r="133" spans="1:9" ht="13.5">
      <c r="A133" s="3" t="s">
        <v>146</v>
      </c>
      <c r="B133" s="28" t="s">
        <v>192</v>
      </c>
      <c r="C133" s="28" t="s">
        <v>192</v>
      </c>
      <c r="D133" s="28" t="s">
        <v>192</v>
      </c>
      <c r="E133" s="28" t="s">
        <v>192</v>
      </c>
      <c r="F133" s="28" t="s">
        <v>192</v>
      </c>
      <c r="G133" s="28" t="s">
        <v>192</v>
      </c>
      <c r="H133" s="28" t="s">
        <v>192</v>
      </c>
      <c r="I133" s="28" t="s">
        <v>192</v>
      </c>
    </row>
    <row r="134" spans="1:9" ht="12">
      <c r="A134" s="12" t="s">
        <v>34</v>
      </c>
      <c r="B134" s="28">
        <v>35732.78274901623</v>
      </c>
      <c r="C134" s="28">
        <v>37228.86055075176</v>
      </c>
      <c r="D134" s="28">
        <v>34759.69925874583</v>
      </c>
      <c r="E134" s="28">
        <v>29824.145469791718</v>
      </c>
      <c r="F134" s="28">
        <v>31113.337743694174</v>
      </c>
      <c r="G134" s="28">
        <v>34072.8339988191</v>
      </c>
      <c r="H134" s="28">
        <v>37001.76407417144</v>
      </c>
      <c r="I134" s="28">
        <v>38081.00155673626</v>
      </c>
    </row>
    <row r="135" spans="1:9" ht="12">
      <c r="A135" s="12" t="s">
        <v>35</v>
      </c>
      <c r="B135" s="28" t="s">
        <v>192</v>
      </c>
      <c r="C135" s="28" t="s">
        <v>192</v>
      </c>
      <c r="D135" s="28" t="s">
        <v>192</v>
      </c>
      <c r="E135" s="28" t="s">
        <v>192</v>
      </c>
      <c r="F135" s="28" t="s">
        <v>192</v>
      </c>
      <c r="G135" s="28" t="s">
        <v>192</v>
      </c>
      <c r="H135" s="28" t="s">
        <v>192</v>
      </c>
      <c r="I135" s="28" t="s">
        <v>192</v>
      </c>
    </row>
    <row r="136" spans="1:9" ht="12">
      <c r="A136" s="12" t="s">
        <v>36</v>
      </c>
      <c r="B136" s="28">
        <v>35732.78274901623</v>
      </c>
      <c r="C136" s="28">
        <v>37228.86055075176</v>
      </c>
      <c r="D136" s="28">
        <v>34759.69925874583</v>
      </c>
      <c r="E136" s="28">
        <v>29824.145469791718</v>
      </c>
      <c r="F136" s="28">
        <v>31113.337743694174</v>
      </c>
      <c r="G136" s="28">
        <v>34072.8339988191</v>
      </c>
      <c r="H136" s="28">
        <v>37001.76407417144</v>
      </c>
      <c r="I136" s="28">
        <v>38081.00155673626</v>
      </c>
    </row>
    <row r="139" ht="12">
      <c r="A139" s="15" t="s">
        <v>147</v>
      </c>
    </row>
  </sheetData>
  <sheetProtection/>
  <mergeCells count="4">
    <mergeCell ref="F7:I7"/>
    <mergeCell ref="F79:I79"/>
    <mergeCell ref="B7:E7"/>
    <mergeCell ref="B79:E79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74" max="8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56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74.315001</v>
      </c>
      <c r="C9" s="24">
        <v>81.643</v>
      </c>
      <c r="D9" s="24">
        <v>78.519241</v>
      </c>
      <c r="E9" s="24">
        <v>84.594278</v>
      </c>
      <c r="F9" s="24">
        <v>86.386217</v>
      </c>
      <c r="G9" s="25">
        <v>86.655366</v>
      </c>
      <c r="H9" s="25">
        <v>75.690265</v>
      </c>
      <c r="I9" s="25">
        <v>80.192196</v>
      </c>
      <c r="J9" s="146"/>
      <c r="K9" s="146"/>
      <c r="L9" s="146"/>
      <c r="M9" s="146"/>
    </row>
    <row r="10" spans="1:13" ht="12">
      <c r="A10" s="11" t="s">
        <v>137</v>
      </c>
      <c r="B10" s="28">
        <v>32.156998</v>
      </c>
      <c r="C10" s="28">
        <v>32.804004</v>
      </c>
      <c r="D10" s="28">
        <v>38.804997</v>
      </c>
      <c r="E10" s="28">
        <v>44.497</v>
      </c>
      <c r="F10" s="28">
        <v>33.462002999999996</v>
      </c>
      <c r="G10" s="28">
        <v>31.296996999999998</v>
      </c>
      <c r="H10" s="28">
        <v>31.597001</v>
      </c>
      <c r="I10" s="28">
        <v>37.182998999999995</v>
      </c>
      <c r="J10" s="146"/>
      <c r="K10" s="146"/>
      <c r="L10" s="146"/>
      <c r="M10" s="146"/>
    </row>
    <row r="11" spans="1:13" ht="12">
      <c r="A11" s="3" t="s">
        <v>4</v>
      </c>
      <c r="B11" s="28">
        <v>20.601</v>
      </c>
      <c r="C11" s="28">
        <v>7.597</v>
      </c>
      <c r="D11" s="28">
        <v>16.313000000000002</v>
      </c>
      <c r="E11" s="28">
        <v>38.555999</v>
      </c>
      <c r="F11" s="28">
        <v>33.520301</v>
      </c>
      <c r="G11" s="28">
        <v>30.831999000000003</v>
      </c>
      <c r="H11" s="28">
        <v>15.182001000000001</v>
      </c>
      <c r="I11" s="28">
        <v>16.112999000000002</v>
      </c>
      <c r="J11" s="146"/>
      <c r="K11" s="146"/>
      <c r="L11" s="146"/>
      <c r="M11" s="146"/>
    </row>
    <row r="12" spans="1:13" ht="12">
      <c r="A12" s="2" t="s">
        <v>5</v>
      </c>
      <c r="B12" s="28">
        <v>17.407999</v>
      </c>
      <c r="C12" s="28">
        <v>6.543002</v>
      </c>
      <c r="D12" s="28">
        <v>13.190997999999999</v>
      </c>
      <c r="E12" s="28">
        <v>10.759001</v>
      </c>
      <c r="F12" s="28">
        <v>13.097066000000002</v>
      </c>
      <c r="G12" s="28">
        <v>-1.7770659999999996</v>
      </c>
      <c r="H12" s="28">
        <v>14.060998999999999</v>
      </c>
      <c r="I12" s="28">
        <v>2.1220030000000003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144.480998</v>
      </c>
      <c r="C14" s="31">
        <v>128.587006</v>
      </c>
      <c r="D14" s="31">
        <v>146.828236</v>
      </c>
      <c r="E14" s="31">
        <v>178.406278</v>
      </c>
      <c r="F14" s="31">
        <v>166.465587</v>
      </c>
      <c r="G14" s="31">
        <v>147.007296</v>
      </c>
      <c r="H14" s="31">
        <v>136.53026599999998</v>
      </c>
      <c r="I14" s="31">
        <v>135.610197</v>
      </c>
      <c r="J14" s="146"/>
      <c r="K14" s="146"/>
      <c r="L14" s="146"/>
      <c r="M14" s="146"/>
    </row>
    <row r="15" spans="1:13" ht="12">
      <c r="A15" s="150" t="s">
        <v>140</v>
      </c>
      <c r="B15" s="28">
        <v>-70.433999</v>
      </c>
      <c r="C15" s="28">
        <v>-78.10199800000001</v>
      </c>
      <c r="D15" s="28">
        <v>-83.948005</v>
      </c>
      <c r="E15" s="28">
        <v>-87.388481</v>
      </c>
      <c r="F15" s="28">
        <v>-83.486861</v>
      </c>
      <c r="G15" s="28">
        <v>-74.644064</v>
      </c>
      <c r="H15" s="28">
        <v>-67.804006</v>
      </c>
      <c r="I15" s="28">
        <v>-72.738997</v>
      </c>
      <c r="J15" s="146"/>
      <c r="K15" s="146"/>
      <c r="L15" s="146"/>
      <c r="M15" s="146"/>
    </row>
    <row r="16" spans="1:13" ht="12">
      <c r="A16" s="150" t="s">
        <v>141</v>
      </c>
      <c r="B16" s="28">
        <v>-67.428999</v>
      </c>
      <c r="C16" s="28">
        <v>-75.114998</v>
      </c>
      <c r="D16" s="28">
        <v>-80.626003</v>
      </c>
      <c r="E16" s="28">
        <v>-85.175741</v>
      </c>
      <c r="F16" s="28">
        <v>-79.95585799999999</v>
      </c>
      <c r="G16" s="28">
        <v>-71.228067</v>
      </c>
      <c r="H16" s="28">
        <v>-64.691005</v>
      </c>
      <c r="I16" s="28">
        <v>-71.091997</v>
      </c>
      <c r="J16" s="146"/>
      <c r="K16" s="146"/>
      <c r="L16" s="146"/>
      <c r="M16" s="146"/>
    </row>
    <row r="17" spans="1:13" ht="12">
      <c r="A17" s="152" t="s">
        <v>143</v>
      </c>
      <c r="B17" s="28">
        <v>-38.054</v>
      </c>
      <c r="C17" s="28">
        <v>-42.196997</v>
      </c>
      <c r="D17" s="28">
        <v>-45.338001</v>
      </c>
      <c r="E17" s="28">
        <v>-45.707743</v>
      </c>
      <c r="F17" s="28">
        <v>-47.127</v>
      </c>
      <c r="G17" s="28">
        <v>-41.726</v>
      </c>
      <c r="H17" s="28">
        <v>-33.398999</v>
      </c>
      <c r="I17" s="28">
        <v>-36.561002</v>
      </c>
      <c r="J17" s="146"/>
      <c r="K17" s="146"/>
      <c r="L17" s="146"/>
      <c r="M17" s="146"/>
    </row>
    <row r="18" spans="1:13" ht="12">
      <c r="A18" s="152" t="s">
        <v>144</v>
      </c>
      <c r="B18" s="28">
        <v>-29.374999000000003</v>
      </c>
      <c r="C18" s="28">
        <v>-32.918001</v>
      </c>
      <c r="D18" s="28">
        <v>-35.288002</v>
      </c>
      <c r="E18" s="28">
        <v>-39.467998</v>
      </c>
      <c r="F18" s="28">
        <v>-32.828858</v>
      </c>
      <c r="G18" s="28">
        <v>-29.502067000000004</v>
      </c>
      <c r="H18" s="28">
        <v>-31.292005999999997</v>
      </c>
      <c r="I18" s="28">
        <v>-34.530995</v>
      </c>
      <c r="J18" s="146"/>
      <c r="K18" s="146"/>
      <c r="L18" s="146"/>
      <c r="M18" s="146"/>
    </row>
    <row r="19" spans="1:13" ht="12">
      <c r="A19" s="150" t="s">
        <v>142</v>
      </c>
      <c r="B19" s="28">
        <v>-3.005</v>
      </c>
      <c r="C19" s="28">
        <v>-2.987</v>
      </c>
      <c r="D19" s="28">
        <v>-3.322002</v>
      </c>
      <c r="E19" s="28">
        <v>-2.21274</v>
      </c>
      <c r="F19" s="28">
        <v>-3.531003</v>
      </c>
      <c r="G19" s="28">
        <v>-3.415997</v>
      </c>
      <c r="H19" s="28">
        <v>-3.1130009999999997</v>
      </c>
      <c r="I19" s="28">
        <v>-1.6469999999999998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74.046999</v>
      </c>
      <c r="C21" s="31">
        <v>50.485008</v>
      </c>
      <c r="D21" s="31">
        <v>62.880231</v>
      </c>
      <c r="E21" s="31">
        <v>91.017797</v>
      </c>
      <c r="F21" s="31">
        <v>82.978726</v>
      </c>
      <c r="G21" s="31">
        <v>72.36323200000001</v>
      </c>
      <c r="H21" s="31">
        <v>68.72626</v>
      </c>
      <c r="I21" s="31">
        <v>62.8712</v>
      </c>
      <c r="J21" s="146"/>
      <c r="K21" s="146"/>
      <c r="L21" s="146"/>
      <c r="M21" s="146"/>
    </row>
    <row r="22" spans="1:13" ht="12">
      <c r="A22" s="4" t="s">
        <v>8</v>
      </c>
      <c r="B22" s="28">
        <v>-2.442</v>
      </c>
      <c r="C22" s="28">
        <v>2.826999</v>
      </c>
      <c r="D22" s="28">
        <v>-4.476</v>
      </c>
      <c r="E22" s="28">
        <v>-3.987998</v>
      </c>
      <c r="F22" s="28">
        <v>-4.79</v>
      </c>
      <c r="G22" s="28">
        <v>-7.974</v>
      </c>
      <c r="H22" s="28">
        <v>-10.654</v>
      </c>
      <c r="I22" s="28">
        <v>-6.0940010000000004</v>
      </c>
      <c r="J22" s="146"/>
      <c r="K22" s="146"/>
      <c r="L22" s="146"/>
      <c r="M22" s="146"/>
    </row>
    <row r="23" spans="1:13" ht="12">
      <c r="A23" s="3" t="s">
        <v>9</v>
      </c>
      <c r="B23" s="28">
        <v>4.55</v>
      </c>
      <c r="C23" s="28">
        <v>8.193999000000002</v>
      </c>
      <c r="D23" s="28">
        <v>1.627001</v>
      </c>
      <c r="E23" s="28">
        <v>6.845</v>
      </c>
      <c r="F23" s="28">
        <v>-0.3159989999999997</v>
      </c>
      <c r="G23" s="28">
        <v>-5.953002</v>
      </c>
      <c r="H23" s="28">
        <v>-4.2649989999999995</v>
      </c>
      <c r="I23" s="28">
        <v>-4.162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76.154999</v>
      </c>
      <c r="C25" s="41">
        <v>61.506006</v>
      </c>
      <c r="D25" s="41">
        <v>60.031232</v>
      </c>
      <c r="E25" s="41">
        <v>93.874799</v>
      </c>
      <c r="F25" s="41">
        <v>77.872727</v>
      </c>
      <c r="G25" s="41">
        <v>58.436229999999995</v>
      </c>
      <c r="H25" s="41">
        <v>53.807261000000004</v>
      </c>
      <c r="I25" s="41">
        <v>52.615199000000004</v>
      </c>
      <c r="J25" s="146"/>
      <c r="K25" s="146"/>
      <c r="L25" s="146"/>
      <c r="M25" s="146"/>
    </row>
    <row r="26" spans="1:13" ht="12">
      <c r="A26" s="13" t="s">
        <v>11</v>
      </c>
      <c r="B26" s="37">
        <v>-9.811001000000001</v>
      </c>
      <c r="C26" s="37">
        <v>-14.980748</v>
      </c>
      <c r="D26" s="37">
        <v>-11.468972</v>
      </c>
      <c r="E26" s="37">
        <v>-38.647755000000004</v>
      </c>
      <c r="F26" s="37">
        <v>-12.442106</v>
      </c>
      <c r="G26" s="37">
        <v>-12.72246</v>
      </c>
      <c r="H26" s="37">
        <v>-29.331428000000002</v>
      </c>
      <c r="I26" s="37">
        <v>-19.68256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66.343998</v>
      </c>
      <c r="C28" s="41">
        <v>46.525258</v>
      </c>
      <c r="D28" s="41">
        <v>48.562259999999995</v>
      </c>
      <c r="E28" s="41">
        <v>55.227044</v>
      </c>
      <c r="F28" s="41">
        <v>65.430621</v>
      </c>
      <c r="G28" s="41">
        <v>45.713770000000004</v>
      </c>
      <c r="H28" s="41">
        <v>24.475833</v>
      </c>
      <c r="I28" s="41">
        <v>32.932639</v>
      </c>
      <c r="J28" s="146"/>
      <c r="K28" s="146"/>
      <c r="L28" s="146"/>
      <c r="M28" s="146"/>
    </row>
    <row r="29" spans="1:13" ht="12">
      <c r="A29" s="11" t="s">
        <v>13</v>
      </c>
      <c r="B29" s="37">
        <v>-14.164</v>
      </c>
      <c r="C29" s="37">
        <v>-10.73086</v>
      </c>
      <c r="D29" s="37">
        <v>-10.719000000000001</v>
      </c>
      <c r="E29" s="37">
        <v>-11.579979999999999</v>
      </c>
      <c r="F29" s="37">
        <v>-13.862479999999998</v>
      </c>
      <c r="G29" s="37">
        <v>-10.86693</v>
      </c>
      <c r="H29" s="37">
        <v>-5.77855</v>
      </c>
      <c r="I29" s="37">
        <v>-8.41551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52.179998</v>
      </c>
      <c r="C31" s="41">
        <v>35.794398</v>
      </c>
      <c r="D31" s="41">
        <v>37.84326</v>
      </c>
      <c r="E31" s="41">
        <v>43.647064</v>
      </c>
      <c r="F31" s="41">
        <v>51.568141</v>
      </c>
      <c r="G31" s="41">
        <v>34.84684</v>
      </c>
      <c r="H31" s="41">
        <v>18.697283</v>
      </c>
      <c r="I31" s="41">
        <v>24.517128999999997</v>
      </c>
      <c r="J31" s="146"/>
      <c r="K31" s="146"/>
      <c r="L31" s="146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676.777</v>
      </c>
      <c r="C38" s="28">
        <v>617.429</v>
      </c>
      <c r="D38" s="28">
        <v>722.725</v>
      </c>
      <c r="E38" s="28">
        <v>1132.221</v>
      </c>
      <c r="F38" s="28">
        <v>1704.723</v>
      </c>
      <c r="G38" s="28">
        <v>1346.719</v>
      </c>
      <c r="H38" s="28">
        <v>1033.169</v>
      </c>
      <c r="I38" s="28">
        <v>949.448</v>
      </c>
      <c r="J38" s="146"/>
      <c r="K38" s="146"/>
      <c r="L38" s="146"/>
      <c r="M38" s="146"/>
    </row>
    <row r="39" spans="1:13" ht="12">
      <c r="A39" s="12" t="s">
        <v>17</v>
      </c>
      <c r="B39" s="28">
        <v>1027.499</v>
      </c>
      <c r="C39" s="28">
        <v>966.043</v>
      </c>
      <c r="D39" s="28">
        <v>1267.044</v>
      </c>
      <c r="E39" s="28">
        <v>869.418</v>
      </c>
      <c r="F39" s="28">
        <v>665.092</v>
      </c>
      <c r="G39" s="28">
        <v>886.876</v>
      </c>
      <c r="H39" s="28">
        <v>1188.643</v>
      </c>
      <c r="I39" s="28">
        <v>1513.134</v>
      </c>
      <c r="J39" s="146"/>
      <c r="K39" s="146"/>
      <c r="L39" s="146"/>
      <c r="M39" s="146"/>
    </row>
    <row r="40" spans="1:13" ht="12">
      <c r="A40" s="12" t="s">
        <v>18</v>
      </c>
      <c r="B40" s="28">
        <v>2609.302</v>
      </c>
      <c r="C40" s="28">
        <v>2731.012</v>
      </c>
      <c r="D40" s="28">
        <v>3117.864</v>
      </c>
      <c r="E40" s="28">
        <v>2903.011</v>
      </c>
      <c r="F40" s="28">
        <v>2723.427</v>
      </c>
      <c r="G40" s="28">
        <v>2467.124</v>
      </c>
      <c r="H40" s="28">
        <v>2310.935</v>
      </c>
      <c r="I40" s="28">
        <v>2323.677</v>
      </c>
      <c r="J40" s="146"/>
      <c r="K40" s="146"/>
      <c r="L40" s="146"/>
      <c r="M40" s="146"/>
    </row>
    <row r="41" spans="1:13" ht="12">
      <c r="A41" s="12" t="s">
        <v>19</v>
      </c>
      <c r="B41" s="28">
        <v>2220.516</v>
      </c>
      <c r="C41" s="28">
        <v>2274.413</v>
      </c>
      <c r="D41" s="28">
        <v>2601.798</v>
      </c>
      <c r="E41" s="28">
        <v>2390.976</v>
      </c>
      <c r="F41" s="28">
        <v>2102.793</v>
      </c>
      <c r="G41" s="28">
        <v>2071.013</v>
      </c>
      <c r="H41" s="28">
        <v>1997.182</v>
      </c>
      <c r="I41" s="28">
        <v>2078.503</v>
      </c>
      <c r="J41" s="146"/>
      <c r="K41" s="146"/>
      <c r="L41" s="146"/>
      <c r="M41" s="146"/>
    </row>
    <row r="42" spans="1:13" ht="12">
      <c r="A42" s="12" t="s">
        <v>104</v>
      </c>
      <c r="B42" s="28">
        <v>388.786</v>
      </c>
      <c r="C42" s="28">
        <v>456.599</v>
      </c>
      <c r="D42" s="28">
        <v>516.066</v>
      </c>
      <c r="E42" s="28">
        <v>512.035</v>
      </c>
      <c r="F42" s="28">
        <v>620.634</v>
      </c>
      <c r="G42" s="28">
        <v>396.111</v>
      </c>
      <c r="H42" s="28">
        <v>313.753</v>
      </c>
      <c r="I42" s="28">
        <v>245.17399999999998</v>
      </c>
      <c r="J42" s="146"/>
      <c r="K42" s="146"/>
      <c r="L42" s="146"/>
      <c r="M42" s="146"/>
    </row>
    <row r="43" spans="1:13" ht="12">
      <c r="A43" s="12" t="s">
        <v>21</v>
      </c>
      <c r="B43" s="28">
        <v>101.599</v>
      </c>
      <c r="C43" s="28">
        <v>109.522</v>
      </c>
      <c r="D43" s="28">
        <v>122.509</v>
      </c>
      <c r="E43" s="28">
        <v>100.299</v>
      </c>
      <c r="F43" s="28">
        <v>100.666</v>
      </c>
      <c r="G43" s="28">
        <v>96.018</v>
      </c>
      <c r="H43" s="28">
        <v>93.924</v>
      </c>
      <c r="I43" s="28">
        <v>97.424</v>
      </c>
      <c r="J43" s="146"/>
      <c r="K43" s="146"/>
      <c r="L43" s="146"/>
      <c r="M43" s="146"/>
    </row>
    <row r="44" spans="1:13" ht="12">
      <c r="A44" s="12" t="s">
        <v>22</v>
      </c>
      <c r="B44" s="28">
        <v>241.332</v>
      </c>
      <c r="C44" s="28">
        <v>262.528</v>
      </c>
      <c r="D44" s="28">
        <v>292.36</v>
      </c>
      <c r="E44" s="28">
        <v>257.888</v>
      </c>
      <c r="F44" s="28">
        <v>259.61</v>
      </c>
      <c r="G44" s="28">
        <v>254.288</v>
      </c>
      <c r="H44" s="28">
        <v>215.033</v>
      </c>
      <c r="I44" s="28">
        <v>218.684</v>
      </c>
      <c r="J44" s="146"/>
      <c r="K44" s="146"/>
      <c r="L44" s="146"/>
      <c r="M44" s="146"/>
    </row>
    <row r="45" spans="1:13" ht="12">
      <c r="A45" s="18" t="s">
        <v>23</v>
      </c>
      <c r="B45" s="31">
        <v>4656.509</v>
      </c>
      <c r="C45" s="31">
        <v>4686.534000000001</v>
      </c>
      <c r="D45" s="31">
        <v>5522.525241</v>
      </c>
      <c r="E45" s="31">
        <v>5262.860518</v>
      </c>
      <c r="F45" s="31">
        <v>5453.609517000001</v>
      </c>
      <c r="G45" s="31">
        <v>5051.120884000001</v>
      </c>
      <c r="H45" s="31">
        <v>4841.8001460000005</v>
      </c>
      <c r="I45" s="31">
        <v>5102.4633460000005</v>
      </c>
      <c r="J45" s="146"/>
      <c r="K45" s="146"/>
      <c r="L45" s="146"/>
      <c r="M45" s="146"/>
    </row>
    <row r="46" spans="1:13" ht="12">
      <c r="A46" s="12" t="s">
        <v>24</v>
      </c>
      <c r="B46" s="28">
        <v>199.961</v>
      </c>
      <c r="C46" s="28">
        <v>131.353</v>
      </c>
      <c r="D46" s="28">
        <v>292.162</v>
      </c>
      <c r="E46" s="28">
        <v>154.617</v>
      </c>
      <c r="F46" s="28">
        <v>58.825</v>
      </c>
      <c r="G46" s="28">
        <v>27.756</v>
      </c>
      <c r="H46" s="28">
        <v>23.667</v>
      </c>
      <c r="I46" s="28">
        <v>22.778</v>
      </c>
      <c r="J46" s="146"/>
      <c r="K46" s="146"/>
      <c r="L46" s="146"/>
      <c r="M46" s="146"/>
    </row>
    <row r="47" spans="1:13" ht="12">
      <c r="A47" s="12" t="s">
        <v>25</v>
      </c>
      <c r="B47" s="28">
        <v>3035.528</v>
      </c>
      <c r="C47" s="28">
        <v>3015.029</v>
      </c>
      <c r="D47" s="28">
        <v>3491.915</v>
      </c>
      <c r="E47" s="28">
        <v>3520.021</v>
      </c>
      <c r="F47" s="28">
        <v>3845.228</v>
      </c>
      <c r="G47" s="28">
        <v>3469.538</v>
      </c>
      <c r="H47" s="28">
        <v>3206.491</v>
      </c>
      <c r="I47" s="28">
        <v>3309.875</v>
      </c>
      <c r="J47" s="146"/>
      <c r="K47" s="146"/>
      <c r="L47" s="146"/>
      <c r="M47" s="146"/>
    </row>
    <row r="48" spans="1:13" ht="12">
      <c r="A48" s="12" t="s">
        <v>26</v>
      </c>
      <c r="B48" s="28">
        <v>0</v>
      </c>
      <c r="C48" s="28">
        <v>0</v>
      </c>
      <c r="D48" s="28">
        <v>0.056</v>
      </c>
      <c r="E48" s="28">
        <v>0.043</v>
      </c>
      <c r="F48" s="28">
        <v>0.055</v>
      </c>
      <c r="G48" s="28">
        <v>0</v>
      </c>
      <c r="H48" s="28">
        <v>0</v>
      </c>
      <c r="I48" s="28">
        <v>0</v>
      </c>
      <c r="J48" s="146"/>
      <c r="K48" s="146"/>
      <c r="L48" s="146"/>
      <c r="M48" s="146"/>
    </row>
    <row r="49" spans="1:13" ht="12">
      <c r="A49" s="12" t="s">
        <v>27</v>
      </c>
      <c r="B49" s="28" t="s">
        <v>192</v>
      </c>
      <c r="C49" s="28" t="s">
        <v>192</v>
      </c>
      <c r="D49" s="28" t="s">
        <v>192</v>
      </c>
      <c r="E49" s="28" t="s">
        <v>192</v>
      </c>
      <c r="F49" s="28" t="s">
        <v>192</v>
      </c>
      <c r="G49" s="28" t="s">
        <v>192</v>
      </c>
      <c r="H49" s="28" t="s">
        <v>192</v>
      </c>
      <c r="I49" s="28" t="s">
        <v>192</v>
      </c>
      <c r="J49" s="146"/>
      <c r="K49" s="146"/>
      <c r="L49" s="146"/>
      <c r="M49" s="146"/>
    </row>
    <row r="50" spans="1:13" ht="12">
      <c r="A50" s="3" t="s">
        <v>105</v>
      </c>
      <c r="B50" s="28">
        <v>1.336</v>
      </c>
      <c r="C50" s="28">
        <v>1.966</v>
      </c>
      <c r="D50" s="28">
        <v>0.895</v>
      </c>
      <c r="E50" s="28">
        <v>1.139</v>
      </c>
      <c r="F50" s="28">
        <v>0.136</v>
      </c>
      <c r="G50" s="28">
        <v>0.041</v>
      </c>
      <c r="H50" s="28">
        <v>0.015</v>
      </c>
      <c r="I50" s="28">
        <v>0.036</v>
      </c>
      <c r="J50" s="146"/>
      <c r="K50" s="146"/>
      <c r="L50" s="146"/>
      <c r="M50" s="146"/>
    </row>
    <row r="51" spans="1:13" ht="12">
      <c r="A51" s="12" t="s">
        <v>29</v>
      </c>
      <c r="B51" s="28">
        <v>998.798997</v>
      </c>
      <c r="C51" s="28">
        <v>1115.432991</v>
      </c>
      <c r="D51" s="28">
        <v>1287.275241</v>
      </c>
      <c r="E51" s="28">
        <v>1007.920533</v>
      </c>
      <c r="F51" s="28">
        <v>976.308517</v>
      </c>
      <c r="G51" s="28">
        <v>1232.115884</v>
      </c>
      <c r="H51" s="28">
        <v>1285.424143</v>
      </c>
      <c r="I51" s="28">
        <v>1405.439351</v>
      </c>
      <c r="J51" s="146"/>
      <c r="K51" s="146"/>
      <c r="L51" s="146"/>
      <c r="M51" s="146"/>
    </row>
    <row r="52" spans="1:13" ht="12">
      <c r="A52" s="14" t="s">
        <v>31</v>
      </c>
      <c r="B52" s="28">
        <v>420.885003</v>
      </c>
      <c r="C52" s="28">
        <v>422.753008</v>
      </c>
      <c r="D52" s="28">
        <v>450.222</v>
      </c>
      <c r="E52" s="28">
        <v>579.119985</v>
      </c>
      <c r="F52" s="28">
        <v>573.057</v>
      </c>
      <c r="G52" s="28">
        <v>321.67</v>
      </c>
      <c r="H52" s="28">
        <v>326.203003</v>
      </c>
      <c r="I52" s="28">
        <v>364.334995</v>
      </c>
      <c r="J52" s="146"/>
      <c r="K52" s="146"/>
      <c r="L52" s="146"/>
      <c r="M52" s="146"/>
    </row>
    <row r="56" ht="15">
      <c r="A56" s="17" t="s">
        <v>1</v>
      </c>
    </row>
    <row r="57" ht="12">
      <c r="A57" s="9" t="s">
        <v>47</v>
      </c>
    </row>
    <row r="58" ht="6.75" customHeight="1">
      <c r="A58" s="9"/>
    </row>
    <row r="59" spans="1:9" ht="12">
      <c r="A59" s="1"/>
      <c r="B59" s="213">
        <v>2008</v>
      </c>
      <c r="C59" s="213"/>
      <c r="D59" s="213"/>
      <c r="E59" s="213"/>
      <c r="F59" s="213">
        <v>2009</v>
      </c>
      <c r="G59" s="213"/>
      <c r="H59" s="213"/>
      <c r="I59" s="213"/>
    </row>
    <row r="60" spans="1:9" ht="13.5">
      <c r="A60" s="1"/>
      <c r="B60" s="6" t="s">
        <v>43</v>
      </c>
      <c r="C60" s="23" t="s">
        <v>41</v>
      </c>
      <c r="D60" s="23" t="s">
        <v>44</v>
      </c>
      <c r="E60" s="23" t="s">
        <v>42</v>
      </c>
      <c r="F60" s="6" t="s">
        <v>43</v>
      </c>
      <c r="G60" s="23" t="s">
        <v>41</v>
      </c>
      <c r="H60" s="23" t="s">
        <v>44</v>
      </c>
      <c r="I60" s="23" t="s">
        <v>42</v>
      </c>
    </row>
    <row r="61" spans="1:12" ht="12">
      <c r="A61" s="10" t="s">
        <v>3</v>
      </c>
      <c r="B61" s="24">
        <v>65.598908</v>
      </c>
      <c r="C61" s="24">
        <v>75.228409</v>
      </c>
      <c r="D61" s="24">
        <v>67.52390799999999</v>
      </c>
      <c r="E61" s="24">
        <v>70.355491</v>
      </c>
      <c r="F61" s="24">
        <v>75.550224</v>
      </c>
      <c r="G61" s="25">
        <v>82.869726</v>
      </c>
      <c r="H61" s="25">
        <v>78.56988899999999</v>
      </c>
      <c r="I61" s="25">
        <v>84.324881</v>
      </c>
      <c r="J61" s="149"/>
      <c r="K61" s="149"/>
      <c r="L61" s="168"/>
    </row>
    <row r="62" spans="1:12" ht="12">
      <c r="A62" s="11" t="s">
        <v>137</v>
      </c>
      <c r="B62" s="28">
        <v>28.385440000000003</v>
      </c>
      <c r="C62" s="28">
        <v>30.273197000000003</v>
      </c>
      <c r="D62" s="28">
        <v>33.545507</v>
      </c>
      <c r="E62" s="28">
        <v>37.302538999999996</v>
      </c>
      <c r="F62" s="28">
        <v>29.264643</v>
      </c>
      <c r="G62" s="28">
        <v>30.022364</v>
      </c>
      <c r="H62" s="28">
        <v>32.520268</v>
      </c>
      <c r="I62" s="28">
        <v>38.642436000000004</v>
      </c>
      <c r="J62" s="149"/>
      <c r="K62" s="149"/>
      <c r="L62" s="168"/>
    </row>
    <row r="63" spans="1:12" ht="12">
      <c r="A63" s="3" t="s">
        <v>4</v>
      </c>
      <c r="B63" s="28">
        <v>18.184795</v>
      </c>
      <c r="C63" s="28">
        <v>7.2775</v>
      </c>
      <c r="D63" s="28">
        <v>14.089182</v>
      </c>
      <c r="E63" s="28">
        <v>33.006958999999995</v>
      </c>
      <c r="F63" s="28">
        <v>29.315629</v>
      </c>
      <c r="G63" s="28">
        <v>29.599043</v>
      </c>
      <c r="H63" s="28">
        <v>16.865013</v>
      </c>
      <c r="I63" s="28">
        <v>17.654912</v>
      </c>
      <c r="J63" s="149"/>
      <c r="K63" s="149"/>
      <c r="L63" s="168"/>
    </row>
    <row r="64" spans="1:12" ht="12">
      <c r="A64" s="2" t="s">
        <v>5</v>
      </c>
      <c r="B64" s="28">
        <v>15.366289</v>
      </c>
      <c r="C64" s="28">
        <v>6.261042</v>
      </c>
      <c r="D64" s="28">
        <v>11.376217999999998</v>
      </c>
      <c r="E64" s="28">
        <v>8.837636</v>
      </c>
      <c r="F64" s="28">
        <v>11.454214</v>
      </c>
      <c r="G64" s="28">
        <v>-1.0907289999999996</v>
      </c>
      <c r="H64" s="28">
        <v>13.819341</v>
      </c>
      <c r="I64" s="28">
        <v>2.683923</v>
      </c>
      <c r="J64" s="149"/>
      <c r="K64" s="149"/>
      <c r="L64" s="168"/>
    </row>
    <row r="65" spans="1:12" ht="12">
      <c r="A65" s="12"/>
      <c r="B65" s="28"/>
      <c r="C65" s="28"/>
      <c r="D65" s="28"/>
      <c r="E65" s="28"/>
      <c r="F65" s="28"/>
      <c r="G65" s="28"/>
      <c r="H65" s="28"/>
      <c r="I65" s="28"/>
      <c r="J65" s="149"/>
      <c r="K65" s="149"/>
      <c r="L65" s="168"/>
    </row>
    <row r="66" spans="1:12" ht="12">
      <c r="A66" s="10" t="s">
        <v>6</v>
      </c>
      <c r="B66" s="31">
        <v>127.53543200000001</v>
      </c>
      <c r="C66" s="31">
        <v>119.040145</v>
      </c>
      <c r="D66" s="31">
        <v>126.534815</v>
      </c>
      <c r="E66" s="31">
        <v>149.50262500000002</v>
      </c>
      <c r="F66" s="31">
        <v>145.584711</v>
      </c>
      <c r="G66" s="31">
        <v>141.40040399999998</v>
      </c>
      <c r="H66" s="31">
        <v>141.77451100000002</v>
      </c>
      <c r="I66" s="31">
        <v>143.30615</v>
      </c>
      <c r="J66" s="149"/>
      <c r="K66" s="149"/>
      <c r="L66" s="168"/>
    </row>
    <row r="67" spans="1:12" ht="12">
      <c r="A67" s="150" t="s">
        <v>140</v>
      </c>
      <c r="B67" s="28">
        <v>-62.173093</v>
      </c>
      <c r="C67" s="28">
        <v>-71.952285</v>
      </c>
      <c r="D67" s="28">
        <v>-72.454699</v>
      </c>
      <c r="E67" s="28">
        <v>-72.826275</v>
      </c>
      <c r="F67" s="28">
        <v>-73.01455299999999</v>
      </c>
      <c r="G67" s="28">
        <v>-71.754655</v>
      </c>
      <c r="H67" s="28">
        <v>-70.499897</v>
      </c>
      <c r="I67" s="28">
        <v>-76.49530200000001</v>
      </c>
      <c r="J67" s="149"/>
      <c r="K67" s="149"/>
      <c r="L67" s="168"/>
    </row>
    <row r="68" spans="1:12" ht="12">
      <c r="A68" s="150" t="s">
        <v>141</v>
      </c>
      <c r="B68" s="28">
        <v>-59.520537</v>
      </c>
      <c r="C68" s="28">
        <v>-69.19417200000001</v>
      </c>
      <c r="D68" s="28">
        <v>-69.58915400000001</v>
      </c>
      <c r="E68" s="28">
        <v>-71.033961</v>
      </c>
      <c r="F68" s="28">
        <v>-69.926468</v>
      </c>
      <c r="G68" s="28">
        <v>-68.482749</v>
      </c>
      <c r="H68" s="28">
        <v>-67.274799</v>
      </c>
      <c r="I68" s="28">
        <v>-74.64422400000001</v>
      </c>
      <c r="J68" s="149"/>
      <c r="K68" s="149"/>
      <c r="L68" s="168"/>
    </row>
    <row r="69" spans="1:12" ht="12">
      <c r="A69" s="152" t="s">
        <v>143</v>
      </c>
      <c r="B69" s="28">
        <v>-33.590807</v>
      </c>
      <c r="C69" s="28">
        <v>-38.874424000000005</v>
      </c>
      <c r="D69" s="28">
        <v>-39.130340000000004</v>
      </c>
      <c r="E69" s="28">
        <v>-38.030922000000004</v>
      </c>
      <c r="F69" s="28">
        <v>-41.21555</v>
      </c>
      <c r="G69" s="28">
        <v>-40.129568000000006</v>
      </c>
      <c r="H69" s="28">
        <v>-35.135670000000005</v>
      </c>
      <c r="I69" s="28">
        <v>-38.658236</v>
      </c>
      <c r="J69" s="149"/>
      <c r="K69" s="149"/>
      <c r="L69" s="168"/>
    </row>
    <row r="70" spans="1:12" ht="12">
      <c r="A70" s="152" t="s">
        <v>144</v>
      </c>
      <c r="B70" s="28">
        <v>-25.92973</v>
      </c>
      <c r="C70" s="28">
        <v>-30.319747999999997</v>
      </c>
      <c r="D70" s="28">
        <v>-30.458815</v>
      </c>
      <c r="E70" s="28">
        <v>-33.00304</v>
      </c>
      <c r="F70" s="28">
        <v>-28.710918999999997</v>
      </c>
      <c r="G70" s="28">
        <v>-28.353181</v>
      </c>
      <c r="H70" s="28">
        <v>-32.139127</v>
      </c>
      <c r="I70" s="28">
        <v>-35.985988</v>
      </c>
      <c r="J70" s="149"/>
      <c r="K70" s="149"/>
      <c r="L70" s="168"/>
    </row>
    <row r="71" spans="1:12" ht="12">
      <c r="A71" s="150" t="s">
        <v>142</v>
      </c>
      <c r="B71" s="28">
        <v>-2.652556</v>
      </c>
      <c r="C71" s="28">
        <v>-2.758114</v>
      </c>
      <c r="D71" s="28">
        <v>-2.865544</v>
      </c>
      <c r="E71" s="28">
        <v>-1.792315</v>
      </c>
      <c r="F71" s="28">
        <v>-3.0880859999999997</v>
      </c>
      <c r="G71" s="28">
        <v>-3.271908</v>
      </c>
      <c r="H71" s="28">
        <v>-3.2251</v>
      </c>
      <c r="I71" s="28">
        <v>-1.851079</v>
      </c>
      <c r="J71" s="149"/>
      <c r="K71" s="149"/>
      <c r="L71" s="168"/>
    </row>
    <row r="72" spans="1:12" ht="12">
      <c r="A72" s="12"/>
      <c r="B72" s="28"/>
      <c r="C72" s="28"/>
      <c r="D72" s="28"/>
      <c r="E72" s="28"/>
      <c r="F72" s="28"/>
      <c r="G72" s="28"/>
      <c r="H72" s="28"/>
      <c r="I72" s="28"/>
      <c r="J72" s="149"/>
      <c r="K72" s="149"/>
      <c r="L72" s="168"/>
    </row>
    <row r="73" spans="1:12" ht="12">
      <c r="A73" s="10" t="s">
        <v>7</v>
      </c>
      <c r="B73" s="31">
        <v>65.36233999999999</v>
      </c>
      <c r="C73" s="31">
        <v>47.08786</v>
      </c>
      <c r="D73" s="31">
        <v>54.080117</v>
      </c>
      <c r="E73" s="31">
        <v>76.67635000000001</v>
      </c>
      <c r="F73" s="31">
        <v>72.570157</v>
      </c>
      <c r="G73" s="31">
        <v>69.645746</v>
      </c>
      <c r="H73" s="31">
        <v>71.27461400000001</v>
      </c>
      <c r="I73" s="31">
        <v>66.81084899999999</v>
      </c>
      <c r="J73" s="149"/>
      <c r="K73" s="149"/>
      <c r="L73" s="168"/>
    </row>
    <row r="74" spans="1:12" ht="12">
      <c r="A74" s="4" t="s">
        <v>8</v>
      </c>
      <c r="B74" s="28">
        <v>-2.155588</v>
      </c>
      <c r="C74" s="28">
        <v>2.503235</v>
      </c>
      <c r="D74" s="28">
        <v>-3.982819</v>
      </c>
      <c r="E74" s="28">
        <v>-3.421776</v>
      </c>
      <c r="F74" s="28">
        <v>-4.189159</v>
      </c>
      <c r="G74" s="28">
        <v>-7.496311</v>
      </c>
      <c r="H74" s="28">
        <v>-10.627023999999999</v>
      </c>
      <c r="I74" s="28">
        <v>-6.516776</v>
      </c>
      <c r="J74" s="149"/>
      <c r="K74" s="149"/>
      <c r="L74" s="168"/>
    </row>
    <row r="75" spans="1:12" ht="12">
      <c r="A75" s="3" t="s">
        <v>9</v>
      </c>
      <c r="B75" s="28">
        <v>4.016349999999999</v>
      </c>
      <c r="C75" s="28">
        <v>7.491257999999999</v>
      </c>
      <c r="D75" s="28">
        <v>1.262143</v>
      </c>
      <c r="E75" s="28">
        <v>5.762276999999999</v>
      </c>
      <c r="F75" s="28">
        <v>-0.276362</v>
      </c>
      <c r="G75" s="28">
        <v>-5.462923</v>
      </c>
      <c r="H75" s="28">
        <v>-4.297432</v>
      </c>
      <c r="I75" s="28">
        <v>-4.319306</v>
      </c>
      <c r="J75" s="149"/>
      <c r="K75" s="149"/>
      <c r="L75" s="168"/>
    </row>
    <row r="76" spans="2:12" ht="12">
      <c r="B76" s="28"/>
      <c r="C76" s="28"/>
      <c r="D76" s="28"/>
      <c r="E76" s="28"/>
      <c r="F76" s="28"/>
      <c r="G76" s="28"/>
      <c r="H76" s="28"/>
      <c r="I76" s="28"/>
      <c r="J76" s="149"/>
      <c r="K76" s="149"/>
      <c r="L76" s="168"/>
    </row>
    <row r="77" spans="1:12" ht="12">
      <c r="A77" s="18" t="s">
        <v>10</v>
      </c>
      <c r="B77" s="41">
        <v>67.223101</v>
      </c>
      <c r="C77" s="41">
        <v>57.082350999999996</v>
      </c>
      <c r="D77" s="41">
        <v>51.359441000000004</v>
      </c>
      <c r="E77" s="41">
        <v>79.01685</v>
      </c>
      <c r="F77" s="41">
        <v>68.104638</v>
      </c>
      <c r="G77" s="41">
        <v>56.686512</v>
      </c>
      <c r="H77" s="41">
        <v>56.350156000000005</v>
      </c>
      <c r="I77" s="41">
        <v>55.974766</v>
      </c>
      <c r="J77" s="149"/>
      <c r="K77" s="149"/>
      <c r="L77" s="168"/>
    </row>
    <row r="78" spans="1:12" ht="12">
      <c r="A78" s="13" t="s">
        <v>11</v>
      </c>
      <c r="B78" s="37">
        <v>-8.660309999999999</v>
      </c>
      <c r="C78" s="37">
        <v>-13.726201000000001</v>
      </c>
      <c r="D78" s="37">
        <v>-9.833953000000001</v>
      </c>
      <c r="E78" s="37">
        <v>-33.211558999999994</v>
      </c>
      <c r="F78" s="37">
        <v>-10.88141</v>
      </c>
      <c r="G78" s="37">
        <v>-12.156804999999999</v>
      </c>
      <c r="H78" s="37">
        <v>-28.885159</v>
      </c>
      <c r="I78" s="37">
        <v>-20.539133999999997</v>
      </c>
      <c r="J78" s="149"/>
      <c r="K78" s="149"/>
      <c r="L78" s="168"/>
    </row>
    <row r="79" spans="2:12" ht="12">
      <c r="B79" s="37"/>
      <c r="C79" s="37"/>
      <c r="D79" s="37"/>
      <c r="E79" s="37"/>
      <c r="F79" s="37"/>
      <c r="G79" s="37"/>
      <c r="H79" s="37"/>
      <c r="I79" s="37"/>
      <c r="J79" s="149"/>
      <c r="K79" s="149"/>
      <c r="L79" s="168"/>
    </row>
    <row r="80" spans="1:12" ht="12">
      <c r="A80" s="18" t="s">
        <v>12</v>
      </c>
      <c r="B80" s="41">
        <v>58.56278999999999</v>
      </c>
      <c r="C80" s="41">
        <v>43.356151000000004</v>
      </c>
      <c r="D80" s="41">
        <v>41.525487</v>
      </c>
      <c r="E80" s="41">
        <v>45.80529</v>
      </c>
      <c r="F80" s="41">
        <v>57.223226999999994</v>
      </c>
      <c r="G80" s="41">
        <v>44.529707</v>
      </c>
      <c r="H80" s="41">
        <v>27.464997</v>
      </c>
      <c r="I80" s="41">
        <v>35.435631</v>
      </c>
      <c r="J80" s="149"/>
      <c r="K80" s="149"/>
      <c r="L80" s="168"/>
    </row>
    <row r="81" spans="1:12" ht="12">
      <c r="A81" s="11" t="s">
        <v>13</v>
      </c>
      <c r="B81" s="37">
        <v>-12.502765</v>
      </c>
      <c r="C81" s="37">
        <v>-9.976853</v>
      </c>
      <c r="D81" s="37">
        <v>-9.166059</v>
      </c>
      <c r="E81" s="37">
        <v>-9.577807</v>
      </c>
      <c r="F81" s="37">
        <v>-12.123618</v>
      </c>
      <c r="G81" s="37">
        <v>-10.516211</v>
      </c>
      <c r="H81" s="37">
        <v>-6.427927</v>
      </c>
      <c r="I81" s="37">
        <v>-8.955259999999999</v>
      </c>
      <c r="J81" s="149"/>
      <c r="K81" s="149"/>
      <c r="L81" s="168"/>
    </row>
    <row r="82" spans="2:12" ht="12">
      <c r="B82" s="37"/>
      <c r="C82" s="37"/>
      <c r="D82" s="37"/>
      <c r="E82" s="37"/>
      <c r="F82" s="37"/>
      <c r="G82" s="37"/>
      <c r="H82" s="37"/>
      <c r="I82" s="37"/>
      <c r="J82" s="149"/>
      <c r="K82" s="149"/>
      <c r="L82" s="168"/>
    </row>
    <row r="83" spans="1:12" ht="12">
      <c r="A83" s="18" t="s">
        <v>14</v>
      </c>
      <c r="B83" s="41">
        <v>46.060027000000005</v>
      </c>
      <c r="C83" s="41">
        <v>33.379297</v>
      </c>
      <c r="D83" s="41">
        <v>32.359426</v>
      </c>
      <c r="E83" s="41">
        <v>36.227483</v>
      </c>
      <c r="F83" s="41">
        <v>45.09961</v>
      </c>
      <c r="G83" s="41">
        <v>34.013496</v>
      </c>
      <c r="H83" s="41">
        <v>21.037071</v>
      </c>
      <c r="I83" s="41">
        <v>26.480370999999998</v>
      </c>
      <c r="J83" s="149"/>
      <c r="K83" s="149"/>
      <c r="L83" s="168"/>
    </row>
    <row r="84" spans="1:9" ht="12">
      <c r="A84" s="19"/>
      <c r="B84" s="20"/>
      <c r="C84" s="20"/>
      <c r="D84" s="20"/>
      <c r="E84" s="20"/>
      <c r="F84" s="20"/>
      <c r="G84" s="20"/>
      <c r="H84" s="20"/>
      <c r="I84" s="20"/>
    </row>
    <row r="86" ht="15">
      <c r="A86" s="17" t="s">
        <v>15</v>
      </c>
    </row>
    <row r="87" ht="12">
      <c r="A87" s="9" t="s">
        <v>47</v>
      </c>
    </row>
    <row r="88" ht="6.75" customHeight="1">
      <c r="A88" s="9"/>
    </row>
    <row r="89" spans="1:9" ht="12">
      <c r="A89" s="5"/>
      <c r="B89" s="22">
        <v>39538</v>
      </c>
      <c r="C89" s="22">
        <v>39629</v>
      </c>
      <c r="D89" s="22">
        <v>39721</v>
      </c>
      <c r="E89" s="22">
        <v>39813</v>
      </c>
      <c r="F89" s="22">
        <v>39903</v>
      </c>
      <c r="G89" s="22">
        <v>39994</v>
      </c>
      <c r="H89" s="22">
        <v>40086</v>
      </c>
      <c r="I89" s="22">
        <v>40178</v>
      </c>
    </row>
    <row r="90" spans="1:9" ht="12">
      <c r="A90" s="12" t="s">
        <v>16</v>
      </c>
      <c r="B90" s="28">
        <v>650.703314</v>
      </c>
      <c r="C90" s="28">
        <v>571.871871</v>
      </c>
      <c r="D90" s="28">
        <v>621.168796</v>
      </c>
      <c r="E90" s="28">
        <v>1063.011954</v>
      </c>
      <c r="F90" s="28">
        <v>1644.132337</v>
      </c>
      <c r="G90" s="28">
        <v>1391.276955</v>
      </c>
      <c r="H90" s="28">
        <v>1110.841339</v>
      </c>
      <c r="I90" s="28">
        <v>1006.910841</v>
      </c>
    </row>
    <row r="91" spans="1:9" ht="12">
      <c r="A91" s="12" t="s">
        <v>17</v>
      </c>
      <c r="B91" s="28">
        <v>987.913308</v>
      </c>
      <c r="C91" s="28">
        <v>894.763313</v>
      </c>
      <c r="D91" s="28">
        <v>1089.000928</v>
      </c>
      <c r="E91" s="28">
        <v>816.27326</v>
      </c>
      <c r="F91" s="28">
        <v>641.452755</v>
      </c>
      <c r="G91" s="28">
        <v>916.21945</v>
      </c>
      <c r="H91" s="28">
        <v>1278.003678</v>
      </c>
      <c r="I91" s="28">
        <v>1604.712452</v>
      </c>
    </row>
    <row r="92" spans="1:9" ht="12">
      <c r="A92" s="12" t="s">
        <v>18</v>
      </c>
      <c r="B92" s="28">
        <v>2508.775357</v>
      </c>
      <c r="C92" s="28">
        <v>2529.503704</v>
      </c>
      <c r="D92" s="28">
        <v>2679.746551</v>
      </c>
      <c r="E92" s="28">
        <v>2725.559229</v>
      </c>
      <c r="F92" s="28">
        <v>2626.628724</v>
      </c>
      <c r="G92" s="28">
        <v>2548.752017</v>
      </c>
      <c r="H92" s="28">
        <v>2484.668171</v>
      </c>
      <c r="I92" s="28">
        <v>2464.311433</v>
      </c>
    </row>
    <row r="93" spans="1:9" ht="12">
      <c r="A93" s="12" t="s">
        <v>19</v>
      </c>
      <c r="B93" s="28">
        <v>2134.967827</v>
      </c>
      <c r="C93" s="28">
        <v>2106.594957</v>
      </c>
      <c r="D93" s="28">
        <v>2236.197351</v>
      </c>
      <c r="E93" s="28">
        <v>2244.82329</v>
      </c>
      <c r="F93" s="28">
        <v>2028.053807</v>
      </c>
      <c r="G93" s="28">
        <v>2139.535167</v>
      </c>
      <c r="H93" s="28">
        <v>2147.327617</v>
      </c>
      <c r="I93" s="28">
        <v>2204.298922</v>
      </c>
    </row>
    <row r="94" spans="1:9" ht="12">
      <c r="A94" s="12" t="s">
        <v>104</v>
      </c>
      <c r="B94" s="28">
        <v>373.80753</v>
      </c>
      <c r="C94" s="28">
        <v>422.908747</v>
      </c>
      <c r="D94" s="28">
        <v>443.5492</v>
      </c>
      <c r="E94" s="28">
        <v>480.73594</v>
      </c>
      <c r="F94" s="28">
        <v>598.574917</v>
      </c>
      <c r="G94" s="28">
        <v>409.21685</v>
      </c>
      <c r="H94" s="28">
        <v>337.340554</v>
      </c>
      <c r="I94" s="28">
        <v>260.012511</v>
      </c>
    </row>
    <row r="95" spans="1:9" ht="12">
      <c r="A95" s="12" t="s">
        <v>21</v>
      </c>
      <c r="B95" s="28">
        <v>97.684771</v>
      </c>
      <c r="C95" s="28">
        <v>101.440896</v>
      </c>
      <c r="D95" s="28">
        <v>105.294224</v>
      </c>
      <c r="E95" s="28">
        <v>94.168043</v>
      </c>
      <c r="F95" s="28">
        <v>97.088046</v>
      </c>
      <c r="G95" s="28">
        <v>99.194881</v>
      </c>
      <c r="H95" s="28">
        <v>100.985088</v>
      </c>
      <c r="I95" s="28">
        <v>103.320331</v>
      </c>
    </row>
    <row r="96" spans="1:9" ht="12">
      <c r="A96" s="12" t="s">
        <v>22</v>
      </c>
      <c r="B96" s="28">
        <v>232.034381</v>
      </c>
      <c r="C96" s="28">
        <v>243.157316</v>
      </c>
      <c r="D96" s="28">
        <v>251.278023</v>
      </c>
      <c r="E96" s="28">
        <v>242.124132</v>
      </c>
      <c r="F96" s="28">
        <v>250.382728</v>
      </c>
      <c r="G96" s="28">
        <v>262.70145</v>
      </c>
      <c r="H96" s="28">
        <v>231.198909</v>
      </c>
      <c r="I96" s="28">
        <v>231.919273</v>
      </c>
    </row>
    <row r="97" spans="1:9" ht="12">
      <c r="A97" s="18" t="s">
        <v>23</v>
      </c>
      <c r="B97" s="31">
        <v>4477.11113</v>
      </c>
      <c r="C97" s="31">
        <v>4340.737101000001</v>
      </c>
      <c r="D97" s="31">
        <v>4746.508496</v>
      </c>
      <c r="E97" s="31">
        <v>4941.1587</v>
      </c>
      <c r="F97" s="31">
        <v>5259.772854</v>
      </c>
      <c r="G97" s="31">
        <v>5218.243809</v>
      </c>
      <c r="H97" s="31">
        <v>5205.8005600000015</v>
      </c>
      <c r="I97" s="31">
        <v>5411.276507</v>
      </c>
    </row>
    <row r="98" spans="1:9" ht="12">
      <c r="A98" s="12" t="s">
        <v>24</v>
      </c>
      <c r="B98" s="28">
        <v>192.257251</v>
      </c>
      <c r="C98" s="28">
        <v>121.661091</v>
      </c>
      <c r="D98" s="28">
        <v>251.107846</v>
      </c>
      <c r="E98" s="28">
        <v>145.165758</v>
      </c>
      <c r="F98" s="28">
        <v>56.734194</v>
      </c>
      <c r="G98" s="28">
        <v>28.674343</v>
      </c>
      <c r="H98" s="28">
        <v>25.446255</v>
      </c>
      <c r="I98" s="28">
        <v>24.156578</v>
      </c>
    </row>
    <row r="99" spans="1:9" ht="12">
      <c r="A99" s="12" t="s">
        <v>25</v>
      </c>
      <c r="B99" s="28">
        <v>2918.580464</v>
      </c>
      <c r="C99" s="28">
        <v>2792.564449</v>
      </c>
      <c r="D99" s="28">
        <v>3001.23648</v>
      </c>
      <c r="E99" s="28">
        <v>3304.853383</v>
      </c>
      <c r="F99" s="28">
        <v>3708.557753</v>
      </c>
      <c r="G99" s="28">
        <v>3584.332192</v>
      </c>
      <c r="H99" s="28">
        <v>3447.550939</v>
      </c>
      <c r="I99" s="28">
        <v>3510.196471</v>
      </c>
    </row>
    <row r="100" spans="1:9" ht="12">
      <c r="A100" s="12" t="s">
        <v>26</v>
      </c>
      <c r="B100" s="28">
        <v>0</v>
      </c>
      <c r="C100" s="28">
        <v>0</v>
      </c>
      <c r="D100" s="28">
        <v>0.048131</v>
      </c>
      <c r="E100" s="28">
        <v>0.040372</v>
      </c>
      <c r="F100" s="28">
        <v>0.053045</v>
      </c>
      <c r="G100" s="28">
        <v>0</v>
      </c>
      <c r="H100" s="28">
        <v>0</v>
      </c>
      <c r="I100" s="28">
        <v>0</v>
      </c>
    </row>
    <row r="101" spans="1:9" ht="12">
      <c r="A101" s="12" t="s">
        <v>27</v>
      </c>
      <c r="B101" s="28" t="s">
        <v>192</v>
      </c>
      <c r="C101" s="28" t="s">
        <v>192</v>
      </c>
      <c r="D101" s="28" t="s">
        <v>192</v>
      </c>
      <c r="E101" s="28" t="s">
        <v>192</v>
      </c>
      <c r="F101" s="28" t="s">
        <v>192</v>
      </c>
      <c r="G101" s="28" t="s">
        <v>192</v>
      </c>
      <c r="H101" s="28" t="s">
        <v>192</v>
      </c>
      <c r="I101" s="28" t="s">
        <v>192</v>
      </c>
    </row>
    <row r="102" spans="1:9" ht="12">
      <c r="A102" s="3" t="s">
        <v>105</v>
      </c>
      <c r="B102" s="28">
        <v>1.284529</v>
      </c>
      <c r="C102" s="28">
        <v>1.820938</v>
      </c>
      <c r="D102" s="28">
        <v>0.769236</v>
      </c>
      <c r="E102" s="28">
        <v>1.069377</v>
      </c>
      <c r="F102" s="28">
        <v>0.131166</v>
      </c>
      <c r="G102" s="28">
        <v>0.042357</v>
      </c>
      <c r="H102" s="28">
        <v>0.016128</v>
      </c>
      <c r="I102" s="28">
        <v>0.038179</v>
      </c>
    </row>
    <row r="103" spans="1:9" ht="12">
      <c r="A103" s="12" t="s">
        <v>29</v>
      </c>
      <c r="B103" s="28">
        <v>960.319009</v>
      </c>
      <c r="C103" s="28">
        <v>1033.130532</v>
      </c>
      <c r="D103" s="28">
        <v>1106.389306</v>
      </c>
      <c r="E103" s="28">
        <v>946.309577</v>
      </c>
      <c r="F103" s="28">
        <v>941.607759</v>
      </c>
      <c r="G103" s="28">
        <v>1272.882046</v>
      </c>
      <c r="H103" s="28">
        <v>1382.060705</v>
      </c>
      <c r="I103" s="28">
        <v>1490.499868</v>
      </c>
    </row>
    <row r="104" spans="1:9" ht="12">
      <c r="A104" s="14" t="s">
        <v>31</v>
      </c>
      <c r="B104" s="28">
        <v>404.669879</v>
      </c>
      <c r="C104" s="28">
        <v>391.560088</v>
      </c>
      <c r="D104" s="28">
        <v>386.957498</v>
      </c>
      <c r="E104" s="28">
        <v>543.720234</v>
      </c>
      <c r="F104" s="28">
        <v>552.688938</v>
      </c>
      <c r="G104" s="28">
        <v>332.312872</v>
      </c>
      <c r="H104" s="28">
        <v>350.726532</v>
      </c>
      <c r="I104" s="28">
        <v>386.385411</v>
      </c>
    </row>
  </sheetData>
  <sheetProtection/>
  <mergeCells count="4">
    <mergeCell ref="F7:I7"/>
    <mergeCell ref="F59:I59"/>
    <mergeCell ref="B7:E7"/>
    <mergeCell ref="B59:E59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4" max="8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57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58.701992</v>
      </c>
      <c r="C9" s="24">
        <v>64.510921</v>
      </c>
      <c r="D9" s="24">
        <v>75.410988</v>
      </c>
      <c r="E9" s="24">
        <v>69.84103400000001</v>
      </c>
      <c r="F9" s="24">
        <v>43.554795</v>
      </c>
      <c r="G9" s="25">
        <v>60.105519</v>
      </c>
      <c r="H9" s="25">
        <v>58.072814</v>
      </c>
      <c r="I9" s="25">
        <v>73.812596</v>
      </c>
      <c r="J9" s="146"/>
      <c r="K9" s="146"/>
      <c r="L9" s="146"/>
      <c r="M9" s="146"/>
    </row>
    <row r="10" spans="1:13" ht="12">
      <c r="A10" s="11" t="s">
        <v>137</v>
      </c>
      <c r="B10" s="28">
        <v>43.054998999999995</v>
      </c>
      <c r="C10" s="28">
        <v>48.056</v>
      </c>
      <c r="D10" s="28">
        <v>34.427</v>
      </c>
      <c r="E10" s="28">
        <v>40.602000000000004</v>
      </c>
      <c r="F10" s="28">
        <v>49.625</v>
      </c>
      <c r="G10" s="28">
        <v>52.384</v>
      </c>
      <c r="H10" s="28">
        <v>50.508998</v>
      </c>
      <c r="I10" s="28">
        <v>57.035001</v>
      </c>
      <c r="J10" s="146"/>
      <c r="K10" s="146"/>
      <c r="L10" s="146"/>
      <c r="M10" s="146"/>
    </row>
    <row r="11" spans="1:13" ht="12">
      <c r="A11" s="3" t="s">
        <v>4</v>
      </c>
      <c r="B11" s="28">
        <v>-0.681</v>
      </c>
      <c r="C11" s="28">
        <v>12.591</v>
      </c>
      <c r="D11" s="28">
        <v>-13.55</v>
      </c>
      <c r="E11" s="28">
        <v>-3.0779999999999994</v>
      </c>
      <c r="F11" s="28">
        <v>57.964200000000005</v>
      </c>
      <c r="G11" s="28">
        <v>26.483800000000002</v>
      </c>
      <c r="H11" s="28">
        <v>30.1854</v>
      </c>
      <c r="I11" s="28">
        <v>8.368</v>
      </c>
      <c r="J11" s="146"/>
      <c r="K11" s="146"/>
      <c r="L11" s="146"/>
      <c r="M11" s="146"/>
    </row>
    <row r="12" spans="1:13" ht="12">
      <c r="A12" s="2" t="s">
        <v>5</v>
      </c>
      <c r="B12" s="28">
        <v>1.047998</v>
      </c>
      <c r="C12" s="28">
        <v>-1.313996</v>
      </c>
      <c r="D12" s="28">
        <v>-1.876002</v>
      </c>
      <c r="E12" s="28">
        <v>3.667998</v>
      </c>
      <c r="F12" s="28">
        <v>3.753999</v>
      </c>
      <c r="G12" s="28">
        <v>9.274001</v>
      </c>
      <c r="H12" s="28">
        <v>12.687999999999999</v>
      </c>
      <c r="I12" s="28">
        <v>11.398001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102.123989</v>
      </c>
      <c r="C14" s="31">
        <v>123.843925</v>
      </c>
      <c r="D14" s="31">
        <v>94.411986</v>
      </c>
      <c r="E14" s="31">
        <v>111.033032</v>
      </c>
      <c r="F14" s="31">
        <v>154.897994</v>
      </c>
      <c r="G14" s="31">
        <v>148.24732</v>
      </c>
      <c r="H14" s="31">
        <v>151.455212</v>
      </c>
      <c r="I14" s="31">
        <v>150.613598</v>
      </c>
      <c r="J14" s="146"/>
      <c r="K14" s="146"/>
      <c r="L14" s="146"/>
      <c r="M14" s="146"/>
    </row>
    <row r="15" spans="1:13" ht="12">
      <c r="A15" s="150" t="s">
        <v>140</v>
      </c>
      <c r="B15" s="28">
        <v>-61.760988999999995</v>
      </c>
      <c r="C15" s="28">
        <v>-59.377990999999994</v>
      </c>
      <c r="D15" s="28">
        <v>-58.848001</v>
      </c>
      <c r="E15" s="28">
        <v>-61.641808999999995</v>
      </c>
      <c r="F15" s="28">
        <v>-61.081002</v>
      </c>
      <c r="G15" s="28">
        <v>-60.279994</v>
      </c>
      <c r="H15" s="28">
        <v>-61.487005999999994</v>
      </c>
      <c r="I15" s="28">
        <v>-72.702001</v>
      </c>
      <c r="J15" s="146"/>
      <c r="K15" s="146"/>
      <c r="L15" s="146"/>
      <c r="M15" s="146"/>
    </row>
    <row r="16" spans="1:13" ht="12">
      <c r="A16" s="150" t="s">
        <v>141</v>
      </c>
      <c r="B16" s="28">
        <v>-58.492988999999994</v>
      </c>
      <c r="C16" s="28">
        <v>-55.582991</v>
      </c>
      <c r="D16" s="28">
        <v>-54.893001</v>
      </c>
      <c r="E16" s="28">
        <v>-58.292809</v>
      </c>
      <c r="F16" s="28">
        <v>-57.32400199999999</v>
      </c>
      <c r="G16" s="28">
        <v>-54.345994000000005</v>
      </c>
      <c r="H16" s="28">
        <v>-57.309006</v>
      </c>
      <c r="I16" s="28">
        <v>-66.198001</v>
      </c>
      <c r="J16" s="146"/>
      <c r="K16" s="146"/>
      <c r="L16" s="146"/>
      <c r="M16" s="146"/>
    </row>
    <row r="17" spans="1:13" ht="12">
      <c r="A17" s="152" t="s">
        <v>143</v>
      </c>
      <c r="B17" s="28">
        <v>-33.094999</v>
      </c>
      <c r="C17" s="28">
        <v>-31.466</v>
      </c>
      <c r="D17" s="28">
        <v>-30.229001</v>
      </c>
      <c r="E17" s="28">
        <v>-31.873812</v>
      </c>
      <c r="F17" s="28">
        <v>-31.223002</v>
      </c>
      <c r="G17" s="28">
        <v>-31.794995999999998</v>
      </c>
      <c r="H17" s="28">
        <v>-32.518001</v>
      </c>
      <c r="I17" s="28">
        <v>-38.089004</v>
      </c>
      <c r="J17" s="146"/>
      <c r="K17" s="146"/>
      <c r="L17" s="146"/>
      <c r="M17" s="146"/>
    </row>
    <row r="18" spans="1:13" ht="12">
      <c r="A18" s="152" t="s">
        <v>144</v>
      </c>
      <c r="B18" s="28">
        <v>-25.39799</v>
      </c>
      <c r="C18" s="28">
        <v>-24.116991</v>
      </c>
      <c r="D18" s="28">
        <v>-24.664</v>
      </c>
      <c r="E18" s="28">
        <v>-26.418997</v>
      </c>
      <c r="F18" s="28">
        <v>-26.101</v>
      </c>
      <c r="G18" s="28">
        <v>-22.550998</v>
      </c>
      <c r="H18" s="28">
        <v>-24.791005</v>
      </c>
      <c r="I18" s="28">
        <v>-28.108996999999995</v>
      </c>
      <c r="J18" s="146"/>
      <c r="K18" s="146"/>
      <c r="L18" s="146"/>
      <c r="M18" s="146"/>
    </row>
    <row r="19" spans="1:13" ht="12">
      <c r="A19" s="150" t="s">
        <v>142</v>
      </c>
      <c r="B19" s="28">
        <v>-3.268</v>
      </c>
      <c r="C19" s="28">
        <v>-3.795</v>
      </c>
      <c r="D19" s="28">
        <v>-3.955</v>
      </c>
      <c r="E19" s="28">
        <v>-3.349</v>
      </c>
      <c r="F19" s="28">
        <v>-3.7570000000000006</v>
      </c>
      <c r="G19" s="28">
        <v>-5.933999999999999</v>
      </c>
      <c r="H19" s="28">
        <v>-4.178</v>
      </c>
      <c r="I19" s="28">
        <v>-6.504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40.363</v>
      </c>
      <c r="C21" s="31">
        <v>64.465934</v>
      </c>
      <c r="D21" s="31">
        <v>35.563985</v>
      </c>
      <c r="E21" s="31">
        <v>49.391223</v>
      </c>
      <c r="F21" s="31">
        <v>93.816992</v>
      </c>
      <c r="G21" s="31">
        <v>87.967326</v>
      </c>
      <c r="H21" s="31">
        <v>89.96820600000001</v>
      </c>
      <c r="I21" s="31">
        <v>77.911597</v>
      </c>
      <c r="J21" s="146"/>
      <c r="K21" s="146"/>
      <c r="L21" s="146"/>
      <c r="M21" s="146"/>
    </row>
    <row r="22" spans="1:13" ht="12">
      <c r="A22" s="4" t="s">
        <v>8</v>
      </c>
      <c r="B22" s="28">
        <v>-15.248999999999999</v>
      </c>
      <c r="C22" s="28">
        <v>-12.276</v>
      </c>
      <c r="D22" s="28">
        <v>-12.942</v>
      </c>
      <c r="E22" s="28">
        <v>-21.317000000000004</v>
      </c>
      <c r="F22" s="28">
        <v>-35.049</v>
      </c>
      <c r="G22" s="28">
        <v>-18.176</v>
      </c>
      <c r="H22" s="28">
        <v>-11.902000000000001</v>
      </c>
      <c r="I22" s="28">
        <v>-21.441000000000003</v>
      </c>
      <c r="J22" s="146"/>
      <c r="K22" s="146"/>
      <c r="L22" s="146"/>
      <c r="M22" s="146"/>
    </row>
    <row r="23" spans="1:13" ht="12">
      <c r="A23" s="3" t="s">
        <v>9</v>
      </c>
      <c r="B23" s="28">
        <v>-0.43799999999999983</v>
      </c>
      <c r="C23" s="28">
        <v>-1.44</v>
      </c>
      <c r="D23" s="28">
        <v>-2.541</v>
      </c>
      <c r="E23" s="28">
        <v>-2.4430000000000005</v>
      </c>
      <c r="F23" s="28">
        <v>-1.294</v>
      </c>
      <c r="G23" s="28">
        <v>0.933</v>
      </c>
      <c r="H23" s="28">
        <v>-0.039000000000000035</v>
      </c>
      <c r="I23" s="28">
        <v>-10.826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24.676000000000002</v>
      </c>
      <c r="C25" s="41">
        <v>50.749933999999996</v>
      </c>
      <c r="D25" s="41">
        <v>20.080985</v>
      </c>
      <c r="E25" s="41">
        <v>25.631223</v>
      </c>
      <c r="F25" s="41">
        <v>57.473991999999996</v>
      </c>
      <c r="G25" s="41">
        <v>70.724326</v>
      </c>
      <c r="H25" s="41">
        <v>78.027206</v>
      </c>
      <c r="I25" s="41">
        <v>45.644597000000005</v>
      </c>
      <c r="J25" s="146"/>
      <c r="K25" s="146"/>
      <c r="L25" s="146"/>
      <c r="M25" s="146"/>
    </row>
    <row r="26" spans="1:13" ht="12">
      <c r="A26" s="13" t="s">
        <v>11</v>
      </c>
      <c r="B26" s="37">
        <v>-2.0538969999999996</v>
      </c>
      <c r="C26" s="37">
        <v>-7.152876</v>
      </c>
      <c r="D26" s="37">
        <v>0.6704030000000001</v>
      </c>
      <c r="E26" s="37">
        <v>-2.9286709999999996</v>
      </c>
      <c r="F26" s="37">
        <v>-12.73655</v>
      </c>
      <c r="G26" s="37">
        <v>-11.006814</v>
      </c>
      <c r="H26" s="37">
        <v>-10.320865</v>
      </c>
      <c r="I26" s="37">
        <v>-7.701199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22.622103</v>
      </c>
      <c r="C28" s="41">
        <v>43.597058000000004</v>
      </c>
      <c r="D28" s="41">
        <v>20.751388000000002</v>
      </c>
      <c r="E28" s="41">
        <v>22.702552</v>
      </c>
      <c r="F28" s="41">
        <v>44.737442</v>
      </c>
      <c r="G28" s="41">
        <v>59.717512</v>
      </c>
      <c r="H28" s="41">
        <v>67.706341</v>
      </c>
      <c r="I28" s="41">
        <v>37.943398</v>
      </c>
      <c r="J28" s="146"/>
      <c r="K28" s="146"/>
      <c r="L28" s="146"/>
      <c r="M28" s="146"/>
    </row>
    <row r="29" spans="1:13" ht="12">
      <c r="A29" s="11" t="s">
        <v>13</v>
      </c>
      <c r="B29" s="37">
        <v>-7.202</v>
      </c>
      <c r="C29" s="37">
        <v>-14.17848</v>
      </c>
      <c r="D29" s="37">
        <v>-3.6859999999999995</v>
      </c>
      <c r="E29" s="37">
        <v>-4.703870000000001</v>
      </c>
      <c r="F29" s="37">
        <v>-14.41832</v>
      </c>
      <c r="G29" s="37">
        <v>-21.853</v>
      </c>
      <c r="H29" s="37">
        <v>-19.04865</v>
      </c>
      <c r="I29" s="37">
        <v>-11.778920000000001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15.420103000000001</v>
      </c>
      <c r="C31" s="41">
        <v>29.418578</v>
      </c>
      <c r="D31" s="41">
        <v>17.065388</v>
      </c>
      <c r="E31" s="41">
        <v>17.998682</v>
      </c>
      <c r="F31" s="41">
        <v>30.319122</v>
      </c>
      <c r="G31" s="41">
        <v>37.864512</v>
      </c>
      <c r="H31" s="41">
        <v>48.657691</v>
      </c>
      <c r="I31" s="41">
        <v>26.164478</v>
      </c>
      <c r="J31" s="146"/>
      <c r="K31" s="146"/>
      <c r="L31" s="146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97.253</v>
      </c>
      <c r="C38" s="28">
        <v>280.551</v>
      </c>
      <c r="D38" s="28">
        <v>185.453</v>
      </c>
      <c r="E38" s="28">
        <v>207.088</v>
      </c>
      <c r="F38" s="28">
        <v>348.832</v>
      </c>
      <c r="G38" s="28">
        <v>237.384</v>
      </c>
      <c r="H38" s="28">
        <v>329.571</v>
      </c>
      <c r="I38" s="28">
        <v>505.162</v>
      </c>
      <c r="J38" s="146"/>
      <c r="K38" s="146"/>
      <c r="L38" s="146"/>
      <c r="M38" s="146"/>
    </row>
    <row r="39" spans="1:13" ht="12">
      <c r="A39" s="12" t="s">
        <v>17</v>
      </c>
      <c r="B39" s="28">
        <v>1639.662</v>
      </c>
      <c r="C39" s="28">
        <v>1363.251</v>
      </c>
      <c r="D39" s="28">
        <v>1488.117</v>
      </c>
      <c r="E39" s="28">
        <v>1939.567</v>
      </c>
      <c r="F39" s="28">
        <v>2219.623</v>
      </c>
      <c r="G39" s="28">
        <v>2290.923</v>
      </c>
      <c r="H39" s="28">
        <v>2065.465</v>
      </c>
      <c r="I39" s="28">
        <v>2235.245</v>
      </c>
      <c r="J39" s="146"/>
      <c r="K39" s="146"/>
      <c r="L39" s="146"/>
      <c r="M39" s="146"/>
    </row>
    <row r="40" spans="1:13" ht="12">
      <c r="A40" s="12" t="s">
        <v>18</v>
      </c>
      <c r="B40" s="28">
        <v>7757.773</v>
      </c>
      <c r="C40" s="28">
        <v>6856.612</v>
      </c>
      <c r="D40" s="28">
        <v>7526.432</v>
      </c>
      <c r="E40" s="28">
        <v>6693.419</v>
      </c>
      <c r="F40" s="28">
        <v>7118.574</v>
      </c>
      <c r="G40" s="28">
        <v>7239.405</v>
      </c>
      <c r="H40" s="28">
        <v>6617.077</v>
      </c>
      <c r="I40" s="28">
        <v>7324.922</v>
      </c>
      <c r="J40" s="146"/>
      <c r="K40" s="146"/>
      <c r="L40" s="146"/>
      <c r="M40" s="146"/>
    </row>
    <row r="41" spans="1:13" ht="12">
      <c r="A41" s="12" t="s">
        <v>19</v>
      </c>
      <c r="B41" s="28">
        <v>7054.089</v>
      </c>
      <c r="C41" s="28">
        <v>6131.846</v>
      </c>
      <c r="D41" s="28">
        <v>6578.506</v>
      </c>
      <c r="E41" s="28">
        <v>5995.938</v>
      </c>
      <c r="F41" s="28">
        <v>6439.35</v>
      </c>
      <c r="G41" s="28">
        <v>6448.152</v>
      </c>
      <c r="H41" s="28">
        <v>5933.245</v>
      </c>
      <c r="I41" s="28">
        <v>6628.598</v>
      </c>
      <c r="J41" s="146"/>
      <c r="K41" s="146"/>
      <c r="L41" s="146"/>
      <c r="M41" s="146"/>
    </row>
    <row r="42" spans="1:13" ht="12">
      <c r="A42" s="12" t="s">
        <v>104</v>
      </c>
      <c r="B42" s="28">
        <v>703.684</v>
      </c>
      <c r="C42" s="28">
        <v>724.766</v>
      </c>
      <c r="D42" s="28">
        <v>947.926</v>
      </c>
      <c r="E42" s="28">
        <v>697.481</v>
      </c>
      <c r="F42" s="28">
        <v>679.224</v>
      </c>
      <c r="G42" s="28">
        <v>791.253</v>
      </c>
      <c r="H42" s="28">
        <v>683.832</v>
      </c>
      <c r="I42" s="28">
        <v>696.324</v>
      </c>
      <c r="J42" s="146"/>
      <c r="K42" s="146"/>
      <c r="L42" s="146"/>
      <c r="M42" s="146"/>
    </row>
    <row r="43" spans="1:13" ht="12">
      <c r="A43" s="12" t="s">
        <v>21</v>
      </c>
      <c r="B43" s="28">
        <v>113.313</v>
      </c>
      <c r="C43" s="28">
        <v>97.458</v>
      </c>
      <c r="D43" s="28">
        <v>108.754</v>
      </c>
      <c r="E43" s="28">
        <v>99.09</v>
      </c>
      <c r="F43" s="28">
        <v>107.265</v>
      </c>
      <c r="G43" s="28">
        <v>111.27</v>
      </c>
      <c r="H43" s="28">
        <v>101.986</v>
      </c>
      <c r="I43" s="28">
        <v>112.701</v>
      </c>
      <c r="J43" s="146"/>
      <c r="K43" s="146"/>
      <c r="L43" s="146"/>
      <c r="M43" s="146"/>
    </row>
    <row r="44" spans="1:13" ht="12">
      <c r="A44" s="12" t="s">
        <v>22</v>
      </c>
      <c r="B44" s="28">
        <v>518.5579930000013</v>
      </c>
      <c r="C44" s="28">
        <v>493.9769129999986</v>
      </c>
      <c r="D44" s="28">
        <v>545.525901999999</v>
      </c>
      <c r="E44" s="28">
        <v>443.75993499999953</v>
      </c>
      <c r="F44" s="28">
        <v>672.0959950000008</v>
      </c>
      <c r="G44" s="28">
        <v>575.8403130000013</v>
      </c>
      <c r="H44" s="28">
        <v>570.1345279999998</v>
      </c>
      <c r="I44" s="28">
        <v>566.115126000003</v>
      </c>
      <c r="J44" s="146"/>
      <c r="K44" s="146"/>
      <c r="L44" s="146"/>
      <c r="M44" s="146"/>
    </row>
    <row r="45" spans="1:13" ht="12">
      <c r="A45" s="18" t="s">
        <v>23</v>
      </c>
      <c r="B45" s="31">
        <v>10126.558993</v>
      </c>
      <c r="C45" s="31">
        <v>9091.848913</v>
      </c>
      <c r="D45" s="31">
        <v>9854.281901999999</v>
      </c>
      <c r="E45" s="31">
        <v>9382.923934999999</v>
      </c>
      <c r="F45" s="31">
        <v>10466.389995</v>
      </c>
      <c r="G45" s="31">
        <v>10454.822313</v>
      </c>
      <c r="H45" s="31">
        <v>9684.233528</v>
      </c>
      <c r="I45" s="31">
        <v>10744.145126000001</v>
      </c>
      <c r="J45" s="146"/>
      <c r="K45" s="146"/>
      <c r="L45" s="146"/>
      <c r="M45" s="146"/>
    </row>
    <row r="46" spans="1:13" ht="12">
      <c r="A46" s="12" t="s">
        <v>24</v>
      </c>
      <c r="B46" s="28">
        <v>1149.853</v>
      </c>
      <c r="C46" s="28">
        <v>1059.155</v>
      </c>
      <c r="D46" s="28">
        <v>1077.836</v>
      </c>
      <c r="E46" s="28">
        <v>953.656</v>
      </c>
      <c r="F46" s="28">
        <v>914.373</v>
      </c>
      <c r="G46" s="28">
        <v>1165.645</v>
      </c>
      <c r="H46" s="28">
        <v>967.412</v>
      </c>
      <c r="I46" s="28">
        <v>1122.698</v>
      </c>
      <c r="J46" s="146"/>
      <c r="K46" s="146"/>
      <c r="L46" s="146"/>
      <c r="M46" s="146"/>
    </row>
    <row r="47" spans="1:13" ht="12">
      <c r="A47" s="12" t="s">
        <v>25</v>
      </c>
      <c r="B47" s="28">
        <v>5712.478</v>
      </c>
      <c r="C47" s="28">
        <v>5027.396</v>
      </c>
      <c r="D47" s="28">
        <v>5545.924</v>
      </c>
      <c r="E47" s="28">
        <v>5345.816</v>
      </c>
      <c r="F47" s="28">
        <v>5744.945</v>
      </c>
      <c r="G47" s="28">
        <v>5440.121</v>
      </c>
      <c r="H47" s="28">
        <v>5162.888</v>
      </c>
      <c r="I47" s="28">
        <v>5540.726</v>
      </c>
      <c r="J47" s="146"/>
      <c r="K47" s="146"/>
      <c r="L47" s="146"/>
      <c r="M47" s="146"/>
    </row>
    <row r="48" spans="1:13" ht="12">
      <c r="A48" s="12" t="s">
        <v>26</v>
      </c>
      <c r="B48" s="28">
        <v>721.37</v>
      </c>
      <c r="C48" s="28">
        <v>655.28</v>
      </c>
      <c r="D48" s="28">
        <v>722.452</v>
      </c>
      <c r="E48" s="28">
        <v>654.252</v>
      </c>
      <c r="F48" s="28">
        <v>753.93</v>
      </c>
      <c r="G48" s="28">
        <v>769.762</v>
      </c>
      <c r="H48" s="28">
        <v>735.679</v>
      </c>
      <c r="I48" s="28">
        <v>834.705</v>
      </c>
      <c r="J48" s="146"/>
      <c r="K48" s="146"/>
      <c r="L48" s="146"/>
      <c r="M48" s="146"/>
    </row>
    <row r="49" spans="1:13" ht="12">
      <c r="A49" s="12" t="s">
        <v>27</v>
      </c>
      <c r="B49" s="28">
        <v>329.489</v>
      </c>
      <c r="C49" s="28">
        <v>281.036</v>
      </c>
      <c r="D49" s="28">
        <v>304.67</v>
      </c>
      <c r="E49" s="28">
        <v>298.841</v>
      </c>
      <c r="F49" s="28">
        <v>336.61</v>
      </c>
      <c r="G49" s="28">
        <v>343.151</v>
      </c>
      <c r="H49" s="28">
        <v>322.263</v>
      </c>
      <c r="I49" s="28">
        <v>349.418</v>
      </c>
      <c r="J49" s="146"/>
      <c r="K49" s="146"/>
      <c r="L49" s="146"/>
      <c r="M49" s="146"/>
    </row>
    <row r="50" spans="1:13" ht="12">
      <c r="A50" s="3" t="s">
        <v>105</v>
      </c>
      <c r="B50" s="28">
        <v>749.61</v>
      </c>
      <c r="C50" s="28">
        <v>660.977</v>
      </c>
      <c r="D50" s="28">
        <v>705.314</v>
      </c>
      <c r="E50" s="28">
        <v>866.118</v>
      </c>
      <c r="F50" s="28">
        <v>575.777</v>
      </c>
      <c r="G50" s="28">
        <v>554.008</v>
      </c>
      <c r="H50" s="28">
        <v>417.788</v>
      </c>
      <c r="I50" s="28">
        <v>579.94</v>
      </c>
      <c r="J50" s="146"/>
      <c r="K50" s="146"/>
      <c r="L50" s="146"/>
      <c r="M50" s="146"/>
    </row>
    <row r="51" spans="1:13" ht="12">
      <c r="A51" s="12" t="s">
        <v>29</v>
      </c>
      <c r="B51" s="28">
        <v>1234.709993</v>
      </c>
      <c r="C51" s="28">
        <v>1194.315911</v>
      </c>
      <c r="D51" s="28">
        <v>1273.255908</v>
      </c>
      <c r="E51" s="28">
        <v>1064.592929</v>
      </c>
      <c r="F51" s="28">
        <v>1648.703995</v>
      </c>
      <c r="G51" s="28">
        <v>1674.369043</v>
      </c>
      <c r="H51" s="28">
        <v>1493.977674</v>
      </c>
      <c r="I51" s="28">
        <v>1827.836552</v>
      </c>
      <c r="J51" s="146"/>
      <c r="K51" s="146"/>
      <c r="L51" s="146"/>
      <c r="M51" s="146"/>
    </row>
    <row r="52" spans="1:13" ht="12">
      <c r="A52" s="14" t="s">
        <v>31</v>
      </c>
      <c r="B52" s="28">
        <v>229.049</v>
      </c>
      <c r="C52" s="28">
        <v>213.689002</v>
      </c>
      <c r="D52" s="28">
        <v>224.282994</v>
      </c>
      <c r="E52" s="28">
        <v>199.648006</v>
      </c>
      <c r="F52" s="28">
        <v>492.051</v>
      </c>
      <c r="G52" s="28">
        <v>507.76627</v>
      </c>
      <c r="H52" s="28">
        <v>584.225854</v>
      </c>
      <c r="I52" s="28">
        <v>488.821574</v>
      </c>
      <c r="J52" s="146"/>
      <c r="K52" s="146"/>
      <c r="L52" s="146"/>
      <c r="M52" s="146"/>
    </row>
    <row r="56" ht="15">
      <c r="A56" s="17" t="s">
        <v>1</v>
      </c>
    </row>
    <row r="57" ht="12">
      <c r="A57" s="9" t="s">
        <v>47</v>
      </c>
    </row>
    <row r="58" ht="6.75" customHeight="1">
      <c r="A58" s="9"/>
    </row>
    <row r="59" spans="1:9" ht="12">
      <c r="A59" s="1"/>
      <c r="B59" s="213">
        <v>2008</v>
      </c>
      <c r="C59" s="213"/>
      <c r="D59" s="213"/>
      <c r="E59" s="213"/>
      <c r="F59" s="213">
        <v>2009</v>
      </c>
      <c r="G59" s="213"/>
      <c r="H59" s="213"/>
      <c r="I59" s="213"/>
    </row>
    <row r="60" spans="1:9" ht="13.5">
      <c r="A60" s="1"/>
      <c r="B60" s="6" t="s">
        <v>43</v>
      </c>
      <c r="C60" s="23" t="s">
        <v>41</v>
      </c>
      <c r="D60" s="23" t="s">
        <v>44</v>
      </c>
      <c r="E60" s="23" t="s">
        <v>42</v>
      </c>
      <c r="F60" s="6" t="s">
        <v>43</v>
      </c>
      <c r="G60" s="23" t="s">
        <v>41</v>
      </c>
      <c r="H60" s="23" t="s">
        <v>44</v>
      </c>
      <c r="I60" s="23" t="s">
        <v>42</v>
      </c>
    </row>
    <row r="61" spans="1:9" ht="12">
      <c r="A61" s="10" t="s">
        <v>3</v>
      </c>
      <c r="B61" s="24">
        <v>56.86628</v>
      </c>
      <c r="C61" s="24">
        <v>65.906273</v>
      </c>
      <c r="D61" s="24">
        <v>80.96675400000001</v>
      </c>
      <c r="E61" s="24">
        <v>81.722263</v>
      </c>
      <c r="F61" s="24">
        <v>48.034323</v>
      </c>
      <c r="G61" s="25">
        <v>64.858238</v>
      </c>
      <c r="H61" s="25">
        <v>63.244924</v>
      </c>
      <c r="I61" s="25">
        <v>79.189685</v>
      </c>
    </row>
    <row r="62" spans="1:9" ht="12">
      <c r="A62" s="11" t="s">
        <v>137</v>
      </c>
      <c r="B62" s="28">
        <v>41.708595</v>
      </c>
      <c r="C62" s="28">
        <v>49.076775</v>
      </c>
      <c r="D62" s="28">
        <v>37.985764</v>
      </c>
      <c r="E62" s="28">
        <v>47.887264</v>
      </c>
      <c r="F62" s="28">
        <v>54.728837</v>
      </c>
      <c r="G62" s="28">
        <v>56.36534</v>
      </c>
      <c r="H62" s="28">
        <v>55.007456000000005</v>
      </c>
      <c r="I62" s="28">
        <v>61.049908</v>
      </c>
    </row>
    <row r="63" spans="1:9" ht="12">
      <c r="A63" s="3" t="s">
        <v>4</v>
      </c>
      <c r="B63" s="28">
        <v>-0.6597040000000005</v>
      </c>
      <c r="C63" s="28">
        <v>12.527138</v>
      </c>
      <c r="D63" s="28">
        <v>-13.549671</v>
      </c>
      <c r="E63" s="28">
        <v>-3.3344620000000007</v>
      </c>
      <c r="F63" s="28">
        <v>63.925708</v>
      </c>
      <c r="G63" s="28">
        <v>28.043442</v>
      </c>
      <c r="H63" s="28">
        <v>32.873787</v>
      </c>
      <c r="I63" s="28">
        <v>8.488285</v>
      </c>
    </row>
    <row r="64" spans="1:9" ht="12">
      <c r="A64" s="2" t="s">
        <v>5</v>
      </c>
      <c r="B64" s="28">
        <v>1.015226</v>
      </c>
      <c r="C64" s="28">
        <v>-1.2802730000000002</v>
      </c>
      <c r="D64" s="28">
        <v>-1.9321180000000002</v>
      </c>
      <c r="E64" s="28">
        <v>3.8197750000000004</v>
      </c>
      <c r="F64" s="28">
        <v>4.140091</v>
      </c>
      <c r="G64" s="28">
        <v>10.048216</v>
      </c>
      <c r="H64" s="28">
        <v>13.818026</v>
      </c>
      <c r="I64" s="28">
        <v>12.224553</v>
      </c>
    </row>
    <row r="65" spans="1:9" ht="12">
      <c r="A65" s="12"/>
      <c r="B65" s="28"/>
      <c r="C65" s="28"/>
      <c r="D65" s="28"/>
      <c r="E65" s="28"/>
      <c r="F65" s="28"/>
      <c r="G65" s="28"/>
      <c r="H65" s="28"/>
      <c r="I65" s="28"/>
    </row>
    <row r="66" spans="1:9" ht="12">
      <c r="A66" s="10" t="s">
        <v>6</v>
      </c>
      <c r="B66" s="31">
        <v>98.930396</v>
      </c>
      <c r="C66" s="31">
        <v>126.22991300000001</v>
      </c>
      <c r="D66" s="31">
        <v>103.47073</v>
      </c>
      <c r="E66" s="31">
        <v>130.094841</v>
      </c>
      <c r="F66" s="31">
        <v>170.828958</v>
      </c>
      <c r="G66" s="31">
        <v>159.315235</v>
      </c>
      <c r="H66" s="31">
        <v>164.94419200000002</v>
      </c>
      <c r="I66" s="31">
        <v>160.952431</v>
      </c>
    </row>
    <row r="67" spans="1:9" ht="12">
      <c r="A67" s="150" t="s">
        <v>140</v>
      </c>
      <c r="B67" s="28">
        <v>-59.829617</v>
      </c>
      <c r="C67" s="28">
        <v>-60.876414</v>
      </c>
      <c r="D67" s="28">
        <v>-63.916376</v>
      </c>
      <c r="E67" s="28">
        <v>-72.30401</v>
      </c>
      <c r="F67" s="28">
        <v>-67.363067</v>
      </c>
      <c r="G67" s="28">
        <v>-64.806642</v>
      </c>
      <c r="H67" s="28">
        <v>-66.96319199999999</v>
      </c>
      <c r="I67" s="28">
        <v>-77.878533</v>
      </c>
    </row>
    <row r="68" spans="1:9" ht="12">
      <c r="A68" s="150" t="s">
        <v>141</v>
      </c>
      <c r="B68" s="28">
        <v>-56.66381299999999</v>
      </c>
      <c r="C68" s="28">
        <v>-57.004461000000006</v>
      </c>
      <c r="D68" s="28">
        <v>-59.652372</v>
      </c>
      <c r="E68" s="28">
        <v>-68.329189</v>
      </c>
      <c r="F68" s="28">
        <v>-63.219666000000004</v>
      </c>
      <c r="G68" s="28">
        <v>-58.395938</v>
      </c>
      <c r="H68" s="28">
        <v>-62.413089</v>
      </c>
      <c r="I68" s="28">
        <v>-70.898788</v>
      </c>
    </row>
    <row r="69" spans="1:9" ht="12">
      <c r="A69" s="152" t="s">
        <v>143</v>
      </c>
      <c r="B69" s="28">
        <v>-32.060062</v>
      </c>
      <c r="C69" s="28">
        <v>-32.270196999999996</v>
      </c>
      <c r="D69" s="28">
        <v>-32.900984</v>
      </c>
      <c r="E69" s="28">
        <v>-37.451711</v>
      </c>
      <c r="F69" s="28">
        <v>-34.434229</v>
      </c>
      <c r="G69" s="28">
        <v>-34.196311</v>
      </c>
      <c r="H69" s="28">
        <v>-35.414135</v>
      </c>
      <c r="I69" s="28">
        <v>-40.802335</v>
      </c>
    </row>
    <row r="70" spans="1:9" ht="12">
      <c r="A70" s="152" t="s">
        <v>144</v>
      </c>
      <c r="B70" s="28">
        <v>-24.603751</v>
      </c>
      <c r="C70" s="28">
        <v>-24.734264000000003</v>
      </c>
      <c r="D70" s="28">
        <v>-26.751388</v>
      </c>
      <c r="E70" s="28">
        <v>-30.877478000000004</v>
      </c>
      <c r="F70" s="28">
        <v>-28.785438000000003</v>
      </c>
      <c r="G70" s="28">
        <v>-24.199629</v>
      </c>
      <c r="H70" s="28">
        <v>-26.998953999999998</v>
      </c>
      <c r="I70" s="28">
        <v>-30.096452</v>
      </c>
    </row>
    <row r="71" spans="1:9" ht="12">
      <c r="A71" s="150" t="s">
        <v>142</v>
      </c>
      <c r="B71" s="28">
        <v>-3.165804</v>
      </c>
      <c r="C71" s="28">
        <v>-3.871953</v>
      </c>
      <c r="D71" s="28">
        <v>-4.264004</v>
      </c>
      <c r="E71" s="28">
        <v>-3.9748200000000002</v>
      </c>
      <c r="F71" s="28">
        <v>-4.1434</v>
      </c>
      <c r="G71" s="28">
        <v>-6.410704</v>
      </c>
      <c r="H71" s="28">
        <v>-4.550103</v>
      </c>
      <c r="I71" s="28">
        <v>-6.979744</v>
      </c>
    </row>
    <row r="72" spans="1:9" ht="12">
      <c r="A72" s="12"/>
      <c r="B72" s="28"/>
      <c r="C72" s="28"/>
      <c r="D72" s="28"/>
      <c r="E72" s="28"/>
      <c r="F72" s="28"/>
      <c r="G72" s="28"/>
      <c r="H72" s="28"/>
      <c r="I72" s="28"/>
    </row>
    <row r="73" spans="1:9" ht="12">
      <c r="A73" s="10" t="s">
        <v>7</v>
      </c>
      <c r="B73" s="31">
        <v>39.10078</v>
      </c>
      <c r="C73" s="31">
        <v>65.353498</v>
      </c>
      <c r="D73" s="31">
        <v>39.554353</v>
      </c>
      <c r="E73" s="31">
        <v>57.79083</v>
      </c>
      <c r="F73" s="31">
        <v>103.465892</v>
      </c>
      <c r="G73" s="31">
        <v>94.50859299999999</v>
      </c>
      <c r="H73" s="31">
        <v>97.980999</v>
      </c>
      <c r="I73" s="31">
        <v>83.073898</v>
      </c>
    </row>
    <row r="74" spans="1:9" ht="12">
      <c r="A74" s="4" t="s">
        <v>8</v>
      </c>
      <c r="B74" s="28">
        <v>-14.772138</v>
      </c>
      <c r="C74" s="28">
        <v>-12.654489</v>
      </c>
      <c r="D74" s="28">
        <v>-14.082569999999999</v>
      </c>
      <c r="E74" s="28">
        <v>-24.186377</v>
      </c>
      <c r="F74" s="28">
        <v>-38.653723</v>
      </c>
      <c r="G74" s="28">
        <v>-19.311628</v>
      </c>
      <c r="H74" s="28">
        <v>-12.962022000000001</v>
      </c>
      <c r="I74" s="28">
        <v>-22.910722</v>
      </c>
    </row>
    <row r="75" spans="1:9" ht="12">
      <c r="A75" s="3" t="s">
        <v>9</v>
      </c>
      <c r="B75" s="28">
        <v>-0.4243030000000001</v>
      </c>
      <c r="C75" s="28">
        <v>-1.4469850000000002</v>
      </c>
      <c r="D75" s="28">
        <v>-2.661519</v>
      </c>
      <c r="E75" s="28">
        <v>-2.7636270000000005</v>
      </c>
      <c r="F75" s="28">
        <v>-1.427086</v>
      </c>
      <c r="G75" s="28">
        <v>1.033934</v>
      </c>
      <c r="H75" s="28">
        <v>-0.04247400000000001</v>
      </c>
      <c r="I75" s="28">
        <v>-11.73315</v>
      </c>
    </row>
    <row r="76" spans="2:9" ht="12">
      <c r="B76" s="28"/>
      <c r="C76" s="28"/>
      <c r="D76" s="28"/>
      <c r="E76" s="28"/>
      <c r="F76" s="28"/>
      <c r="G76" s="28"/>
      <c r="H76" s="28"/>
      <c r="I76" s="28"/>
    </row>
    <row r="77" spans="1:9" ht="12">
      <c r="A77" s="18" t="s">
        <v>10</v>
      </c>
      <c r="B77" s="41">
        <v>23.904339</v>
      </c>
      <c r="C77" s="41">
        <v>51.252023</v>
      </c>
      <c r="D77" s="41">
        <v>22.810263</v>
      </c>
      <c r="E77" s="41">
        <v>30.840826</v>
      </c>
      <c r="F77" s="41">
        <v>63.385082</v>
      </c>
      <c r="G77" s="41">
        <v>76.230897</v>
      </c>
      <c r="H77" s="41">
        <v>84.976504</v>
      </c>
      <c r="I77" s="41">
        <v>48.430026000000005</v>
      </c>
    </row>
    <row r="78" spans="1:9" ht="12">
      <c r="A78" s="13" t="s">
        <v>11</v>
      </c>
      <c r="B78" s="37">
        <v>-1.989668</v>
      </c>
      <c r="C78" s="37">
        <v>-7.184200000000001</v>
      </c>
      <c r="D78" s="37">
        <v>0.417651</v>
      </c>
      <c r="E78" s="37">
        <v>-3.434679</v>
      </c>
      <c r="F78" s="37">
        <v>-14.046480999999998</v>
      </c>
      <c r="G78" s="37">
        <v>-11.811528000000001</v>
      </c>
      <c r="H78" s="37">
        <v>-11.240067</v>
      </c>
      <c r="I78" s="37">
        <v>-8.17487</v>
      </c>
    </row>
    <row r="79" spans="2:9" ht="12"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</row>
    <row r="80" spans="1:9" ht="12">
      <c r="A80" s="18" t="s">
        <v>12</v>
      </c>
      <c r="B80" s="41">
        <v>21.914672000000003</v>
      </c>
      <c r="C80" s="41">
        <v>44.067823999999995</v>
      </c>
      <c r="D80" s="41">
        <v>23.227914</v>
      </c>
      <c r="E80" s="41">
        <v>27.406146000000003</v>
      </c>
      <c r="F80" s="41">
        <v>49.338603000000006</v>
      </c>
      <c r="G80" s="41">
        <v>64.419371</v>
      </c>
      <c r="H80" s="41">
        <v>73.736437</v>
      </c>
      <c r="I80" s="41">
        <v>40.255156</v>
      </c>
    </row>
    <row r="81" spans="1:9" ht="12">
      <c r="A81" s="11" t="s">
        <v>13</v>
      </c>
      <c r="B81" s="37">
        <v>-6.976781000000001</v>
      </c>
      <c r="C81" s="37">
        <v>-14.327286</v>
      </c>
      <c r="D81" s="37">
        <v>-4.4079809999999995</v>
      </c>
      <c r="E81" s="37">
        <v>-5.943077000000001</v>
      </c>
      <c r="F81" s="37">
        <v>-15.901217</v>
      </c>
      <c r="G81" s="37">
        <v>-23.600517</v>
      </c>
      <c r="H81" s="37">
        <v>-20.74517</v>
      </c>
      <c r="I81" s="37">
        <v>-12.487040999999998</v>
      </c>
    </row>
    <row r="82" spans="2:9" ht="12">
      <c r="B82" s="37"/>
      <c r="C82" s="37"/>
      <c r="D82" s="37"/>
      <c r="E82" s="37"/>
      <c r="F82" s="37"/>
      <c r="G82" s="37"/>
      <c r="H82" s="37"/>
      <c r="I82" s="37"/>
    </row>
    <row r="83" spans="1:9" ht="12">
      <c r="A83" s="18" t="s">
        <v>14</v>
      </c>
      <c r="B83" s="41">
        <v>14.937888999999998</v>
      </c>
      <c r="C83" s="41">
        <v>29.740538</v>
      </c>
      <c r="D83" s="41">
        <v>18.819931999999998</v>
      </c>
      <c r="E83" s="41">
        <v>21.463069</v>
      </c>
      <c r="F83" s="41">
        <v>33.437386</v>
      </c>
      <c r="G83" s="41">
        <v>40.818853000000004</v>
      </c>
      <c r="H83" s="41">
        <v>52.99126699999999</v>
      </c>
      <c r="I83" s="41">
        <v>27.768116</v>
      </c>
    </row>
    <row r="84" spans="1:9" ht="12">
      <c r="A84" s="19"/>
      <c r="B84" s="20"/>
      <c r="C84" s="20"/>
      <c r="D84" s="20"/>
      <c r="E84" s="20"/>
      <c r="F84" s="20"/>
      <c r="G84" s="20"/>
      <c r="H84" s="20"/>
      <c r="I84" s="20"/>
    </row>
    <row r="86" ht="15">
      <c r="A86" s="17" t="s">
        <v>15</v>
      </c>
    </row>
    <row r="87" ht="12">
      <c r="A87" s="9" t="s">
        <v>47</v>
      </c>
    </row>
    <row r="88" ht="6.75" customHeight="1">
      <c r="A88" s="9"/>
    </row>
    <row r="89" spans="1:9" ht="12">
      <c r="A89" s="5"/>
      <c r="B89" s="22">
        <v>39538</v>
      </c>
      <c r="C89" s="22">
        <v>39629</v>
      </c>
      <c r="D89" s="22">
        <v>39721</v>
      </c>
      <c r="E89" s="22">
        <v>39813</v>
      </c>
      <c r="F89" s="22">
        <v>39903</v>
      </c>
      <c r="G89" s="22">
        <v>39994</v>
      </c>
      <c r="H89" s="22">
        <v>40086</v>
      </c>
      <c r="I89" s="22">
        <v>40178</v>
      </c>
    </row>
    <row r="90" spans="1:9" ht="12">
      <c r="A90" s="12" t="s">
        <v>16</v>
      </c>
      <c r="B90" s="28">
        <v>95.226896</v>
      </c>
      <c r="C90" s="28">
        <v>324.243369</v>
      </c>
      <c r="D90" s="28">
        <v>206.54718</v>
      </c>
      <c r="E90" s="28">
        <v>258.630717</v>
      </c>
      <c r="F90" s="28">
        <v>380.98615</v>
      </c>
      <c r="G90" s="28">
        <v>250.345131</v>
      </c>
      <c r="H90" s="28">
        <v>371.458921</v>
      </c>
      <c r="I90" s="28">
        <v>520.29103</v>
      </c>
    </row>
    <row r="91" spans="1:9" ht="12">
      <c r="A91" s="12" t="s">
        <v>17</v>
      </c>
      <c r="B91" s="28">
        <v>1605.502375</v>
      </c>
      <c r="C91" s="28">
        <v>1575.560582</v>
      </c>
      <c r="D91" s="28">
        <v>1657.381493</v>
      </c>
      <c r="E91" s="28">
        <v>2422.311311</v>
      </c>
      <c r="F91" s="28">
        <v>2424.220318</v>
      </c>
      <c r="G91" s="28">
        <v>2416.007053</v>
      </c>
      <c r="H91" s="28">
        <v>2327.982134</v>
      </c>
      <c r="I91" s="28">
        <v>2302.188057</v>
      </c>
    </row>
    <row r="92" spans="1:9" ht="12">
      <c r="A92" s="12" t="s">
        <v>18</v>
      </c>
      <c r="B92" s="28">
        <v>7596.152729</v>
      </c>
      <c r="C92" s="28">
        <v>7924.445016</v>
      </c>
      <c r="D92" s="28">
        <v>8382.519052</v>
      </c>
      <c r="E92" s="28">
        <v>8359.362967</v>
      </c>
      <c r="F92" s="28">
        <v>7774.74</v>
      </c>
      <c r="G92" s="28">
        <v>7634.67543</v>
      </c>
      <c r="H92" s="28">
        <v>7458.096379</v>
      </c>
      <c r="I92" s="28">
        <v>7544.295121</v>
      </c>
    </row>
    <row r="93" spans="1:9" ht="12">
      <c r="A93" s="12" t="s">
        <v>19</v>
      </c>
      <c r="B93" s="28">
        <v>6907.128812</v>
      </c>
      <c r="C93" s="28">
        <v>7086.805623</v>
      </c>
      <c r="D93" s="28">
        <v>7326.772085</v>
      </c>
      <c r="E93" s="28">
        <v>7488.28395</v>
      </c>
      <c r="F93" s="28">
        <v>7032.907436</v>
      </c>
      <c r="G93" s="28">
        <v>6800.220135</v>
      </c>
      <c r="H93" s="28">
        <v>6687.35048</v>
      </c>
      <c r="I93" s="28">
        <v>6827.117005</v>
      </c>
    </row>
    <row r="94" spans="1:9" ht="12">
      <c r="A94" s="12" t="s">
        <v>104</v>
      </c>
      <c r="B94" s="28">
        <v>689.023917</v>
      </c>
      <c r="C94" s="28">
        <v>837.639393</v>
      </c>
      <c r="D94" s="28">
        <v>1055.746967</v>
      </c>
      <c r="E94" s="28">
        <v>871.079017</v>
      </c>
      <c r="F94" s="28">
        <v>741.832564</v>
      </c>
      <c r="G94" s="28">
        <v>834.455295</v>
      </c>
      <c r="H94" s="28">
        <v>770.745899</v>
      </c>
      <c r="I94" s="28">
        <v>717.178115</v>
      </c>
    </row>
    <row r="95" spans="1:9" ht="12">
      <c r="A95" s="12" t="s">
        <v>21</v>
      </c>
      <c r="B95" s="28">
        <v>110.952313</v>
      </c>
      <c r="C95" s="28">
        <v>112.635885</v>
      </c>
      <c r="D95" s="28">
        <v>121.124123</v>
      </c>
      <c r="E95" s="28">
        <v>123.75279</v>
      </c>
      <c r="F95" s="28">
        <v>117.152324</v>
      </c>
      <c r="G95" s="28">
        <v>117.345325</v>
      </c>
      <c r="H95" s="28">
        <v>114.948249</v>
      </c>
      <c r="I95" s="28">
        <v>116.076267</v>
      </c>
    </row>
    <row r="96" spans="1:9" ht="12">
      <c r="A96" s="12" t="s">
        <v>22</v>
      </c>
      <c r="B96" s="28">
        <v>507.7547000000001</v>
      </c>
      <c r="C96" s="28">
        <v>570.9077419999993</v>
      </c>
      <c r="D96" s="28">
        <v>607.5762400000017</v>
      </c>
      <c r="E96" s="28">
        <v>554.2086000000023</v>
      </c>
      <c r="F96" s="28">
        <v>734.0475219999968</v>
      </c>
      <c r="G96" s="28">
        <v>607.2811090000009</v>
      </c>
      <c r="H96" s="28">
        <v>642.5976690000028</v>
      </c>
      <c r="I96" s="28">
        <v>583.0696309999973</v>
      </c>
    </row>
    <row r="97" spans="1:9" ht="12">
      <c r="A97" s="18" t="s">
        <v>23</v>
      </c>
      <c r="B97" s="31">
        <v>9915.589013</v>
      </c>
      <c r="C97" s="31">
        <v>10507.792594999999</v>
      </c>
      <c r="D97" s="31">
        <v>10975.148088999998</v>
      </c>
      <c r="E97" s="31">
        <v>11718.266385</v>
      </c>
      <c r="F97" s="31">
        <v>11431.146313999998</v>
      </c>
      <c r="G97" s="31">
        <v>11025.654048</v>
      </c>
      <c r="H97" s="31">
        <v>10915.083353</v>
      </c>
      <c r="I97" s="31">
        <v>11065.920106</v>
      </c>
    </row>
    <row r="98" spans="1:9" ht="12">
      <c r="A98" s="12" t="s">
        <v>24</v>
      </c>
      <c r="B98" s="28">
        <v>1125.897729</v>
      </c>
      <c r="C98" s="28">
        <v>1224.105369</v>
      </c>
      <c r="D98" s="28">
        <v>1200.43346</v>
      </c>
      <c r="E98" s="28">
        <v>1191.014136</v>
      </c>
      <c r="F98" s="28">
        <v>998.656801</v>
      </c>
      <c r="G98" s="28">
        <v>1229.289043</v>
      </c>
      <c r="H98" s="28">
        <v>1090.368441</v>
      </c>
      <c r="I98" s="28">
        <v>1156.321534</v>
      </c>
    </row>
    <row r="99" spans="1:9" ht="12">
      <c r="A99" s="12" t="s">
        <v>25</v>
      </c>
      <c r="B99" s="28">
        <v>5593.468042</v>
      </c>
      <c r="C99" s="28">
        <v>5810.351115</v>
      </c>
      <c r="D99" s="28">
        <v>6176.74</v>
      </c>
      <c r="E99" s="28">
        <v>6676.351249</v>
      </c>
      <c r="F99" s="28">
        <v>6274.494539</v>
      </c>
      <c r="G99" s="28">
        <v>5737.150793</v>
      </c>
      <c r="H99" s="28">
        <v>5819.082398</v>
      </c>
      <c r="I99" s="28">
        <v>5706.66447</v>
      </c>
    </row>
    <row r="100" spans="1:9" ht="12">
      <c r="A100" s="12" t="s">
        <v>26</v>
      </c>
      <c r="B100" s="28">
        <v>706.341458</v>
      </c>
      <c r="C100" s="28">
        <v>757.331803</v>
      </c>
      <c r="D100" s="28">
        <v>804.626635</v>
      </c>
      <c r="E100" s="28">
        <v>817.090629</v>
      </c>
      <c r="F100" s="28">
        <v>823.42471</v>
      </c>
      <c r="G100" s="28">
        <v>811.79089</v>
      </c>
      <c r="H100" s="28">
        <v>829.182566</v>
      </c>
      <c r="I100" s="28">
        <v>859.70347</v>
      </c>
    </row>
    <row r="101" spans="1:9" ht="12">
      <c r="A101" s="12" t="s">
        <v>27</v>
      </c>
      <c r="B101" s="28">
        <v>322.624646</v>
      </c>
      <c r="C101" s="28">
        <v>324.803902</v>
      </c>
      <c r="D101" s="28">
        <v>339.324408</v>
      </c>
      <c r="E101" s="28">
        <v>373.220381</v>
      </c>
      <c r="F101" s="28">
        <v>367.637568</v>
      </c>
      <c r="G101" s="28">
        <v>361.886993</v>
      </c>
      <c r="H101" s="28">
        <v>363.222086</v>
      </c>
      <c r="I101" s="28">
        <v>359.882673</v>
      </c>
    </row>
    <row r="102" spans="1:9" ht="12">
      <c r="A102" s="3" t="s">
        <v>105</v>
      </c>
      <c r="B102" s="28">
        <v>733.993125</v>
      </c>
      <c r="C102" s="28">
        <v>763.916041</v>
      </c>
      <c r="D102" s="28">
        <v>785.539289</v>
      </c>
      <c r="E102" s="28">
        <v>1081.688556</v>
      </c>
      <c r="F102" s="28">
        <v>628.85017</v>
      </c>
      <c r="G102" s="28">
        <v>584.256754</v>
      </c>
      <c r="H102" s="28">
        <v>470.888153</v>
      </c>
      <c r="I102" s="28">
        <v>597.308546</v>
      </c>
    </row>
    <row r="103" spans="1:9" ht="12">
      <c r="A103" s="12" t="s">
        <v>29</v>
      </c>
      <c r="B103" s="28">
        <v>1208.986868</v>
      </c>
      <c r="C103" s="28">
        <v>1380.31593</v>
      </c>
      <c r="D103" s="28">
        <v>1418.081225</v>
      </c>
      <c r="E103" s="28">
        <v>1329.562471</v>
      </c>
      <c r="F103" s="28">
        <v>1800.675936</v>
      </c>
      <c r="G103" s="28">
        <v>1765.789342</v>
      </c>
      <c r="H103" s="28">
        <v>1683.859728</v>
      </c>
      <c r="I103" s="28">
        <v>1882.578187</v>
      </c>
    </row>
    <row r="104" spans="1:9" ht="12">
      <c r="A104" s="14" t="s">
        <v>31</v>
      </c>
      <c r="B104" s="28">
        <v>224.277146</v>
      </c>
      <c r="C104" s="28">
        <v>246.968437</v>
      </c>
      <c r="D104" s="28">
        <v>249.793856</v>
      </c>
      <c r="E104" s="28">
        <v>249.338962</v>
      </c>
      <c r="F104" s="28">
        <v>537.406592</v>
      </c>
      <c r="G104" s="28">
        <v>535.490232</v>
      </c>
      <c r="H104" s="28">
        <v>658.479979</v>
      </c>
      <c r="I104" s="28">
        <v>503.461227</v>
      </c>
    </row>
  </sheetData>
  <sheetProtection/>
  <mergeCells count="4">
    <mergeCell ref="F7:I7"/>
    <mergeCell ref="F59:I59"/>
    <mergeCell ref="B7:E7"/>
    <mergeCell ref="B59:E59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4" max="8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58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95.16233199999999</v>
      </c>
      <c r="C9" s="24">
        <v>106.81959499999999</v>
      </c>
      <c r="D9" s="24">
        <v>114.376643</v>
      </c>
      <c r="E9" s="24">
        <v>113.768723</v>
      </c>
      <c r="F9" s="24">
        <v>104.6478</v>
      </c>
      <c r="G9" s="25">
        <v>110.733536</v>
      </c>
      <c r="H9" s="25">
        <v>115.383996</v>
      </c>
      <c r="I9" s="25">
        <v>110.981638</v>
      </c>
      <c r="J9" s="146"/>
      <c r="K9" s="146"/>
      <c r="L9" s="146"/>
      <c r="M9" s="146"/>
    </row>
    <row r="10" spans="1:13" ht="12">
      <c r="A10" s="11" t="s">
        <v>137</v>
      </c>
      <c r="B10" s="28">
        <v>33.201001000000005</v>
      </c>
      <c r="C10" s="28">
        <v>36.61</v>
      </c>
      <c r="D10" s="28">
        <v>37.524998999999994</v>
      </c>
      <c r="E10" s="28">
        <v>36.670999</v>
      </c>
      <c r="F10" s="28">
        <v>35.725999</v>
      </c>
      <c r="G10" s="28">
        <v>37.041997</v>
      </c>
      <c r="H10" s="28">
        <v>38.410004</v>
      </c>
      <c r="I10" s="28">
        <v>40.381</v>
      </c>
      <c r="J10" s="146"/>
      <c r="K10" s="146"/>
      <c r="L10" s="146"/>
      <c r="M10" s="146"/>
    </row>
    <row r="11" spans="1:13" ht="12">
      <c r="A11" s="3" t="s">
        <v>4</v>
      </c>
      <c r="B11" s="28">
        <v>13.387</v>
      </c>
      <c r="C11" s="28">
        <v>16.930999</v>
      </c>
      <c r="D11" s="28">
        <v>13.234001</v>
      </c>
      <c r="E11" s="28">
        <v>17.771</v>
      </c>
      <c r="F11" s="28">
        <v>20.497401</v>
      </c>
      <c r="G11" s="28">
        <v>23.906700999999998</v>
      </c>
      <c r="H11" s="28">
        <v>28.875798</v>
      </c>
      <c r="I11" s="28">
        <v>12.114298999999999</v>
      </c>
      <c r="J11" s="146"/>
      <c r="K11" s="146"/>
      <c r="L11" s="146"/>
      <c r="M11" s="146"/>
    </row>
    <row r="12" spans="1:13" ht="12">
      <c r="A12" s="2" t="s">
        <v>5</v>
      </c>
      <c r="B12" s="28">
        <v>-6.991002</v>
      </c>
      <c r="C12" s="28">
        <v>-3.347997</v>
      </c>
      <c r="D12" s="28">
        <v>4.074002</v>
      </c>
      <c r="E12" s="28">
        <v>2.8119959999999997</v>
      </c>
      <c r="F12" s="28">
        <v>-7.397998</v>
      </c>
      <c r="G12" s="28">
        <v>1.1449980000000002</v>
      </c>
      <c r="H12" s="28">
        <v>-3.6419979999999996</v>
      </c>
      <c r="I12" s="28">
        <v>-0.998003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134.759331</v>
      </c>
      <c r="C14" s="31">
        <v>157.012597</v>
      </c>
      <c r="D14" s="31">
        <v>169.209645</v>
      </c>
      <c r="E14" s="31">
        <v>171.022718</v>
      </c>
      <c r="F14" s="31">
        <v>153.473202</v>
      </c>
      <c r="G14" s="31">
        <v>172.827232</v>
      </c>
      <c r="H14" s="31">
        <v>179.0278</v>
      </c>
      <c r="I14" s="31">
        <v>162.478934</v>
      </c>
      <c r="J14" s="146"/>
      <c r="K14" s="146"/>
      <c r="L14" s="146"/>
      <c r="M14" s="146"/>
    </row>
    <row r="15" spans="1:13" ht="12">
      <c r="A15" s="150" t="s">
        <v>140</v>
      </c>
      <c r="B15" s="28">
        <v>-64.548005</v>
      </c>
      <c r="C15" s="28">
        <v>-67.29099599999999</v>
      </c>
      <c r="D15" s="28">
        <v>-67.51899900000001</v>
      </c>
      <c r="E15" s="28">
        <v>-70.578676</v>
      </c>
      <c r="F15" s="28">
        <v>-63.568998</v>
      </c>
      <c r="G15" s="28">
        <v>-63.380004</v>
      </c>
      <c r="H15" s="28">
        <v>-68.192998</v>
      </c>
      <c r="I15" s="28">
        <v>-66.085003</v>
      </c>
      <c r="J15" s="146"/>
      <c r="K15" s="146"/>
      <c r="L15" s="146"/>
      <c r="M15" s="146"/>
    </row>
    <row r="16" spans="1:13" ht="12">
      <c r="A16" s="150" t="s">
        <v>141</v>
      </c>
      <c r="B16" s="28">
        <v>-57.977004</v>
      </c>
      <c r="C16" s="28">
        <v>-60.701998</v>
      </c>
      <c r="D16" s="28">
        <v>-60.593998</v>
      </c>
      <c r="E16" s="28">
        <v>-63.29067599999999</v>
      </c>
      <c r="F16" s="28">
        <v>-57.849998</v>
      </c>
      <c r="G16" s="28">
        <v>-59.563002999999995</v>
      </c>
      <c r="H16" s="28">
        <v>-62.534999</v>
      </c>
      <c r="I16" s="28">
        <v>-60.794003000000004</v>
      </c>
      <c r="J16" s="146"/>
      <c r="K16" s="146"/>
      <c r="L16" s="146"/>
      <c r="M16" s="146"/>
    </row>
    <row r="17" spans="1:13" ht="12">
      <c r="A17" s="152" t="s">
        <v>143</v>
      </c>
      <c r="B17" s="28">
        <v>-30.389001</v>
      </c>
      <c r="C17" s="28">
        <v>-32.353001000000006</v>
      </c>
      <c r="D17" s="28">
        <v>-30.206999</v>
      </c>
      <c r="E17" s="28">
        <v>-32.51068</v>
      </c>
      <c r="F17" s="28">
        <v>-29.795999</v>
      </c>
      <c r="G17" s="28">
        <v>-30.803000000000004</v>
      </c>
      <c r="H17" s="28">
        <v>-32.029999000000004</v>
      </c>
      <c r="I17" s="28">
        <v>-27.557003</v>
      </c>
      <c r="J17" s="146"/>
      <c r="K17" s="146"/>
      <c r="L17" s="146"/>
      <c r="M17" s="146"/>
    </row>
    <row r="18" spans="1:13" ht="12">
      <c r="A18" s="152" t="s">
        <v>144</v>
      </c>
      <c r="B18" s="28">
        <v>-27.588003</v>
      </c>
      <c r="C18" s="28">
        <v>-28.348996999999997</v>
      </c>
      <c r="D18" s="28">
        <v>-30.386999000000003</v>
      </c>
      <c r="E18" s="28">
        <v>-30.779995999999997</v>
      </c>
      <c r="F18" s="28">
        <v>-28.053998999999997</v>
      </c>
      <c r="G18" s="28">
        <v>-28.760002999999998</v>
      </c>
      <c r="H18" s="28">
        <v>-30.505</v>
      </c>
      <c r="I18" s="28">
        <v>-33.236999999999995</v>
      </c>
      <c r="J18" s="146"/>
      <c r="K18" s="146"/>
      <c r="L18" s="146"/>
      <c r="M18" s="146"/>
    </row>
    <row r="19" spans="1:13" ht="12">
      <c r="A19" s="150" t="s">
        <v>142</v>
      </c>
      <c r="B19" s="28">
        <v>-6.571001</v>
      </c>
      <c r="C19" s="28">
        <v>-6.588998</v>
      </c>
      <c r="D19" s="28">
        <v>-6.925001</v>
      </c>
      <c r="E19" s="28">
        <v>-7.287999999999999</v>
      </c>
      <c r="F19" s="28">
        <v>-5.718999999999999</v>
      </c>
      <c r="G19" s="28">
        <v>-3.8170010000000003</v>
      </c>
      <c r="H19" s="28">
        <v>-5.657999</v>
      </c>
      <c r="I19" s="28">
        <v>-5.291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70.211326</v>
      </c>
      <c r="C21" s="31">
        <v>89.72160099999999</v>
      </c>
      <c r="D21" s="31">
        <v>101.69064600000002</v>
      </c>
      <c r="E21" s="31">
        <v>100.444042</v>
      </c>
      <c r="F21" s="31">
        <v>89.904204</v>
      </c>
      <c r="G21" s="31">
        <v>109.447228</v>
      </c>
      <c r="H21" s="31">
        <v>110.834802</v>
      </c>
      <c r="I21" s="31">
        <v>96.39393100000001</v>
      </c>
      <c r="J21" s="146"/>
      <c r="K21" s="146"/>
      <c r="L21" s="146"/>
      <c r="M21" s="146"/>
    </row>
    <row r="22" spans="1:13" ht="12">
      <c r="A22" s="4" t="s">
        <v>8</v>
      </c>
      <c r="B22" s="28">
        <v>-27.164</v>
      </c>
      <c r="C22" s="28">
        <v>-31.750999999999998</v>
      </c>
      <c r="D22" s="28">
        <v>-23.849999</v>
      </c>
      <c r="E22" s="28">
        <v>-43.180001000000004</v>
      </c>
      <c r="F22" s="28">
        <v>-35.532</v>
      </c>
      <c r="G22" s="28">
        <v>-37.206</v>
      </c>
      <c r="H22" s="28">
        <v>-42.278</v>
      </c>
      <c r="I22" s="28">
        <v>-44.586999000000006</v>
      </c>
      <c r="J22" s="146"/>
      <c r="K22" s="146"/>
      <c r="L22" s="146"/>
      <c r="M22" s="146"/>
    </row>
    <row r="23" spans="1:13" ht="12">
      <c r="A23" s="3" t="s">
        <v>9</v>
      </c>
      <c r="B23" s="28">
        <v>-0.86</v>
      </c>
      <c r="C23" s="28">
        <v>-2.8229999999999995</v>
      </c>
      <c r="D23" s="28">
        <v>-3.167</v>
      </c>
      <c r="E23" s="28">
        <v>-13.888</v>
      </c>
      <c r="F23" s="28">
        <v>-0.984</v>
      </c>
      <c r="G23" s="28">
        <v>-0.64</v>
      </c>
      <c r="H23" s="28">
        <v>-0.575</v>
      </c>
      <c r="I23" s="28">
        <v>-7.3919999999999995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42.187326</v>
      </c>
      <c r="C25" s="41">
        <v>55.147600999999995</v>
      </c>
      <c r="D25" s="41">
        <v>74.673647</v>
      </c>
      <c r="E25" s="41">
        <v>43.376041</v>
      </c>
      <c r="F25" s="41">
        <v>53.388204</v>
      </c>
      <c r="G25" s="41">
        <v>71.60122799999999</v>
      </c>
      <c r="H25" s="41">
        <v>67.981802</v>
      </c>
      <c r="I25" s="41">
        <v>44.414932</v>
      </c>
      <c r="J25" s="146"/>
      <c r="K25" s="146"/>
      <c r="L25" s="146"/>
      <c r="M25" s="146"/>
    </row>
    <row r="26" spans="1:13" ht="12">
      <c r="A26" s="13" t="s">
        <v>11</v>
      </c>
      <c r="B26" s="37">
        <v>-13.3546</v>
      </c>
      <c r="C26" s="37">
        <v>-19.281078</v>
      </c>
      <c r="D26" s="37">
        <v>-21.215693</v>
      </c>
      <c r="E26" s="37">
        <v>-12.587427</v>
      </c>
      <c r="F26" s="37">
        <v>-18.07046</v>
      </c>
      <c r="G26" s="37">
        <v>-21.909271</v>
      </c>
      <c r="H26" s="37">
        <v>-18.306739</v>
      </c>
      <c r="I26" s="37">
        <v>-10.160791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28.832726</v>
      </c>
      <c r="C28" s="41">
        <v>35.866523</v>
      </c>
      <c r="D28" s="41">
        <v>53.457954</v>
      </c>
      <c r="E28" s="41">
        <v>30.788613999999995</v>
      </c>
      <c r="F28" s="41">
        <v>35.317744</v>
      </c>
      <c r="G28" s="41">
        <v>49.691957</v>
      </c>
      <c r="H28" s="41">
        <v>49.675063</v>
      </c>
      <c r="I28" s="41">
        <v>34.254141000000004</v>
      </c>
      <c r="J28" s="146"/>
      <c r="K28" s="146"/>
      <c r="L28" s="146"/>
      <c r="M28" s="146"/>
    </row>
    <row r="29" spans="1:13" ht="12">
      <c r="A29" s="11" t="s">
        <v>13</v>
      </c>
      <c r="B29" s="37">
        <v>-1.48704</v>
      </c>
      <c r="C29" s="37">
        <v>-1.72491</v>
      </c>
      <c r="D29" s="37">
        <v>-2.15247</v>
      </c>
      <c r="E29" s="37">
        <v>-1.11177</v>
      </c>
      <c r="F29" s="37">
        <v>-1.45213</v>
      </c>
      <c r="G29" s="37">
        <v>-1.90097</v>
      </c>
      <c r="H29" s="37">
        <v>-1.95532</v>
      </c>
      <c r="I29" s="37">
        <v>-1.28806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27.345686</v>
      </c>
      <c r="C31" s="41">
        <v>34.141613</v>
      </c>
      <c r="D31" s="41">
        <v>51.30548400000001</v>
      </c>
      <c r="E31" s="41">
        <v>29.676844</v>
      </c>
      <c r="F31" s="41">
        <v>33.865614</v>
      </c>
      <c r="G31" s="41">
        <v>47.790987</v>
      </c>
      <c r="H31" s="41">
        <v>47.719743</v>
      </c>
      <c r="I31" s="41">
        <v>32.966081</v>
      </c>
      <c r="J31" s="146"/>
      <c r="K31" s="146"/>
      <c r="L31" s="146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463.459</v>
      </c>
      <c r="C38" s="28">
        <v>480.526</v>
      </c>
      <c r="D38" s="28">
        <v>721.565</v>
      </c>
      <c r="E38" s="28">
        <v>385.056</v>
      </c>
      <c r="F38" s="28">
        <v>431.862</v>
      </c>
      <c r="G38" s="28">
        <v>517.933</v>
      </c>
      <c r="H38" s="28">
        <v>457.576</v>
      </c>
      <c r="I38" s="28">
        <v>469.117</v>
      </c>
      <c r="J38" s="146"/>
      <c r="K38" s="146"/>
      <c r="L38" s="146"/>
      <c r="M38" s="146"/>
    </row>
    <row r="39" spans="1:13" ht="12">
      <c r="A39" s="12" t="s">
        <v>17</v>
      </c>
      <c r="B39" s="28">
        <v>1065.091</v>
      </c>
      <c r="C39" s="28">
        <v>895.364</v>
      </c>
      <c r="D39" s="28">
        <v>912.061</v>
      </c>
      <c r="E39" s="28">
        <v>1438.752</v>
      </c>
      <c r="F39" s="28">
        <v>1511.594</v>
      </c>
      <c r="G39" s="28">
        <v>1938.797</v>
      </c>
      <c r="H39" s="28">
        <v>1866.265</v>
      </c>
      <c r="I39" s="28">
        <v>1663.192</v>
      </c>
      <c r="J39" s="146"/>
      <c r="K39" s="146"/>
      <c r="L39" s="146"/>
      <c r="M39" s="146"/>
    </row>
    <row r="40" spans="1:13" ht="12">
      <c r="A40" s="12" t="s">
        <v>18</v>
      </c>
      <c r="B40" s="28">
        <v>4182.771</v>
      </c>
      <c r="C40" s="28">
        <v>4511.314</v>
      </c>
      <c r="D40" s="28">
        <v>4550.01</v>
      </c>
      <c r="E40" s="28">
        <v>4583.718</v>
      </c>
      <c r="F40" s="28">
        <v>4227.97</v>
      </c>
      <c r="G40" s="28">
        <v>4515.948</v>
      </c>
      <c r="H40" s="28">
        <v>4549.141</v>
      </c>
      <c r="I40" s="28">
        <v>4411.387</v>
      </c>
      <c r="J40" s="146"/>
      <c r="K40" s="146"/>
      <c r="L40" s="146"/>
      <c r="M40" s="146"/>
    </row>
    <row r="41" spans="1:13" ht="12">
      <c r="A41" s="12" t="s">
        <v>19</v>
      </c>
      <c r="B41" s="28">
        <v>4045.395</v>
      </c>
      <c r="C41" s="28">
        <v>4253.333</v>
      </c>
      <c r="D41" s="28">
        <v>4361.088</v>
      </c>
      <c r="E41" s="28">
        <v>4522.623</v>
      </c>
      <c r="F41" s="28">
        <v>3988.66</v>
      </c>
      <c r="G41" s="28">
        <v>4327.799</v>
      </c>
      <c r="H41" s="28">
        <v>4333.901</v>
      </c>
      <c r="I41" s="28">
        <v>4165.865</v>
      </c>
      <c r="J41" s="146"/>
      <c r="K41" s="146"/>
      <c r="L41" s="146"/>
      <c r="M41" s="146"/>
    </row>
    <row r="42" spans="1:13" ht="12">
      <c r="A42" s="12" t="s">
        <v>104</v>
      </c>
      <c r="B42" s="28">
        <v>137.376</v>
      </c>
      <c r="C42" s="28">
        <v>257.981</v>
      </c>
      <c r="D42" s="28">
        <v>188.922</v>
      </c>
      <c r="E42" s="28">
        <v>61.095</v>
      </c>
      <c r="F42" s="28">
        <v>239.31</v>
      </c>
      <c r="G42" s="28">
        <v>188.149</v>
      </c>
      <c r="H42" s="28">
        <v>215.24</v>
      </c>
      <c r="I42" s="28">
        <v>245.522</v>
      </c>
      <c r="J42" s="146"/>
      <c r="K42" s="146"/>
      <c r="L42" s="146"/>
      <c r="M42" s="146"/>
    </row>
    <row r="43" spans="1:13" ht="12">
      <c r="A43" s="12" t="s">
        <v>21</v>
      </c>
      <c r="B43" s="28">
        <v>98.542</v>
      </c>
      <c r="C43" s="28">
        <v>92.595</v>
      </c>
      <c r="D43" s="28">
        <v>82.946</v>
      </c>
      <c r="E43" s="28">
        <v>86.728</v>
      </c>
      <c r="F43" s="28">
        <v>78.206</v>
      </c>
      <c r="G43" s="28">
        <v>86.622</v>
      </c>
      <c r="H43" s="28">
        <v>94.924</v>
      </c>
      <c r="I43" s="28">
        <v>95.444</v>
      </c>
      <c r="J43" s="146"/>
      <c r="K43" s="146"/>
      <c r="L43" s="146"/>
      <c r="M43" s="146"/>
    </row>
    <row r="44" spans="1:13" ht="12">
      <c r="A44" s="12" t="s">
        <v>22</v>
      </c>
      <c r="B44" s="28">
        <v>152.17233300000063</v>
      </c>
      <c r="C44" s="28">
        <v>149.86092600000094</v>
      </c>
      <c r="D44" s="28">
        <v>135.77256800000006</v>
      </c>
      <c r="E44" s="28">
        <v>117.87829199999872</v>
      </c>
      <c r="F44" s="28">
        <v>103.859</v>
      </c>
      <c r="G44" s="28">
        <v>119.11443600000092</v>
      </c>
      <c r="H44" s="28">
        <v>153.85823200000064</v>
      </c>
      <c r="I44" s="28">
        <v>108.38086799999928</v>
      </c>
      <c r="J44" s="146"/>
      <c r="K44" s="146"/>
      <c r="L44" s="146"/>
      <c r="M44" s="146"/>
    </row>
    <row r="45" spans="1:13" ht="12">
      <c r="A45" s="18" t="s">
        <v>23</v>
      </c>
      <c r="B45" s="31">
        <v>5962.035333000001</v>
      </c>
      <c r="C45" s="31">
        <v>6129.659926000001</v>
      </c>
      <c r="D45" s="31">
        <v>6402.354568000001</v>
      </c>
      <c r="E45" s="31">
        <v>6612.132291999999</v>
      </c>
      <c r="F45" s="31">
        <v>6353.491000000001</v>
      </c>
      <c r="G45" s="31">
        <v>7178.414436000001</v>
      </c>
      <c r="H45" s="31">
        <v>7121.764232</v>
      </c>
      <c r="I45" s="31">
        <v>6747.520868</v>
      </c>
      <c r="J45" s="146"/>
      <c r="K45" s="146"/>
      <c r="L45" s="146"/>
      <c r="M45" s="146"/>
    </row>
    <row r="46" spans="1:13" ht="12">
      <c r="A46" s="12" t="s">
        <v>24</v>
      </c>
      <c r="B46" s="28">
        <v>154.913</v>
      </c>
      <c r="C46" s="28">
        <v>295.336</v>
      </c>
      <c r="D46" s="28">
        <v>326.35</v>
      </c>
      <c r="E46" s="28">
        <v>348.997</v>
      </c>
      <c r="F46" s="28">
        <v>674.035</v>
      </c>
      <c r="G46" s="28">
        <v>877.382</v>
      </c>
      <c r="H46" s="28">
        <v>604.018</v>
      </c>
      <c r="I46" s="28">
        <v>612.573</v>
      </c>
      <c r="J46" s="146"/>
      <c r="K46" s="146"/>
      <c r="L46" s="146"/>
      <c r="M46" s="146"/>
    </row>
    <row r="47" spans="1:13" ht="12">
      <c r="A47" s="12" t="s">
        <v>25</v>
      </c>
      <c r="B47" s="28">
        <v>4628.959</v>
      </c>
      <c r="C47" s="28">
        <v>4592.32</v>
      </c>
      <c r="D47" s="28">
        <v>4721.545</v>
      </c>
      <c r="E47" s="28">
        <v>4870.72</v>
      </c>
      <c r="F47" s="28">
        <v>4340.124</v>
      </c>
      <c r="G47" s="28">
        <v>4774.552</v>
      </c>
      <c r="H47" s="28">
        <v>4742.85</v>
      </c>
      <c r="I47" s="28">
        <v>4457.669</v>
      </c>
      <c r="J47" s="146"/>
      <c r="K47" s="146"/>
      <c r="L47" s="146"/>
      <c r="M47" s="146"/>
    </row>
    <row r="48" spans="1:13" ht="12">
      <c r="A48" s="12" t="s">
        <v>26</v>
      </c>
      <c r="B48" s="28">
        <v>176.471</v>
      </c>
      <c r="C48" s="28">
        <v>168.072</v>
      </c>
      <c r="D48" s="28">
        <v>255.321</v>
      </c>
      <c r="E48" s="28">
        <v>267.445</v>
      </c>
      <c r="F48" s="28">
        <v>256.608</v>
      </c>
      <c r="G48" s="28">
        <v>318.737</v>
      </c>
      <c r="H48" s="28">
        <v>388.978</v>
      </c>
      <c r="I48" s="28">
        <v>298.25</v>
      </c>
      <c r="J48" s="146"/>
      <c r="K48" s="146"/>
      <c r="L48" s="146"/>
      <c r="M48" s="146"/>
    </row>
    <row r="49" spans="1:13" ht="12">
      <c r="A49" s="12" t="s">
        <v>27</v>
      </c>
      <c r="B49" s="28">
        <v>140.205</v>
      </c>
      <c r="C49" s="28">
        <v>137.154</v>
      </c>
      <c r="D49" s="28">
        <v>130.367</v>
      </c>
      <c r="E49" s="28">
        <v>133.708</v>
      </c>
      <c r="F49" s="28">
        <v>118.399</v>
      </c>
      <c r="G49" s="28">
        <v>135.608</v>
      </c>
      <c r="H49" s="28">
        <v>143.688</v>
      </c>
      <c r="I49" s="28">
        <v>140.058</v>
      </c>
      <c r="J49" s="146"/>
      <c r="K49" s="146"/>
      <c r="L49" s="146"/>
      <c r="M49" s="146"/>
    </row>
    <row r="50" spans="1:13" ht="12">
      <c r="A50" s="3" t="s">
        <v>105</v>
      </c>
      <c r="B50" s="28">
        <v>20.417</v>
      </c>
      <c r="C50" s="28">
        <v>126.703</v>
      </c>
      <c r="D50" s="28">
        <v>85.564</v>
      </c>
      <c r="E50" s="28">
        <v>28.579</v>
      </c>
      <c r="F50" s="28">
        <v>61.816</v>
      </c>
      <c r="G50" s="28">
        <v>49.126</v>
      </c>
      <c r="H50" s="28">
        <v>58.613</v>
      </c>
      <c r="I50" s="28">
        <v>47.393</v>
      </c>
      <c r="J50" s="146"/>
      <c r="K50" s="146"/>
      <c r="L50" s="146"/>
      <c r="M50" s="146"/>
    </row>
    <row r="51" spans="1:13" ht="12">
      <c r="A51" s="12" t="s">
        <v>29</v>
      </c>
      <c r="B51" s="28">
        <v>1234.709993</v>
      </c>
      <c r="C51" s="28">
        <v>1194.315911</v>
      </c>
      <c r="D51" s="28">
        <v>1273.255908</v>
      </c>
      <c r="E51" s="28">
        <v>1064.592929</v>
      </c>
      <c r="F51" s="28">
        <v>1648.703995</v>
      </c>
      <c r="G51" s="28">
        <v>1674.369043</v>
      </c>
      <c r="H51" s="28">
        <v>1493.977674</v>
      </c>
      <c r="I51" s="28">
        <v>1827.836552</v>
      </c>
      <c r="J51" s="146"/>
      <c r="K51" s="146"/>
      <c r="L51" s="146"/>
      <c r="M51" s="146"/>
    </row>
    <row r="52" spans="1:13" ht="12">
      <c r="A52" s="14" t="s">
        <v>31</v>
      </c>
      <c r="B52" s="28">
        <v>456.050992</v>
      </c>
      <c r="C52" s="28">
        <v>512.309008</v>
      </c>
      <c r="D52" s="28">
        <v>528.977998</v>
      </c>
      <c r="E52" s="28">
        <v>552.900999</v>
      </c>
      <c r="F52" s="28">
        <v>583.85</v>
      </c>
      <c r="G52" s="28">
        <v>637.348</v>
      </c>
      <c r="H52" s="28">
        <v>651.954996</v>
      </c>
      <c r="I52" s="28">
        <v>626.910006</v>
      </c>
      <c r="J52" s="146"/>
      <c r="K52" s="146"/>
      <c r="L52" s="146"/>
      <c r="M52" s="146"/>
    </row>
    <row r="56" ht="15">
      <c r="A56" s="17" t="s">
        <v>1</v>
      </c>
    </row>
    <row r="57" ht="12">
      <c r="A57" s="9" t="s">
        <v>47</v>
      </c>
    </row>
    <row r="58" ht="6.75" customHeight="1">
      <c r="A58" s="9"/>
    </row>
    <row r="59" spans="1:9" ht="12">
      <c r="A59" s="1"/>
      <c r="B59" s="213">
        <v>2008</v>
      </c>
      <c r="C59" s="213"/>
      <c r="D59" s="213"/>
      <c r="E59" s="213"/>
      <c r="F59" s="213">
        <v>2009</v>
      </c>
      <c r="G59" s="213"/>
      <c r="H59" s="213"/>
      <c r="I59" s="213"/>
    </row>
    <row r="60" spans="1:9" ht="13.5">
      <c r="A60" s="1"/>
      <c r="B60" s="6" t="s">
        <v>43</v>
      </c>
      <c r="C60" s="23" t="s">
        <v>41</v>
      </c>
      <c r="D60" s="23" t="s">
        <v>44</v>
      </c>
      <c r="E60" s="23" t="s">
        <v>42</v>
      </c>
      <c r="F60" s="6" t="s">
        <v>43</v>
      </c>
      <c r="G60" s="23" t="s">
        <v>41</v>
      </c>
      <c r="H60" s="23" t="s">
        <v>44</v>
      </c>
      <c r="I60" s="23" t="s">
        <v>42</v>
      </c>
    </row>
    <row r="61" spans="1:9" ht="12">
      <c r="A61" s="10" t="s">
        <v>3</v>
      </c>
      <c r="B61" s="24">
        <v>101.433775</v>
      </c>
      <c r="C61" s="24">
        <v>109.625991</v>
      </c>
      <c r="D61" s="24">
        <v>121.384833</v>
      </c>
      <c r="E61" s="24">
        <v>124.719267</v>
      </c>
      <c r="F61" s="24">
        <v>122.034425</v>
      </c>
      <c r="G61" s="25">
        <v>126.020861</v>
      </c>
      <c r="H61" s="25">
        <v>123.68098</v>
      </c>
      <c r="I61" s="25">
        <v>117.34073900000001</v>
      </c>
    </row>
    <row r="62" spans="1:9" ht="12">
      <c r="A62" s="11" t="s">
        <v>137</v>
      </c>
      <c r="B62" s="28">
        <v>35.389032</v>
      </c>
      <c r="C62" s="28">
        <v>37.559542</v>
      </c>
      <c r="D62" s="28">
        <v>39.845188</v>
      </c>
      <c r="E62" s="28">
        <v>40.265104</v>
      </c>
      <c r="F62" s="28">
        <v>41.661666</v>
      </c>
      <c r="G62" s="28">
        <v>42.145437</v>
      </c>
      <c r="H62" s="28">
        <v>41.142189</v>
      </c>
      <c r="I62" s="28">
        <v>42.848171</v>
      </c>
    </row>
    <row r="63" spans="1:9" ht="12">
      <c r="A63" s="3" t="s">
        <v>4</v>
      </c>
      <c r="B63" s="28">
        <v>14.269237</v>
      </c>
      <c r="C63" s="28">
        <v>17.411368</v>
      </c>
      <c r="D63" s="28">
        <v>14.085903</v>
      </c>
      <c r="E63" s="28">
        <v>19.411080000000002</v>
      </c>
      <c r="F63" s="28">
        <v>23.902925000000003</v>
      </c>
      <c r="G63" s="28">
        <v>27.237402000000003</v>
      </c>
      <c r="H63" s="28">
        <v>31.216538</v>
      </c>
      <c r="I63" s="28">
        <v>12.186710999999999</v>
      </c>
    </row>
    <row r="64" spans="1:9" ht="12">
      <c r="A64" s="2" t="s">
        <v>5</v>
      </c>
      <c r="B64" s="28">
        <v>-7.451728</v>
      </c>
      <c r="C64" s="28">
        <v>-3.351946</v>
      </c>
      <c r="D64" s="28">
        <v>4.220115999999999</v>
      </c>
      <c r="E64" s="28">
        <v>2.91351</v>
      </c>
      <c r="F64" s="28">
        <v>-8.627132</v>
      </c>
      <c r="G64" s="28">
        <v>1.425535</v>
      </c>
      <c r="H64" s="28">
        <v>-3.919066000000001</v>
      </c>
      <c r="I64" s="28">
        <v>-0.9394460000000001</v>
      </c>
    </row>
    <row r="65" spans="1:9" ht="12">
      <c r="A65" s="12"/>
      <c r="B65" s="28"/>
      <c r="C65" s="28"/>
      <c r="D65" s="28"/>
      <c r="E65" s="28"/>
      <c r="F65" s="28"/>
      <c r="G65" s="28"/>
      <c r="H65" s="28"/>
      <c r="I65" s="28"/>
    </row>
    <row r="66" spans="1:9" ht="12">
      <c r="A66" s="10" t="s">
        <v>6</v>
      </c>
      <c r="B66" s="31">
        <v>143.640319</v>
      </c>
      <c r="C66" s="31">
        <v>161.244954</v>
      </c>
      <c r="D66" s="31">
        <v>179.536041</v>
      </c>
      <c r="E66" s="31">
        <v>187.308961</v>
      </c>
      <c r="F66" s="31">
        <v>178.971884</v>
      </c>
      <c r="G66" s="31">
        <v>196.82923399999999</v>
      </c>
      <c r="H66" s="31">
        <v>192.120643</v>
      </c>
      <c r="I66" s="31">
        <v>171.436174</v>
      </c>
    </row>
    <row r="67" spans="1:9" ht="12">
      <c r="A67" s="150" t="s">
        <v>140</v>
      </c>
      <c r="B67" s="28">
        <v>-68.801885</v>
      </c>
      <c r="C67" s="28">
        <v>-68.962464</v>
      </c>
      <c r="D67" s="28">
        <v>-71.730498</v>
      </c>
      <c r="E67" s="28">
        <v>-77.409276</v>
      </c>
      <c r="F67" s="28">
        <v>-74.130619</v>
      </c>
      <c r="G67" s="28">
        <v>-72.07690099999999</v>
      </c>
      <c r="H67" s="28">
        <v>-73.106149</v>
      </c>
      <c r="I67" s="28">
        <v>-69.90194199999999</v>
      </c>
    </row>
    <row r="68" spans="1:9" ht="12">
      <c r="A68" s="150" t="s">
        <v>141</v>
      </c>
      <c r="B68" s="28">
        <v>-61.797838999999996</v>
      </c>
      <c r="C68" s="28">
        <v>-62.21505200000001</v>
      </c>
      <c r="D68" s="28">
        <v>-64.375687</v>
      </c>
      <c r="E68" s="28">
        <v>-69.421959</v>
      </c>
      <c r="F68" s="28">
        <v>-67.461439</v>
      </c>
      <c r="G68" s="28">
        <v>-67.763441</v>
      </c>
      <c r="H68" s="28">
        <v>-67.012751</v>
      </c>
      <c r="I68" s="28">
        <v>-64.298158</v>
      </c>
    </row>
    <row r="69" spans="1:9" ht="12">
      <c r="A69" s="152" t="s">
        <v>143</v>
      </c>
      <c r="B69" s="28">
        <v>-32.391715000000005</v>
      </c>
      <c r="C69" s="28">
        <v>-33.170153</v>
      </c>
      <c r="D69" s="28">
        <v>-32.113354</v>
      </c>
      <c r="E69" s="28">
        <v>-35.670497</v>
      </c>
      <c r="F69" s="28">
        <v>-34.746431</v>
      </c>
      <c r="G69" s="28">
        <v>-35.045604</v>
      </c>
      <c r="H69" s="28">
        <v>-34.310643999999996</v>
      </c>
      <c r="I69" s="28">
        <v>-28.960392</v>
      </c>
    </row>
    <row r="70" spans="1:9" ht="12">
      <c r="A70" s="152" t="s">
        <v>144</v>
      </c>
      <c r="B70" s="28">
        <v>-29.406124000000002</v>
      </c>
      <c r="C70" s="28">
        <v>-29.044899</v>
      </c>
      <c r="D70" s="28">
        <v>-32.262332</v>
      </c>
      <c r="E70" s="28">
        <v>-33.751463</v>
      </c>
      <c r="F70" s="28">
        <v>-32.715008</v>
      </c>
      <c r="G70" s="28">
        <v>-32.717836999999996</v>
      </c>
      <c r="H70" s="28">
        <v>-32.702106</v>
      </c>
      <c r="I70" s="28">
        <v>-35.337765000000005</v>
      </c>
    </row>
    <row r="71" spans="1:9" ht="12">
      <c r="A71" s="150" t="s">
        <v>142</v>
      </c>
      <c r="B71" s="28">
        <v>-7.004047</v>
      </c>
      <c r="C71" s="28">
        <v>-6.747413</v>
      </c>
      <c r="D71" s="28">
        <v>-7.354812</v>
      </c>
      <c r="E71" s="28">
        <v>-7.987317</v>
      </c>
      <c r="F71" s="28">
        <v>-6.669179</v>
      </c>
      <c r="G71" s="28">
        <v>-4.313460999999999</v>
      </c>
      <c r="H71" s="28">
        <v>-6.0933969999999995</v>
      </c>
      <c r="I71" s="28">
        <v>-5.603785</v>
      </c>
    </row>
    <row r="72" spans="1:9" ht="12">
      <c r="A72" s="12"/>
      <c r="B72" s="28"/>
      <c r="C72" s="28"/>
      <c r="D72" s="28"/>
      <c r="E72" s="28"/>
      <c r="F72" s="28"/>
      <c r="G72" s="28"/>
      <c r="H72" s="28"/>
      <c r="I72" s="28"/>
    </row>
    <row r="73" spans="1:9" ht="12">
      <c r="A73" s="10" t="s">
        <v>7</v>
      </c>
      <c r="B73" s="31">
        <v>74.838433</v>
      </c>
      <c r="C73" s="31">
        <v>92.28249</v>
      </c>
      <c r="D73" s="31">
        <v>107.805543</v>
      </c>
      <c r="E73" s="31">
        <v>109.89968400000001</v>
      </c>
      <c r="F73" s="31">
        <v>104.84126599999999</v>
      </c>
      <c r="G73" s="31">
        <v>124.752334</v>
      </c>
      <c r="H73" s="31">
        <v>119.01449399999998</v>
      </c>
      <c r="I73" s="31">
        <v>101.534231</v>
      </c>
    </row>
    <row r="74" spans="1:9" ht="12">
      <c r="A74" s="4" t="s">
        <v>8</v>
      </c>
      <c r="B74" s="28">
        <v>-28.954178</v>
      </c>
      <c r="C74" s="28">
        <v>-32.608688</v>
      </c>
      <c r="D74" s="28">
        <v>-25.410522999999998</v>
      </c>
      <c r="E74" s="28">
        <v>-46.888154</v>
      </c>
      <c r="F74" s="28">
        <v>-41.435435</v>
      </c>
      <c r="G74" s="28">
        <v>-42.337120999999996</v>
      </c>
      <c r="H74" s="28">
        <v>-45.490138</v>
      </c>
      <c r="I74" s="28">
        <v>-47.440626</v>
      </c>
    </row>
    <row r="75" spans="1:9" ht="12">
      <c r="A75" s="3" t="s">
        <v>9</v>
      </c>
      <c r="B75" s="28">
        <v>-0.9166759999999998</v>
      </c>
      <c r="C75" s="28">
        <v>-2.931851</v>
      </c>
      <c r="D75" s="28">
        <v>-3.349776</v>
      </c>
      <c r="E75" s="28">
        <v>-14.843226000000001</v>
      </c>
      <c r="F75" s="28">
        <v>-1.1474870000000001</v>
      </c>
      <c r="G75" s="28">
        <v>-0.722879</v>
      </c>
      <c r="H75" s="28">
        <v>-0.6010180000000003</v>
      </c>
      <c r="I75" s="28">
        <v>-8.147223</v>
      </c>
    </row>
    <row r="76" spans="2:9" ht="12">
      <c r="B76" s="28"/>
      <c r="C76" s="28"/>
      <c r="D76" s="28"/>
      <c r="E76" s="28"/>
      <c r="F76" s="28"/>
      <c r="G76" s="28"/>
      <c r="H76" s="28"/>
      <c r="I76" s="28"/>
    </row>
    <row r="77" spans="1:9" ht="12">
      <c r="A77" s="18" t="s">
        <v>10</v>
      </c>
      <c r="B77" s="41">
        <v>44.96758</v>
      </c>
      <c r="C77" s="41">
        <v>56.741951</v>
      </c>
      <c r="D77" s="41">
        <v>79.045243</v>
      </c>
      <c r="E77" s="41">
        <v>48.168304</v>
      </c>
      <c r="F77" s="41">
        <v>62.25834499999999</v>
      </c>
      <c r="G77" s="41">
        <v>81.692333</v>
      </c>
      <c r="H77" s="41">
        <v>72.923339</v>
      </c>
      <c r="I77" s="41">
        <v>45.946383000000004</v>
      </c>
    </row>
    <row r="78" spans="1:9" ht="12">
      <c r="A78" s="13" t="s">
        <v>11</v>
      </c>
      <c r="B78" s="37">
        <v>-14.234703</v>
      </c>
      <c r="C78" s="37">
        <v>-19.867748000000002</v>
      </c>
      <c r="D78" s="37">
        <v>-22.487126</v>
      </c>
      <c r="E78" s="37">
        <v>-14.025375</v>
      </c>
      <c r="F78" s="37">
        <v>-21.072761999999997</v>
      </c>
      <c r="G78" s="37">
        <v>-24.972005</v>
      </c>
      <c r="H78" s="37">
        <v>-19.461475999999998</v>
      </c>
      <c r="I78" s="37">
        <v>-10.274651</v>
      </c>
    </row>
    <row r="79" spans="2:9" ht="12">
      <c r="B79" s="37"/>
      <c r="C79" s="37"/>
      <c r="D79" s="37"/>
      <c r="E79" s="37"/>
      <c r="F79" s="37"/>
      <c r="G79" s="37"/>
      <c r="H79" s="37"/>
      <c r="I79" s="37"/>
    </row>
    <row r="80" spans="1:9" ht="12">
      <c r="A80" s="18" t="s">
        <v>12</v>
      </c>
      <c r="B80" s="41">
        <v>30.732877</v>
      </c>
      <c r="C80" s="41">
        <v>36.874204</v>
      </c>
      <c r="D80" s="41">
        <v>56.558116</v>
      </c>
      <c r="E80" s="41">
        <v>34.142928999999995</v>
      </c>
      <c r="F80" s="41">
        <v>41.185582</v>
      </c>
      <c r="G80" s="41">
        <v>56.720327</v>
      </c>
      <c r="H80" s="41">
        <v>53.461861</v>
      </c>
      <c r="I80" s="41">
        <v>35.67173</v>
      </c>
    </row>
    <row r="81" spans="1:9" ht="12">
      <c r="A81" s="11" t="s">
        <v>13</v>
      </c>
      <c r="B81" s="37">
        <v>-1.58504</v>
      </c>
      <c r="C81" s="37">
        <v>-1.771267</v>
      </c>
      <c r="D81" s="37">
        <v>-2.28088</v>
      </c>
      <c r="E81" s="37">
        <v>-1.2460769999999999</v>
      </c>
      <c r="F81" s="37">
        <v>-1.693392</v>
      </c>
      <c r="G81" s="37">
        <v>-2.168381</v>
      </c>
      <c r="H81" s="37">
        <v>-2.104184</v>
      </c>
      <c r="I81" s="37">
        <v>-1.337288</v>
      </c>
    </row>
    <row r="82" spans="2:9" ht="12">
      <c r="B82" s="37"/>
      <c r="C82" s="37"/>
      <c r="D82" s="37"/>
      <c r="E82" s="37"/>
      <c r="F82" s="37"/>
      <c r="G82" s="37"/>
      <c r="H82" s="37"/>
      <c r="I82" s="37"/>
    </row>
    <row r="83" spans="1:9" ht="12">
      <c r="A83" s="18" t="s">
        <v>14</v>
      </c>
      <c r="B83" s="41">
        <v>29.147837</v>
      </c>
      <c r="C83" s="41">
        <v>35.102936</v>
      </c>
      <c r="D83" s="41">
        <v>54.277236</v>
      </c>
      <c r="E83" s="41">
        <v>32.896851</v>
      </c>
      <c r="F83" s="41">
        <v>39.49219000000001</v>
      </c>
      <c r="G83" s="41">
        <v>54.551946</v>
      </c>
      <c r="H83" s="41">
        <v>51.357676999999995</v>
      </c>
      <c r="I83" s="41">
        <v>34.334444</v>
      </c>
    </row>
    <row r="84" spans="1:9" ht="12">
      <c r="A84" s="19"/>
      <c r="B84" s="20"/>
      <c r="C84" s="20"/>
      <c r="D84" s="20"/>
      <c r="E84" s="20"/>
      <c r="F84" s="20"/>
      <c r="G84" s="20"/>
      <c r="H84" s="20"/>
      <c r="I84" s="20"/>
    </row>
    <row r="86" ht="15">
      <c r="A86" s="17" t="s">
        <v>15</v>
      </c>
    </row>
    <row r="87" ht="12">
      <c r="A87" s="9" t="s">
        <v>47</v>
      </c>
    </row>
    <row r="88" ht="6.75" customHeight="1">
      <c r="A88" s="9"/>
    </row>
    <row r="89" spans="1:9" ht="12">
      <c r="A89" s="5"/>
      <c r="B89" s="22">
        <v>39538</v>
      </c>
      <c r="C89" s="22">
        <v>39629</v>
      </c>
      <c r="D89" s="22">
        <v>39721</v>
      </c>
      <c r="E89" s="22">
        <v>39813</v>
      </c>
      <c r="F89" s="22">
        <v>39903</v>
      </c>
      <c r="G89" s="22">
        <v>39994</v>
      </c>
      <c r="H89" s="22">
        <v>40086</v>
      </c>
      <c r="I89" s="22">
        <v>40178</v>
      </c>
    </row>
    <row r="90" spans="1:9" ht="12">
      <c r="A90" s="12" t="s">
        <v>16</v>
      </c>
      <c r="B90" s="28">
        <v>514.212435</v>
      </c>
      <c r="C90" s="28">
        <v>560.613667</v>
      </c>
      <c r="D90" s="28">
        <v>862.740761</v>
      </c>
      <c r="E90" s="28">
        <v>463.2705</v>
      </c>
      <c r="F90" s="28">
        <v>567.46372</v>
      </c>
      <c r="G90" s="28">
        <v>607.939649</v>
      </c>
      <c r="H90" s="28">
        <v>496.244394</v>
      </c>
      <c r="I90" s="28">
        <v>531.206015</v>
      </c>
    </row>
    <row r="91" spans="1:9" ht="12">
      <c r="A91" s="12" t="s">
        <v>17</v>
      </c>
      <c r="B91" s="28">
        <v>1181.729207</v>
      </c>
      <c r="C91" s="28">
        <v>1044.591333</v>
      </c>
      <c r="D91" s="28">
        <v>1090.507717</v>
      </c>
      <c r="E91" s="28">
        <v>1730.9985</v>
      </c>
      <c r="F91" s="28">
        <v>1986.224198</v>
      </c>
      <c r="G91" s="28">
        <v>2275.722088</v>
      </c>
      <c r="H91" s="28">
        <v>2023.977535</v>
      </c>
      <c r="I91" s="28">
        <v>1883.320353</v>
      </c>
    </row>
    <row r="92" spans="1:9" ht="12">
      <c r="A92" s="12" t="s">
        <v>18</v>
      </c>
      <c r="B92" s="28">
        <v>4640.826614</v>
      </c>
      <c r="C92" s="28">
        <v>5263.199667</v>
      </c>
      <c r="D92" s="28">
        <v>5440.229348</v>
      </c>
      <c r="E92" s="28">
        <v>5514.785719</v>
      </c>
      <c r="F92" s="28">
        <v>5555.52372</v>
      </c>
      <c r="G92" s="28">
        <v>5300.731646</v>
      </c>
      <c r="H92" s="28">
        <v>4933.575451</v>
      </c>
      <c r="I92" s="28">
        <v>4995.247044</v>
      </c>
    </row>
    <row r="93" spans="1:9" ht="12">
      <c r="A93" s="12" t="s">
        <v>19</v>
      </c>
      <c r="B93" s="28">
        <v>4488.406556</v>
      </c>
      <c r="C93" s="28">
        <v>4962.221833</v>
      </c>
      <c r="D93" s="28">
        <v>5214.344348</v>
      </c>
      <c r="E93" s="28">
        <v>5441.280797</v>
      </c>
      <c r="F93" s="28">
        <v>5241.072014</v>
      </c>
      <c r="G93" s="28">
        <v>5079.886021</v>
      </c>
      <c r="H93" s="28">
        <v>4700.146155</v>
      </c>
      <c r="I93" s="28">
        <v>4717.229485</v>
      </c>
    </row>
    <row r="94" spans="1:9" ht="12">
      <c r="A94" s="12" t="s">
        <v>104</v>
      </c>
      <c r="B94" s="28">
        <v>152.420058</v>
      </c>
      <c r="C94" s="28">
        <v>300.977833</v>
      </c>
      <c r="D94" s="28">
        <v>225.885</v>
      </c>
      <c r="E94" s="28">
        <v>73.504922</v>
      </c>
      <c r="F94" s="28">
        <v>314.451706</v>
      </c>
      <c r="G94" s="28">
        <v>220.845625</v>
      </c>
      <c r="H94" s="28">
        <v>233.429296</v>
      </c>
      <c r="I94" s="28">
        <v>278.017559</v>
      </c>
    </row>
    <row r="95" spans="1:9" ht="12">
      <c r="A95" s="12" t="s">
        <v>21</v>
      </c>
      <c r="B95" s="28">
        <v>109.333343</v>
      </c>
      <c r="C95" s="28">
        <v>108.0275</v>
      </c>
      <c r="D95" s="28">
        <v>99.174565</v>
      </c>
      <c r="E95" s="28">
        <v>104.344625</v>
      </c>
      <c r="F95" s="28">
        <v>102.76215</v>
      </c>
      <c r="G95" s="28">
        <v>101.675213</v>
      </c>
      <c r="H95" s="28">
        <v>102.945746</v>
      </c>
      <c r="I95" s="28">
        <v>108.076294</v>
      </c>
    </row>
    <row r="96" spans="1:9" ht="12">
      <c r="A96" s="12" t="s">
        <v>22</v>
      </c>
      <c r="B96" s="28">
        <v>168.83673699999866</v>
      </c>
      <c r="C96" s="28">
        <v>174.83774400000033</v>
      </c>
      <c r="D96" s="28">
        <v>162.3367649999992</v>
      </c>
      <c r="E96" s="28">
        <v>141.8223209999989</v>
      </c>
      <c r="F96" s="28">
        <v>136.470017</v>
      </c>
      <c r="G96" s="28">
        <v>139.8142020000009</v>
      </c>
      <c r="H96" s="28">
        <v>166.86033600000044</v>
      </c>
      <c r="I96" s="28">
        <v>122.72539500000019</v>
      </c>
    </row>
    <row r="97" spans="1:9" ht="12">
      <c r="A97" s="18" t="s">
        <v>23</v>
      </c>
      <c r="B97" s="31">
        <v>6614.938336999999</v>
      </c>
      <c r="C97" s="31">
        <v>7151.269913</v>
      </c>
      <c r="D97" s="31">
        <v>7654.989156999999</v>
      </c>
      <c r="E97" s="31">
        <v>7955.221664</v>
      </c>
      <c r="F97" s="31">
        <v>8348.443804999999</v>
      </c>
      <c r="G97" s="31">
        <v>8425.882798</v>
      </c>
      <c r="H97" s="31">
        <v>7723.603463</v>
      </c>
      <c r="I97" s="31">
        <v>7640.5751</v>
      </c>
    </row>
    <row r="98" spans="1:9" ht="12">
      <c r="A98" s="12" t="s">
        <v>24</v>
      </c>
      <c r="B98" s="28">
        <v>171.877536</v>
      </c>
      <c r="C98" s="28">
        <v>344.558667</v>
      </c>
      <c r="D98" s="28">
        <v>390.201087</v>
      </c>
      <c r="E98" s="28">
        <v>419.887016</v>
      </c>
      <c r="F98" s="28">
        <v>885.677389</v>
      </c>
      <c r="G98" s="28">
        <v>1029.853872</v>
      </c>
      <c r="H98" s="28">
        <v>655.061775</v>
      </c>
      <c r="I98" s="28">
        <v>693.648838</v>
      </c>
    </row>
    <row r="99" spans="1:9" ht="12">
      <c r="A99" s="12" t="s">
        <v>25</v>
      </c>
      <c r="B99" s="28">
        <v>5135.8767</v>
      </c>
      <c r="C99" s="28">
        <v>5357.706667</v>
      </c>
      <c r="D99" s="28">
        <v>5645.325543</v>
      </c>
      <c r="E99" s="28">
        <v>5860.085</v>
      </c>
      <c r="F99" s="28">
        <v>5702.893311</v>
      </c>
      <c r="G99" s="28">
        <v>5604.275976</v>
      </c>
      <c r="H99" s="28">
        <v>5143.654225</v>
      </c>
      <c r="I99" s="28">
        <v>5047.654603</v>
      </c>
    </row>
    <row r="100" spans="1:9" ht="12">
      <c r="A100" s="12" t="s">
        <v>26</v>
      </c>
      <c r="B100" s="28">
        <v>195.796354</v>
      </c>
      <c r="C100" s="28">
        <v>196.084</v>
      </c>
      <c r="D100" s="28">
        <v>305.275109</v>
      </c>
      <c r="E100" s="28">
        <v>321.769766</v>
      </c>
      <c r="F100" s="28">
        <v>337.18116</v>
      </c>
      <c r="G100" s="28">
        <v>374.127271</v>
      </c>
      <c r="H100" s="28">
        <v>421.84938</v>
      </c>
      <c r="I100" s="28">
        <v>337.724265</v>
      </c>
    </row>
    <row r="101" spans="1:9" ht="12">
      <c r="A101" s="12" t="s">
        <v>27</v>
      </c>
      <c r="B101" s="28">
        <v>155.558862</v>
      </c>
      <c r="C101" s="28">
        <v>160.013</v>
      </c>
      <c r="D101" s="28">
        <v>155.873587</v>
      </c>
      <c r="E101" s="28">
        <v>160.867437</v>
      </c>
      <c r="F101" s="28">
        <v>155.575478</v>
      </c>
      <c r="G101" s="28">
        <v>159.174024</v>
      </c>
      <c r="H101" s="28">
        <v>155.830648</v>
      </c>
      <c r="I101" s="28">
        <v>158.595088</v>
      </c>
    </row>
    <row r="102" spans="1:9" ht="12">
      <c r="A102" s="3" t="s">
        <v>105</v>
      </c>
      <c r="B102" s="28">
        <v>22.652867</v>
      </c>
      <c r="C102" s="28">
        <v>147.820167</v>
      </c>
      <c r="D102" s="28">
        <v>102.304783</v>
      </c>
      <c r="E102" s="28">
        <v>34.384109</v>
      </c>
      <c r="F102" s="28">
        <v>81.225802</v>
      </c>
      <c r="G102" s="28">
        <v>57.66314</v>
      </c>
      <c r="H102" s="28">
        <v>63.566211</v>
      </c>
      <c r="I102" s="28">
        <v>53.665603</v>
      </c>
    </row>
    <row r="103" spans="1:9" ht="12">
      <c r="A103" s="12" t="s">
        <v>29</v>
      </c>
      <c r="B103" s="28">
        <v>1208.986868</v>
      </c>
      <c r="C103" s="28">
        <v>1380.31593</v>
      </c>
      <c r="D103" s="28">
        <v>1418.081225</v>
      </c>
      <c r="E103" s="28">
        <v>1329.562471</v>
      </c>
      <c r="F103" s="28">
        <v>1800.675936</v>
      </c>
      <c r="G103" s="28">
        <v>1765.789342</v>
      </c>
      <c r="H103" s="28">
        <v>1683.859728</v>
      </c>
      <c r="I103" s="28">
        <v>1882.578187</v>
      </c>
    </row>
    <row r="104" spans="1:9" ht="12">
      <c r="A104" s="14" t="s">
        <v>31</v>
      </c>
      <c r="B104" s="28">
        <v>505.993176</v>
      </c>
      <c r="C104" s="28">
        <v>597.693843</v>
      </c>
      <c r="D104" s="28">
        <v>632.473693</v>
      </c>
      <c r="E104" s="28">
        <v>665.209014</v>
      </c>
      <c r="F104" s="28">
        <v>767.174915</v>
      </c>
      <c r="G104" s="28">
        <v>748.106646</v>
      </c>
      <c r="H104" s="28">
        <v>707.049784</v>
      </c>
      <c r="I104" s="28">
        <v>709.883389</v>
      </c>
    </row>
  </sheetData>
  <sheetProtection/>
  <mergeCells count="4">
    <mergeCell ref="F7:I7"/>
    <mergeCell ref="F59:I59"/>
    <mergeCell ref="B7:E7"/>
    <mergeCell ref="B59:E59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4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59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68.01110800000001</v>
      </c>
      <c r="C9" s="24">
        <v>70.535645</v>
      </c>
      <c r="D9" s="24">
        <v>82.753829</v>
      </c>
      <c r="E9" s="24">
        <v>95.0946</v>
      </c>
      <c r="F9" s="24">
        <v>98.43031400000001</v>
      </c>
      <c r="G9" s="25">
        <v>99.836187</v>
      </c>
      <c r="H9" s="25">
        <v>100.579802</v>
      </c>
      <c r="I9" s="25">
        <v>99.11028800000001</v>
      </c>
      <c r="J9" s="146"/>
      <c r="K9" s="146"/>
      <c r="L9" s="146"/>
      <c r="M9" s="146"/>
    </row>
    <row r="10" spans="1:13" ht="12">
      <c r="A10" s="11" t="s">
        <v>137</v>
      </c>
      <c r="B10" s="28">
        <v>34.161999</v>
      </c>
      <c r="C10" s="28">
        <v>29.999003</v>
      </c>
      <c r="D10" s="28">
        <v>34.320997999999996</v>
      </c>
      <c r="E10" s="28">
        <v>34.734998000000004</v>
      </c>
      <c r="F10" s="28">
        <v>37.010999</v>
      </c>
      <c r="G10" s="28">
        <v>37.681</v>
      </c>
      <c r="H10" s="28">
        <v>36.986</v>
      </c>
      <c r="I10" s="28">
        <v>36.183002</v>
      </c>
      <c r="J10" s="146"/>
      <c r="K10" s="146"/>
      <c r="L10" s="146"/>
      <c r="M10" s="146"/>
    </row>
    <row r="11" spans="1:13" ht="12">
      <c r="A11" s="3" t="s">
        <v>4</v>
      </c>
      <c r="B11" s="28">
        <v>17.576</v>
      </c>
      <c r="C11" s="28">
        <v>21.106</v>
      </c>
      <c r="D11" s="28">
        <v>5.593</v>
      </c>
      <c r="E11" s="28">
        <v>32.498999999999995</v>
      </c>
      <c r="F11" s="28">
        <v>21.5641</v>
      </c>
      <c r="G11" s="28">
        <v>44.8973</v>
      </c>
      <c r="H11" s="28">
        <v>23.2578</v>
      </c>
      <c r="I11" s="28">
        <v>11.762999999999998</v>
      </c>
      <c r="J11" s="146"/>
      <c r="K11" s="146"/>
      <c r="L11" s="146"/>
      <c r="M11" s="146"/>
    </row>
    <row r="12" spans="1:13" ht="12">
      <c r="A12" s="2" t="s">
        <v>5</v>
      </c>
      <c r="B12" s="28">
        <v>-1.2959990000000001</v>
      </c>
      <c r="C12" s="28">
        <v>0.483999</v>
      </c>
      <c r="D12" s="28">
        <v>-1.556</v>
      </c>
      <c r="E12" s="28">
        <v>-0.0030000000000000027</v>
      </c>
      <c r="F12" s="28">
        <v>-1.687</v>
      </c>
      <c r="G12" s="28">
        <v>-1.1740009999999999</v>
      </c>
      <c r="H12" s="28">
        <v>-4.904998</v>
      </c>
      <c r="I12" s="28">
        <v>-2.072001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118.45310799999999</v>
      </c>
      <c r="C14" s="31">
        <v>122.12464699999998</v>
      </c>
      <c r="D14" s="31">
        <v>121.111827</v>
      </c>
      <c r="E14" s="31">
        <v>162.325598</v>
      </c>
      <c r="F14" s="31">
        <v>155.31841300000002</v>
      </c>
      <c r="G14" s="31">
        <v>181.24048599999998</v>
      </c>
      <c r="H14" s="31">
        <v>155.918604</v>
      </c>
      <c r="I14" s="31">
        <v>144.984289</v>
      </c>
      <c r="J14" s="146"/>
      <c r="K14" s="146"/>
      <c r="L14" s="146"/>
      <c r="M14" s="146"/>
    </row>
    <row r="15" spans="1:13" ht="12">
      <c r="A15" s="150" t="s">
        <v>140</v>
      </c>
      <c r="B15" s="28">
        <v>-40.949996</v>
      </c>
      <c r="C15" s="28">
        <v>-42.180279</v>
      </c>
      <c r="D15" s="28">
        <v>-43.565002</v>
      </c>
      <c r="E15" s="28">
        <v>-55.105997</v>
      </c>
      <c r="F15" s="28">
        <v>-47.313998999999995</v>
      </c>
      <c r="G15" s="28">
        <v>-48.285</v>
      </c>
      <c r="H15" s="28">
        <v>-48.93</v>
      </c>
      <c r="I15" s="28">
        <v>-52.025999999999996</v>
      </c>
      <c r="J15" s="146"/>
      <c r="K15" s="146"/>
      <c r="L15" s="146"/>
      <c r="M15" s="146"/>
    </row>
    <row r="16" spans="1:13" ht="12">
      <c r="A16" s="150" t="s">
        <v>141</v>
      </c>
      <c r="B16" s="28">
        <v>-37.502999</v>
      </c>
      <c r="C16" s="28">
        <v>-38.659282000000005</v>
      </c>
      <c r="D16" s="28">
        <v>-40.017004</v>
      </c>
      <c r="E16" s="28">
        <v>-50.623999</v>
      </c>
      <c r="F16" s="28">
        <v>-43.381999</v>
      </c>
      <c r="G16" s="28">
        <v>-43.806000999999995</v>
      </c>
      <c r="H16" s="28">
        <v>-44.992999999999995</v>
      </c>
      <c r="I16" s="28">
        <v>-45.569</v>
      </c>
      <c r="J16" s="146"/>
      <c r="K16" s="146"/>
      <c r="L16" s="146"/>
      <c r="M16" s="146"/>
    </row>
    <row r="17" spans="1:13" ht="12">
      <c r="A17" s="152" t="s">
        <v>143</v>
      </c>
      <c r="B17" s="28">
        <v>-21.582999</v>
      </c>
      <c r="C17" s="28">
        <v>-21.38228</v>
      </c>
      <c r="D17" s="28">
        <v>-22.251002</v>
      </c>
      <c r="E17" s="28">
        <v>-28.523000000000003</v>
      </c>
      <c r="F17" s="28">
        <v>-25.107999</v>
      </c>
      <c r="G17" s="28">
        <v>-24.731001</v>
      </c>
      <c r="H17" s="28">
        <v>-25.185</v>
      </c>
      <c r="I17" s="28">
        <v>-22.404000999999997</v>
      </c>
      <c r="J17" s="146"/>
      <c r="K17" s="146"/>
      <c r="L17" s="146"/>
      <c r="M17" s="146"/>
    </row>
    <row r="18" spans="1:13" ht="12">
      <c r="A18" s="152" t="s">
        <v>144</v>
      </c>
      <c r="B18" s="28">
        <v>-15.92</v>
      </c>
      <c r="C18" s="28">
        <v>-17.277002</v>
      </c>
      <c r="D18" s="28">
        <v>-17.766002</v>
      </c>
      <c r="E18" s="28">
        <v>-22.100999</v>
      </c>
      <c r="F18" s="28">
        <v>-18.274</v>
      </c>
      <c r="G18" s="28">
        <v>-19.075</v>
      </c>
      <c r="H18" s="28">
        <v>-19.808</v>
      </c>
      <c r="I18" s="28">
        <v>-23.164999</v>
      </c>
      <c r="J18" s="146"/>
      <c r="K18" s="146"/>
      <c r="L18" s="146"/>
      <c r="M18" s="146"/>
    </row>
    <row r="19" spans="1:13" ht="12">
      <c r="A19" s="150" t="s">
        <v>142</v>
      </c>
      <c r="B19" s="28">
        <v>-3.446997</v>
      </c>
      <c r="C19" s="28">
        <v>-3.520997</v>
      </c>
      <c r="D19" s="28">
        <v>-3.547998</v>
      </c>
      <c r="E19" s="28">
        <v>-4.481998</v>
      </c>
      <c r="F19" s="28">
        <v>-3.932</v>
      </c>
      <c r="G19" s="28">
        <v>-4.478999</v>
      </c>
      <c r="H19" s="28">
        <v>-3.9369999999999994</v>
      </c>
      <c r="I19" s="28">
        <v>-6.457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77.503112</v>
      </c>
      <c r="C21" s="31">
        <v>79.944368</v>
      </c>
      <c r="D21" s="31">
        <v>77.546825</v>
      </c>
      <c r="E21" s="31">
        <v>107.219601</v>
      </c>
      <c r="F21" s="31">
        <v>108.004414</v>
      </c>
      <c r="G21" s="31">
        <v>132.95548599999998</v>
      </c>
      <c r="H21" s="31">
        <v>106.988604</v>
      </c>
      <c r="I21" s="31">
        <v>92.95828900000001</v>
      </c>
      <c r="J21" s="146"/>
      <c r="K21" s="146"/>
      <c r="L21" s="146"/>
      <c r="M21" s="146"/>
    </row>
    <row r="22" spans="1:13" ht="12">
      <c r="A22" s="4" t="s">
        <v>8</v>
      </c>
      <c r="B22" s="28">
        <v>-17.448999999999998</v>
      </c>
      <c r="C22" s="28">
        <v>-12.798</v>
      </c>
      <c r="D22" s="28">
        <v>-12.029</v>
      </c>
      <c r="E22" s="28">
        <v>-32.64</v>
      </c>
      <c r="F22" s="28">
        <v>-11.947</v>
      </c>
      <c r="G22" s="28">
        <v>-24.405</v>
      </c>
      <c r="H22" s="28">
        <v>-11.913999999999998</v>
      </c>
      <c r="I22" s="28">
        <v>-13.989</v>
      </c>
      <c r="J22" s="146"/>
      <c r="K22" s="146"/>
      <c r="L22" s="146"/>
      <c r="M22" s="146"/>
    </row>
    <row r="23" spans="1:13" ht="12">
      <c r="A23" s="3" t="s">
        <v>9</v>
      </c>
      <c r="B23" s="28">
        <v>7.4190000000000005</v>
      </c>
      <c r="C23" s="28">
        <v>-2.591</v>
      </c>
      <c r="D23" s="28">
        <v>-0.19</v>
      </c>
      <c r="E23" s="28">
        <v>-3.10321</v>
      </c>
      <c r="F23" s="28">
        <v>-1.95</v>
      </c>
      <c r="G23" s="28">
        <v>-2.769</v>
      </c>
      <c r="H23" s="28">
        <v>-0.013000000000000012</v>
      </c>
      <c r="I23" s="28">
        <v>-5.241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67.47311199999999</v>
      </c>
      <c r="C25" s="41">
        <v>64.555368</v>
      </c>
      <c r="D25" s="41">
        <v>65.327825</v>
      </c>
      <c r="E25" s="41">
        <v>71.476391</v>
      </c>
      <c r="F25" s="41">
        <v>94.107414</v>
      </c>
      <c r="G25" s="41">
        <v>105.781486</v>
      </c>
      <c r="H25" s="41">
        <v>95.06160399999999</v>
      </c>
      <c r="I25" s="41">
        <v>73.728289</v>
      </c>
      <c r="J25" s="146"/>
      <c r="K25" s="146"/>
      <c r="L25" s="146"/>
      <c r="M25" s="146"/>
    </row>
    <row r="26" spans="1:13" ht="12">
      <c r="A26" s="13" t="s">
        <v>11</v>
      </c>
      <c r="B26" s="37">
        <v>-20.729532</v>
      </c>
      <c r="C26" s="37">
        <v>-20.946054</v>
      </c>
      <c r="D26" s="37">
        <v>-22.670748000000003</v>
      </c>
      <c r="E26" s="37">
        <v>-20.017919999999997</v>
      </c>
      <c r="F26" s="37">
        <v>-29.318634</v>
      </c>
      <c r="G26" s="37">
        <v>-32.599146000000005</v>
      </c>
      <c r="H26" s="37">
        <v>-28.813781</v>
      </c>
      <c r="I26" s="37">
        <v>-23.150285999999998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46.743579999999994</v>
      </c>
      <c r="C28" s="41">
        <v>43.609314</v>
      </c>
      <c r="D28" s="41">
        <v>42.657077</v>
      </c>
      <c r="E28" s="41">
        <v>51.458471</v>
      </c>
      <c r="F28" s="41">
        <v>64.78878</v>
      </c>
      <c r="G28" s="41">
        <v>73.18234</v>
      </c>
      <c r="H28" s="41">
        <v>66.247823</v>
      </c>
      <c r="I28" s="41">
        <v>50.578002999999995</v>
      </c>
      <c r="J28" s="146"/>
      <c r="K28" s="146"/>
      <c r="L28" s="146"/>
      <c r="M28" s="146"/>
    </row>
    <row r="29" spans="1:13" ht="12">
      <c r="A29" s="11" t="s">
        <v>13</v>
      </c>
      <c r="B29" s="37">
        <v>-24.604</v>
      </c>
      <c r="C29" s="37">
        <v>-22.443959999999997</v>
      </c>
      <c r="D29" s="37">
        <v>-22.939</v>
      </c>
      <c r="E29" s="37">
        <v>-26.093400000000003</v>
      </c>
      <c r="F29" s="37">
        <v>-33.06692</v>
      </c>
      <c r="G29" s="37">
        <v>-36.65115</v>
      </c>
      <c r="H29" s="37">
        <v>-33.05442</v>
      </c>
      <c r="I29" s="37">
        <v>-25.54105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22.139580000000002</v>
      </c>
      <c r="C31" s="41">
        <v>21.165354</v>
      </c>
      <c r="D31" s="41">
        <v>19.718077</v>
      </c>
      <c r="E31" s="41">
        <v>25.365071</v>
      </c>
      <c r="F31" s="41">
        <v>31.721860000000003</v>
      </c>
      <c r="G31" s="41">
        <v>36.531189999999995</v>
      </c>
      <c r="H31" s="41">
        <v>33.193403</v>
      </c>
      <c r="I31" s="41">
        <v>25.036953000000004</v>
      </c>
      <c r="J31" s="146"/>
      <c r="K31" s="146"/>
      <c r="L31" s="146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755.681</v>
      </c>
      <c r="C38" s="28">
        <v>1004.143</v>
      </c>
      <c r="D38" s="28">
        <v>1514.684</v>
      </c>
      <c r="E38" s="28">
        <v>1434.059</v>
      </c>
      <c r="F38" s="28">
        <v>1130.775</v>
      </c>
      <c r="G38" s="28">
        <v>1094.438</v>
      </c>
      <c r="H38" s="28">
        <v>893.323</v>
      </c>
      <c r="I38" s="28">
        <v>1074.927</v>
      </c>
      <c r="J38" s="146"/>
      <c r="K38" s="146"/>
      <c r="L38" s="146"/>
      <c r="M38" s="146"/>
    </row>
    <row r="39" spans="1:13" ht="12">
      <c r="A39" s="12" t="s">
        <v>17</v>
      </c>
      <c r="B39" s="28">
        <v>1403.594</v>
      </c>
      <c r="C39" s="28">
        <v>792.637</v>
      </c>
      <c r="D39" s="28">
        <v>958.488</v>
      </c>
      <c r="E39" s="28">
        <v>1149.925</v>
      </c>
      <c r="F39" s="28">
        <v>1616.756</v>
      </c>
      <c r="G39" s="28">
        <v>983.414</v>
      </c>
      <c r="H39" s="28">
        <v>1176.683</v>
      </c>
      <c r="I39" s="28">
        <v>1103.352</v>
      </c>
      <c r="J39" s="146"/>
      <c r="K39" s="146"/>
      <c r="L39" s="146"/>
      <c r="M39" s="146"/>
    </row>
    <row r="40" spans="1:13" ht="12">
      <c r="A40" s="12" t="s">
        <v>18</v>
      </c>
      <c r="B40" s="28">
        <v>3627.425</v>
      </c>
      <c r="C40" s="28">
        <v>3983.213</v>
      </c>
      <c r="D40" s="28">
        <v>4512.859</v>
      </c>
      <c r="E40" s="28">
        <v>4876.214</v>
      </c>
      <c r="F40" s="28">
        <v>5074.119</v>
      </c>
      <c r="G40" s="28">
        <v>4900.54</v>
      </c>
      <c r="H40" s="28">
        <v>4816.718</v>
      </c>
      <c r="I40" s="28">
        <v>4880.059</v>
      </c>
      <c r="J40" s="146"/>
      <c r="K40" s="146"/>
      <c r="L40" s="146"/>
      <c r="M40" s="146"/>
    </row>
    <row r="41" spans="1:13" ht="12">
      <c r="A41" s="12" t="s">
        <v>19</v>
      </c>
      <c r="B41" s="28">
        <v>3532.349</v>
      </c>
      <c r="C41" s="28">
        <v>3775.462</v>
      </c>
      <c r="D41" s="28">
        <v>4385.849</v>
      </c>
      <c r="E41" s="28">
        <v>4686.565</v>
      </c>
      <c r="F41" s="28">
        <v>4903.775</v>
      </c>
      <c r="G41" s="28">
        <v>4734.578</v>
      </c>
      <c r="H41" s="28">
        <v>4588.253</v>
      </c>
      <c r="I41" s="28">
        <v>4756.232</v>
      </c>
      <c r="J41" s="146"/>
      <c r="K41" s="146"/>
      <c r="L41" s="146"/>
      <c r="M41" s="146"/>
    </row>
    <row r="42" spans="1:13" ht="12">
      <c r="A42" s="12" t="s">
        <v>104</v>
      </c>
      <c r="B42" s="28">
        <v>95.076</v>
      </c>
      <c r="C42" s="28">
        <v>207.751</v>
      </c>
      <c r="D42" s="28">
        <v>127.01</v>
      </c>
      <c r="E42" s="28">
        <v>189.649</v>
      </c>
      <c r="F42" s="28">
        <v>170.344</v>
      </c>
      <c r="G42" s="28">
        <v>165.962</v>
      </c>
      <c r="H42" s="28">
        <v>228.465</v>
      </c>
      <c r="I42" s="28">
        <v>123.827</v>
      </c>
      <c r="J42" s="146"/>
      <c r="K42" s="146"/>
      <c r="L42" s="146"/>
      <c r="M42" s="146"/>
    </row>
    <row r="43" spans="1:13" ht="12">
      <c r="A43" s="12" t="s">
        <v>21</v>
      </c>
      <c r="B43" s="28">
        <v>67.881</v>
      </c>
      <c r="C43" s="28">
        <v>63.369</v>
      </c>
      <c r="D43" s="28">
        <v>69.732</v>
      </c>
      <c r="E43" s="28">
        <v>82.347</v>
      </c>
      <c r="F43" s="28">
        <v>85.46</v>
      </c>
      <c r="G43" s="28">
        <v>81.376</v>
      </c>
      <c r="H43" s="28">
        <v>81.46</v>
      </c>
      <c r="I43" s="28">
        <v>94.956</v>
      </c>
      <c r="J43" s="146"/>
      <c r="K43" s="146"/>
      <c r="L43" s="146"/>
      <c r="M43" s="146"/>
    </row>
    <row r="44" spans="1:13" ht="12">
      <c r="A44" s="12" t="s">
        <v>22</v>
      </c>
      <c r="B44" s="28">
        <v>165.5201089999987</v>
      </c>
      <c r="C44" s="28">
        <v>146.5777530000003</v>
      </c>
      <c r="D44" s="28">
        <v>174.8575809999992</v>
      </c>
      <c r="E44" s="28">
        <v>192.87017999999946</v>
      </c>
      <c r="F44" s="28">
        <v>223.17641400000045</v>
      </c>
      <c r="G44" s="28">
        <v>205.94490199999868</v>
      </c>
      <c r="H44" s="28">
        <v>232.3105039999996</v>
      </c>
      <c r="I44" s="28">
        <v>222.66478999999995</v>
      </c>
      <c r="J44" s="146"/>
      <c r="K44" s="146"/>
      <c r="L44" s="146"/>
      <c r="M44" s="146"/>
    </row>
    <row r="45" spans="1:13" ht="12">
      <c r="A45" s="18" t="s">
        <v>23</v>
      </c>
      <c r="B45" s="31">
        <v>6020.101109</v>
      </c>
      <c r="C45" s="31">
        <v>5989.939753000001</v>
      </c>
      <c r="D45" s="31">
        <v>7230.620581</v>
      </c>
      <c r="E45" s="31">
        <v>7735.41518</v>
      </c>
      <c r="F45" s="31">
        <v>8130.286414</v>
      </c>
      <c r="G45" s="31">
        <v>7265.712901999999</v>
      </c>
      <c r="H45" s="31">
        <v>7200.494504</v>
      </c>
      <c r="I45" s="31">
        <v>7375.95879</v>
      </c>
      <c r="J45" s="146"/>
      <c r="K45" s="146"/>
      <c r="L45" s="146"/>
      <c r="M45" s="146"/>
    </row>
    <row r="46" spans="1:13" ht="12">
      <c r="A46" s="12" t="s">
        <v>24</v>
      </c>
      <c r="B46" s="28">
        <v>1179.111</v>
      </c>
      <c r="C46" s="28">
        <v>1184.762</v>
      </c>
      <c r="D46" s="28">
        <v>1268.994</v>
      </c>
      <c r="E46" s="28">
        <v>1683.699</v>
      </c>
      <c r="F46" s="28">
        <v>1552.81</v>
      </c>
      <c r="G46" s="28">
        <v>818.375</v>
      </c>
      <c r="H46" s="28">
        <v>824.779</v>
      </c>
      <c r="I46" s="28">
        <v>769.729</v>
      </c>
      <c r="J46" s="146"/>
      <c r="K46" s="146"/>
      <c r="L46" s="146"/>
      <c r="M46" s="146"/>
    </row>
    <row r="47" spans="1:13" ht="12">
      <c r="A47" s="12" t="s">
        <v>25</v>
      </c>
      <c r="B47" s="28">
        <v>3746.537</v>
      </c>
      <c r="C47" s="28">
        <v>3824.614</v>
      </c>
      <c r="D47" s="28">
        <v>4793.858</v>
      </c>
      <c r="E47" s="28">
        <v>4633.13</v>
      </c>
      <c r="F47" s="28">
        <v>5037.223</v>
      </c>
      <c r="G47" s="28">
        <v>5007.898</v>
      </c>
      <c r="H47" s="28">
        <v>4832.292</v>
      </c>
      <c r="I47" s="28">
        <v>4925.429</v>
      </c>
      <c r="J47" s="146"/>
      <c r="K47" s="146"/>
      <c r="L47" s="146"/>
      <c r="M47" s="146"/>
    </row>
    <row r="48" spans="1:13" ht="12">
      <c r="A48" s="12" t="s">
        <v>26</v>
      </c>
      <c r="B48" s="28">
        <v>111.53</v>
      </c>
      <c r="C48" s="28">
        <v>120.264</v>
      </c>
      <c r="D48" s="28">
        <v>134.92</v>
      </c>
      <c r="E48" s="28">
        <v>313.716</v>
      </c>
      <c r="F48" s="28">
        <v>328.943</v>
      </c>
      <c r="G48" s="28">
        <v>301.413</v>
      </c>
      <c r="H48" s="28">
        <v>301.885</v>
      </c>
      <c r="I48" s="28">
        <v>315.753</v>
      </c>
      <c r="J48" s="146"/>
      <c r="K48" s="146"/>
      <c r="L48" s="146"/>
      <c r="M48" s="146"/>
    </row>
    <row r="49" spans="1:13" ht="12">
      <c r="A49" s="12" t="s">
        <v>27</v>
      </c>
      <c r="B49" s="28">
        <v>91.484</v>
      </c>
      <c r="C49" s="28">
        <v>108.718</v>
      </c>
      <c r="D49" s="28">
        <v>142.788</v>
      </c>
      <c r="E49" s="28">
        <v>165.839</v>
      </c>
      <c r="F49" s="28">
        <v>173.32</v>
      </c>
      <c r="G49" s="28">
        <v>166.31</v>
      </c>
      <c r="H49" s="28">
        <v>163.015</v>
      </c>
      <c r="I49" s="28">
        <v>165.676</v>
      </c>
      <c r="J49" s="146"/>
      <c r="K49" s="146"/>
      <c r="L49" s="146"/>
      <c r="M49" s="146"/>
    </row>
    <row r="50" spans="1:13" ht="12">
      <c r="A50" s="3" t="s">
        <v>105</v>
      </c>
      <c r="B50" s="28">
        <v>115.055</v>
      </c>
      <c r="C50" s="28">
        <v>82.502</v>
      </c>
      <c r="D50" s="28">
        <v>76.886</v>
      </c>
      <c r="E50" s="28">
        <v>107.07</v>
      </c>
      <c r="F50" s="28">
        <v>49.834</v>
      </c>
      <c r="G50" s="28">
        <v>35.164</v>
      </c>
      <c r="H50" s="28">
        <v>44.858</v>
      </c>
      <c r="I50" s="28">
        <v>51.353</v>
      </c>
      <c r="J50" s="146"/>
      <c r="K50" s="146"/>
      <c r="L50" s="146"/>
      <c r="M50" s="146"/>
    </row>
    <row r="51" spans="1:13" ht="12">
      <c r="A51" s="12" t="s">
        <v>29</v>
      </c>
      <c r="B51" s="28">
        <v>1234.709993</v>
      </c>
      <c r="C51" s="28">
        <v>1194.315911</v>
      </c>
      <c r="D51" s="28">
        <v>1273.255908</v>
      </c>
      <c r="E51" s="28">
        <v>1064.592929</v>
      </c>
      <c r="F51" s="28">
        <v>1648.703995</v>
      </c>
      <c r="G51" s="28">
        <v>1674.369043</v>
      </c>
      <c r="H51" s="28">
        <v>1493.977674</v>
      </c>
      <c r="I51" s="28">
        <v>1827.836552</v>
      </c>
      <c r="J51" s="146"/>
      <c r="K51" s="146"/>
      <c r="L51" s="146"/>
      <c r="M51" s="146"/>
    </row>
    <row r="52" spans="1:13" ht="12">
      <c r="A52" s="14" t="s">
        <v>31</v>
      </c>
      <c r="B52" s="28">
        <v>188.458999</v>
      </c>
      <c r="C52" s="28">
        <v>210.131999</v>
      </c>
      <c r="D52" s="28">
        <v>236.707999</v>
      </c>
      <c r="E52" s="28">
        <v>256.018999</v>
      </c>
      <c r="F52" s="28">
        <v>260.457</v>
      </c>
      <c r="G52" s="28">
        <v>252.978</v>
      </c>
      <c r="H52" s="28">
        <v>250.5</v>
      </c>
      <c r="I52" s="28">
        <v>255.496</v>
      </c>
      <c r="J52" s="146"/>
      <c r="K52" s="146"/>
      <c r="L52" s="146"/>
      <c r="M52" s="146"/>
    </row>
    <row r="56" ht="15">
      <c r="A56" s="17" t="s">
        <v>1</v>
      </c>
    </row>
    <row r="57" ht="12">
      <c r="A57" s="9" t="s">
        <v>47</v>
      </c>
    </row>
    <row r="58" ht="6.75" customHeight="1">
      <c r="A58" s="9"/>
    </row>
    <row r="59" spans="1:9" ht="12">
      <c r="A59" s="1"/>
      <c r="B59" s="213">
        <v>2008</v>
      </c>
      <c r="C59" s="213"/>
      <c r="D59" s="213"/>
      <c r="E59" s="213"/>
      <c r="F59" s="213">
        <v>2009</v>
      </c>
      <c r="G59" s="213"/>
      <c r="H59" s="213"/>
      <c r="I59" s="213"/>
    </row>
    <row r="60" spans="1:9" ht="13.5">
      <c r="A60" s="1"/>
      <c r="B60" s="6" t="s">
        <v>43</v>
      </c>
      <c r="C60" s="23" t="s">
        <v>41</v>
      </c>
      <c r="D60" s="23" t="s">
        <v>44</v>
      </c>
      <c r="E60" s="23" t="s">
        <v>42</v>
      </c>
      <c r="F60" s="6" t="s">
        <v>43</v>
      </c>
      <c r="G60" s="23" t="s">
        <v>41</v>
      </c>
      <c r="H60" s="23" t="s">
        <v>44</v>
      </c>
      <c r="I60" s="23" t="s">
        <v>42</v>
      </c>
    </row>
    <row r="61" spans="1:9" ht="12">
      <c r="A61" s="10" t="s">
        <v>3</v>
      </c>
      <c r="B61" s="24">
        <v>74.81375200000001</v>
      </c>
      <c r="C61" s="24">
        <v>78.50087</v>
      </c>
      <c r="D61" s="24">
        <v>91.560776</v>
      </c>
      <c r="E61" s="24">
        <v>99.462195</v>
      </c>
      <c r="F61" s="24">
        <v>103.60707400000001</v>
      </c>
      <c r="G61" s="25">
        <v>104.41712100000001</v>
      </c>
      <c r="H61" s="25">
        <v>108.073832</v>
      </c>
      <c r="I61" s="25">
        <v>106.97839299999998</v>
      </c>
    </row>
    <row r="62" spans="1:9" ht="12">
      <c r="A62" s="11" t="s">
        <v>137</v>
      </c>
      <c r="B62" s="28">
        <v>37.578969</v>
      </c>
      <c r="C62" s="28">
        <v>33.421032999999994</v>
      </c>
      <c r="D62" s="28">
        <v>37.973137</v>
      </c>
      <c r="E62" s="28">
        <v>36.008907</v>
      </c>
      <c r="F62" s="28">
        <v>38.957525</v>
      </c>
      <c r="G62" s="28">
        <v>39.41044599999999</v>
      </c>
      <c r="H62" s="28">
        <v>39.756949</v>
      </c>
      <c r="I62" s="28">
        <v>39.069370000000006</v>
      </c>
    </row>
    <row r="63" spans="1:9" ht="12">
      <c r="A63" s="3" t="s">
        <v>4</v>
      </c>
      <c r="B63" s="28">
        <v>19.333996999999997</v>
      </c>
      <c r="C63" s="28">
        <v>23.471166</v>
      </c>
      <c r="D63" s="28">
        <v>6.186387</v>
      </c>
      <c r="E63" s="28">
        <v>34.562740000000005</v>
      </c>
      <c r="F63" s="28">
        <v>22.698224</v>
      </c>
      <c r="G63" s="28">
        <v>47.034076</v>
      </c>
      <c r="H63" s="28">
        <v>25.166186</v>
      </c>
      <c r="I63" s="28">
        <v>12.989475</v>
      </c>
    </row>
    <row r="64" spans="1:9" ht="12">
      <c r="A64" s="2" t="s">
        <v>5</v>
      </c>
      <c r="B64" s="28">
        <v>-1.425628</v>
      </c>
      <c r="C64" s="28">
        <v>0.5270769999999999</v>
      </c>
      <c r="D64" s="28">
        <v>-1.7217069999999999</v>
      </c>
      <c r="E64" s="28">
        <v>0.03986400000000001</v>
      </c>
      <c r="F64" s="28">
        <v>-1.775725</v>
      </c>
      <c r="G64" s="28">
        <v>-1.226081</v>
      </c>
      <c r="H64" s="28">
        <v>-5.2125070000000004</v>
      </c>
      <c r="I64" s="28">
        <v>-2.244682</v>
      </c>
    </row>
    <row r="65" spans="1:9" ht="12">
      <c r="A65" s="12"/>
      <c r="B65" s="28"/>
      <c r="C65" s="28"/>
      <c r="D65" s="28"/>
      <c r="E65" s="28"/>
      <c r="F65" s="28"/>
      <c r="G65" s="28"/>
      <c r="H65" s="28"/>
      <c r="I65" s="28"/>
    </row>
    <row r="66" spans="1:9" ht="12">
      <c r="A66" s="10" t="s">
        <v>6</v>
      </c>
      <c r="B66" s="31">
        <v>130.30109</v>
      </c>
      <c r="C66" s="31">
        <v>135.920145</v>
      </c>
      <c r="D66" s="31">
        <v>133.99859199999997</v>
      </c>
      <c r="E66" s="31">
        <v>170.07370600000002</v>
      </c>
      <c r="F66" s="31">
        <v>163.487097</v>
      </c>
      <c r="G66" s="31">
        <v>189.635561</v>
      </c>
      <c r="H66" s="31">
        <v>167.784461</v>
      </c>
      <c r="I66" s="31">
        <v>156.792557</v>
      </c>
    </row>
    <row r="67" spans="1:9" ht="12">
      <c r="A67" s="150" t="s">
        <v>140</v>
      </c>
      <c r="B67" s="28">
        <v>-45.045919</v>
      </c>
      <c r="C67" s="28">
        <v>-46.945315</v>
      </c>
      <c r="D67" s="28">
        <v>-48.2007</v>
      </c>
      <c r="E67" s="28">
        <v>-57.665104</v>
      </c>
      <c r="F67" s="28">
        <v>-49.802391</v>
      </c>
      <c r="G67" s="28">
        <v>-50.50151600000001</v>
      </c>
      <c r="H67" s="28">
        <v>-52.568425</v>
      </c>
      <c r="I67" s="28">
        <v>-56.089618</v>
      </c>
    </row>
    <row r="68" spans="1:9" ht="12">
      <c r="A68" s="150" t="s">
        <v>141</v>
      </c>
      <c r="B68" s="28">
        <v>-41.254145</v>
      </c>
      <c r="C68" s="28">
        <v>-43.026369</v>
      </c>
      <c r="D68" s="28">
        <v>-44.275176</v>
      </c>
      <c r="E68" s="28">
        <v>-52.97881199999999</v>
      </c>
      <c r="F68" s="28">
        <v>-45.663595</v>
      </c>
      <c r="G68" s="28">
        <v>-45.815366</v>
      </c>
      <c r="H68" s="28">
        <v>-48.33255</v>
      </c>
      <c r="I68" s="28">
        <v>-49.158429999999996</v>
      </c>
    </row>
    <row r="69" spans="1:9" ht="12">
      <c r="A69" s="152" t="s">
        <v>143</v>
      </c>
      <c r="B69" s="28">
        <v>-23.741785999999998</v>
      </c>
      <c r="C69" s="28">
        <v>-23.803216</v>
      </c>
      <c r="D69" s="28">
        <v>-24.618672</v>
      </c>
      <c r="E69" s="28">
        <v>-29.854183999999997</v>
      </c>
      <c r="F69" s="28">
        <v>-26.428508</v>
      </c>
      <c r="G69" s="28">
        <v>-25.863322</v>
      </c>
      <c r="H69" s="28">
        <v>-27.063136999999998</v>
      </c>
      <c r="I69" s="28">
        <v>-24.222887999999998</v>
      </c>
    </row>
    <row r="70" spans="1:9" ht="12">
      <c r="A70" s="152" t="s">
        <v>144</v>
      </c>
      <c r="B70" s="28">
        <v>-17.512358</v>
      </c>
      <c r="C70" s="28">
        <v>-19.223153</v>
      </c>
      <c r="D70" s="28">
        <v>-19.656503999999998</v>
      </c>
      <c r="E70" s="28">
        <v>-23.124628</v>
      </c>
      <c r="F70" s="28">
        <v>-19.235087</v>
      </c>
      <c r="G70" s="28">
        <v>-19.952045</v>
      </c>
      <c r="H70" s="28">
        <v>-21.269412000000003</v>
      </c>
      <c r="I70" s="28">
        <v>-24.935541999999998</v>
      </c>
    </row>
    <row r="71" spans="1:9" ht="12">
      <c r="A71" s="150" t="s">
        <v>142</v>
      </c>
      <c r="B71" s="28">
        <v>-3.7917749999999995</v>
      </c>
      <c r="C71" s="28">
        <v>-3.9189469999999997</v>
      </c>
      <c r="D71" s="28">
        <v>-3.925524</v>
      </c>
      <c r="E71" s="28">
        <v>-4.686291000000001</v>
      </c>
      <c r="F71" s="28">
        <v>-4.138797</v>
      </c>
      <c r="G71" s="28">
        <v>-4.68615</v>
      </c>
      <c r="H71" s="28">
        <v>-4.235874</v>
      </c>
      <c r="I71" s="28">
        <v>-6.9311869999999995</v>
      </c>
    </row>
    <row r="72" spans="1:9" ht="12">
      <c r="A72" s="12"/>
      <c r="B72" s="28"/>
      <c r="C72" s="28"/>
      <c r="D72" s="28"/>
      <c r="E72" s="28"/>
      <c r="F72" s="28"/>
      <c r="G72" s="28"/>
      <c r="H72" s="28"/>
      <c r="I72" s="28"/>
    </row>
    <row r="73" spans="1:9" ht="12">
      <c r="A73" s="10" t="s">
        <v>7</v>
      </c>
      <c r="B73" s="31">
        <v>85.25517099999999</v>
      </c>
      <c r="C73" s="31">
        <v>88.97483</v>
      </c>
      <c r="D73" s="31">
        <v>85.79789199999999</v>
      </c>
      <c r="E73" s="31">
        <v>112.408603</v>
      </c>
      <c r="F73" s="31">
        <v>113.684706</v>
      </c>
      <c r="G73" s="31">
        <v>139.13404500000001</v>
      </c>
      <c r="H73" s="31">
        <v>115.21603499999999</v>
      </c>
      <c r="I73" s="31">
        <v>100.702939</v>
      </c>
    </row>
    <row r="74" spans="1:9" ht="12">
      <c r="A74" s="4" t="s">
        <v>8</v>
      </c>
      <c r="B74" s="28">
        <v>-19.194294</v>
      </c>
      <c r="C74" s="28">
        <v>-14.276771</v>
      </c>
      <c r="D74" s="28">
        <v>-13.308533999999998</v>
      </c>
      <c r="E74" s="28">
        <v>-34.7526</v>
      </c>
      <c r="F74" s="28">
        <v>-12.575330000000001</v>
      </c>
      <c r="G74" s="28">
        <v>-25.565734</v>
      </c>
      <c r="H74" s="28">
        <v>-12.911222</v>
      </c>
      <c r="I74" s="28">
        <v>-15.132374</v>
      </c>
    </row>
    <row r="75" spans="1:9" ht="12">
      <c r="A75" s="3" t="s">
        <v>9</v>
      </c>
      <c r="B75" s="28">
        <v>8.161068</v>
      </c>
      <c r="C75" s="28">
        <v>-2.8184440000000004</v>
      </c>
      <c r="D75" s="28">
        <v>-0.21054299999999998</v>
      </c>
      <c r="E75" s="28">
        <v>-3.461744</v>
      </c>
      <c r="F75" s="28">
        <v>-2.052556</v>
      </c>
      <c r="G75" s="28">
        <v>-2.8986889999999996</v>
      </c>
      <c r="H75" s="28">
        <v>-0.053922000000000025</v>
      </c>
      <c r="I75" s="28">
        <v>-5.597347</v>
      </c>
    </row>
    <row r="76" spans="2:9" ht="12">
      <c r="B76" s="28"/>
      <c r="C76" s="28"/>
      <c r="D76" s="28"/>
      <c r="E76" s="28"/>
      <c r="F76" s="28"/>
      <c r="G76" s="28"/>
      <c r="H76" s="28"/>
      <c r="I76" s="28"/>
    </row>
    <row r="77" spans="1:9" ht="12">
      <c r="A77" s="18" t="s">
        <v>10</v>
      </c>
      <c r="B77" s="41">
        <v>74.221945</v>
      </c>
      <c r="C77" s="41">
        <v>71.879615</v>
      </c>
      <c r="D77" s="41">
        <v>72.278815</v>
      </c>
      <c r="E77" s="41">
        <v>74.194257</v>
      </c>
      <c r="F77" s="41">
        <v>99.05681899999999</v>
      </c>
      <c r="G77" s="41">
        <v>110.66962099999999</v>
      </c>
      <c r="H77" s="41">
        <v>102.250892</v>
      </c>
      <c r="I77" s="41">
        <v>79.973216</v>
      </c>
    </row>
    <row r="78" spans="1:9" ht="12">
      <c r="A78" s="13" t="s">
        <v>11</v>
      </c>
      <c r="B78" s="37">
        <v>-22.802951999999998</v>
      </c>
      <c r="C78" s="37">
        <v>-23.314885</v>
      </c>
      <c r="D78" s="37">
        <v>-25.083213999999998</v>
      </c>
      <c r="E78" s="37">
        <v>-20.613823</v>
      </c>
      <c r="F78" s="37">
        <v>-30.860592000000004</v>
      </c>
      <c r="G78" s="37">
        <v>-34.104473</v>
      </c>
      <c r="H78" s="37">
        <v>-31.004224</v>
      </c>
      <c r="I78" s="37">
        <v>-25.101009999999995</v>
      </c>
    </row>
    <row r="79" spans="2:9" ht="12">
      <c r="B79" s="37"/>
      <c r="C79" s="37"/>
      <c r="D79" s="37"/>
      <c r="E79" s="37"/>
      <c r="F79" s="37"/>
      <c r="G79" s="37"/>
      <c r="H79" s="37"/>
      <c r="I79" s="37"/>
    </row>
    <row r="80" spans="1:9" ht="12">
      <c r="A80" s="18" t="s">
        <v>12</v>
      </c>
      <c r="B80" s="41">
        <v>51.418992</v>
      </c>
      <c r="C80" s="41">
        <v>48.564727999999995</v>
      </c>
      <c r="D80" s="41">
        <v>47.195602</v>
      </c>
      <c r="E80" s="41">
        <v>53.580434</v>
      </c>
      <c r="F80" s="41">
        <v>68.196225</v>
      </c>
      <c r="G80" s="41">
        <v>76.565148</v>
      </c>
      <c r="H80" s="41">
        <v>71.246668</v>
      </c>
      <c r="I80" s="41">
        <v>54.872205</v>
      </c>
    </row>
    <row r="81" spans="1:9" ht="12">
      <c r="A81" s="11" t="s">
        <v>13</v>
      </c>
      <c r="B81" s="37">
        <v>-27.064954999999998</v>
      </c>
      <c r="C81" s="37">
        <v>-24.997905</v>
      </c>
      <c r="D81" s="37">
        <v>-25.379705</v>
      </c>
      <c r="E81" s="37">
        <v>-27.123123</v>
      </c>
      <c r="F81" s="37">
        <v>-34.806014000000005</v>
      </c>
      <c r="G81" s="37">
        <v>-38.343235</v>
      </c>
      <c r="H81" s="37">
        <v>-35.556066</v>
      </c>
      <c r="I81" s="37">
        <v>-27.707638000000003</v>
      </c>
    </row>
    <row r="82" spans="2:9" ht="12">
      <c r="B82" s="37"/>
      <c r="C82" s="37"/>
      <c r="D82" s="37"/>
      <c r="E82" s="37"/>
      <c r="F82" s="37"/>
      <c r="G82" s="37"/>
      <c r="H82" s="37"/>
      <c r="I82" s="37"/>
    </row>
    <row r="83" spans="1:9" ht="12">
      <c r="A83" s="18" t="s">
        <v>14</v>
      </c>
      <c r="B83" s="41">
        <v>24.354036999999998</v>
      </c>
      <c r="C83" s="41">
        <v>23.566823</v>
      </c>
      <c r="D83" s="41">
        <v>21.815897</v>
      </c>
      <c r="E83" s="41">
        <v>26.45731</v>
      </c>
      <c r="F83" s="41">
        <v>33.390212</v>
      </c>
      <c r="G83" s="41">
        <v>38.221914</v>
      </c>
      <c r="H83" s="41">
        <v>35.690602</v>
      </c>
      <c r="I83" s="41">
        <v>27.164566999999998</v>
      </c>
    </row>
    <row r="84" spans="1:9" ht="12">
      <c r="A84" s="19"/>
      <c r="B84" s="20"/>
      <c r="C84" s="20"/>
      <c r="D84" s="20"/>
      <c r="E84" s="20"/>
      <c r="F84" s="20"/>
      <c r="G84" s="20"/>
      <c r="H84" s="20"/>
      <c r="I84" s="20"/>
    </row>
    <row r="86" ht="15">
      <c r="A86" s="17" t="s">
        <v>15</v>
      </c>
    </row>
    <row r="87" ht="12">
      <c r="A87" s="9" t="s">
        <v>47</v>
      </c>
    </row>
    <row r="88" ht="6.75" customHeight="1">
      <c r="A88" s="9"/>
    </row>
    <row r="89" spans="1:9" ht="12">
      <c r="A89" s="5"/>
      <c r="B89" s="22">
        <v>39538</v>
      </c>
      <c r="C89" s="22">
        <v>39629</v>
      </c>
      <c r="D89" s="22">
        <v>39721</v>
      </c>
      <c r="E89" s="22">
        <v>39813</v>
      </c>
      <c r="F89" s="22">
        <v>39903</v>
      </c>
      <c r="G89" s="22">
        <v>39994</v>
      </c>
      <c r="H89" s="22">
        <v>40086</v>
      </c>
      <c r="I89" s="22">
        <v>40178</v>
      </c>
    </row>
    <row r="90" spans="1:9" ht="12">
      <c r="A90" s="12" t="s">
        <v>16</v>
      </c>
      <c r="B90" s="28">
        <v>854.940952</v>
      </c>
      <c r="C90" s="28">
        <v>1227.318765</v>
      </c>
      <c r="D90" s="28">
        <v>1687.392431</v>
      </c>
      <c r="E90" s="28">
        <v>1636.860221</v>
      </c>
      <c r="F90" s="28">
        <v>1242.468456</v>
      </c>
      <c r="G90" s="28">
        <v>1217.557499</v>
      </c>
      <c r="H90" s="28">
        <v>987.733383</v>
      </c>
      <c r="I90" s="28">
        <v>1169.289728</v>
      </c>
    </row>
    <row r="91" spans="1:9" ht="12">
      <c r="A91" s="12" t="s">
        <v>17</v>
      </c>
      <c r="B91" s="28">
        <v>1587.958399</v>
      </c>
      <c r="C91" s="28">
        <v>968.804507</v>
      </c>
      <c r="D91" s="28">
        <v>1067.777435</v>
      </c>
      <c r="E91" s="28">
        <v>1312.544665</v>
      </c>
      <c r="F91" s="28">
        <v>1776.452726</v>
      </c>
      <c r="G91" s="28">
        <v>1094.043784</v>
      </c>
      <c r="H91" s="28">
        <v>1301.040139</v>
      </c>
      <c r="I91" s="28">
        <v>1200.210023</v>
      </c>
    </row>
    <row r="92" spans="1:9" ht="12">
      <c r="A92" s="12" t="s">
        <v>18</v>
      </c>
      <c r="B92" s="28">
        <v>4103.893288</v>
      </c>
      <c r="C92" s="28">
        <v>4868.501856</v>
      </c>
      <c r="D92" s="28">
        <v>5027.427582</v>
      </c>
      <c r="E92" s="28">
        <v>5565.796612</v>
      </c>
      <c r="F92" s="28">
        <v>5575.320288</v>
      </c>
      <c r="G92" s="28">
        <v>5451.829366</v>
      </c>
      <c r="H92" s="28">
        <v>5325.770369</v>
      </c>
      <c r="I92" s="28">
        <v>5308.456164</v>
      </c>
    </row>
    <row r="93" spans="1:9" ht="12">
      <c r="A93" s="12" t="s">
        <v>19</v>
      </c>
      <c r="B93" s="28">
        <v>3996.328897</v>
      </c>
      <c r="C93" s="28">
        <v>4614.577165</v>
      </c>
      <c r="D93" s="28">
        <v>4885.935553</v>
      </c>
      <c r="E93" s="28">
        <v>5349.3279</v>
      </c>
      <c r="F93" s="28">
        <v>5388.150385</v>
      </c>
      <c r="G93" s="28">
        <v>5267.197365</v>
      </c>
      <c r="H93" s="28">
        <v>5073.160163</v>
      </c>
      <c r="I93" s="28">
        <v>5173.758981</v>
      </c>
    </row>
    <row r="94" spans="1:9" ht="12">
      <c r="A94" s="12" t="s">
        <v>104</v>
      </c>
      <c r="B94" s="28">
        <v>107.56439</v>
      </c>
      <c r="C94" s="28">
        <v>253.924691</v>
      </c>
      <c r="D94" s="28">
        <v>141.492029</v>
      </c>
      <c r="E94" s="28">
        <v>216.468712</v>
      </c>
      <c r="F94" s="28">
        <v>187.169903</v>
      </c>
      <c r="G94" s="28">
        <v>184.632001</v>
      </c>
      <c r="H94" s="28">
        <v>252.610206</v>
      </c>
      <c r="I94" s="28">
        <v>134.697183</v>
      </c>
    </row>
    <row r="95" spans="1:9" ht="12">
      <c r="A95" s="12" t="s">
        <v>21</v>
      </c>
      <c r="B95" s="28">
        <v>76.797282</v>
      </c>
      <c r="C95" s="28">
        <v>77.453075</v>
      </c>
      <c r="D95" s="28">
        <v>77.683034</v>
      </c>
      <c r="E95" s="28">
        <v>93.992317</v>
      </c>
      <c r="F95" s="28">
        <v>93.901399</v>
      </c>
      <c r="G95" s="28">
        <v>90.530445</v>
      </c>
      <c r="H95" s="28">
        <v>90.069058</v>
      </c>
      <c r="I95" s="28">
        <v>103.291736</v>
      </c>
    </row>
    <row r="96" spans="1:9" ht="12">
      <c r="A96" s="12" t="s">
        <v>22</v>
      </c>
      <c r="B96" s="28">
        <v>187.26144999999866</v>
      </c>
      <c r="C96" s="28">
        <v>179.15538500000045</v>
      </c>
      <c r="D96" s="28">
        <v>194.79532299999886</v>
      </c>
      <c r="E96" s="28">
        <v>220.14542200000113</v>
      </c>
      <c r="F96" s="28">
        <v>245.2208920000004</v>
      </c>
      <c r="G96" s="28">
        <v>229.11280500000137</v>
      </c>
      <c r="H96" s="28">
        <v>256.8621199999997</v>
      </c>
      <c r="I96" s="28">
        <v>242.21147100000044</v>
      </c>
    </row>
    <row r="97" spans="1:9" ht="12">
      <c r="A97" s="18" t="s">
        <v>23</v>
      </c>
      <c r="B97" s="31">
        <v>6810.851371</v>
      </c>
      <c r="C97" s="31">
        <v>7321.233588</v>
      </c>
      <c r="D97" s="31">
        <v>8055.0758049999995</v>
      </c>
      <c r="E97" s="31">
        <v>8829.339237</v>
      </c>
      <c r="F97" s="31">
        <v>8933.36376</v>
      </c>
      <c r="G97" s="31">
        <v>8083.073899</v>
      </c>
      <c r="H97" s="31">
        <v>7961.4750699999995</v>
      </c>
      <c r="I97" s="31">
        <v>8023.459123000001</v>
      </c>
    </row>
    <row r="98" spans="1:9" ht="12">
      <c r="A98" s="12" t="s">
        <v>24</v>
      </c>
      <c r="B98" s="28">
        <v>1333.989185</v>
      </c>
      <c r="C98" s="28">
        <v>1448.081234</v>
      </c>
      <c r="D98" s="28">
        <v>1413.688182</v>
      </c>
      <c r="E98" s="28">
        <v>1921.803717</v>
      </c>
      <c r="F98" s="28">
        <v>1706.190394</v>
      </c>
      <c r="G98" s="28">
        <v>910.438616</v>
      </c>
      <c r="H98" s="28">
        <v>911.945345</v>
      </c>
      <c r="I98" s="28">
        <v>837.299847</v>
      </c>
    </row>
    <row r="99" spans="1:9" ht="12">
      <c r="A99" s="12" t="s">
        <v>25</v>
      </c>
      <c r="B99" s="28">
        <v>4238.650846</v>
      </c>
      <c r="C99" s="28">
        <v>4674.653441</v>
      </c>
      <c r="D99" s="28">
        <v>5340.46686</v>
      </c>
      <c r="E99" s="28">
        <v>5288.33625</v>
      </c>
      <c r="F99" s="28">
        <v>5534.779848</v>
      </c>
      <c r="G99" s="28">
        <v>5571.264673</v>
      </c>
      <c r="H99" s="28">
        <v>5342.990299</v>
      </c>
      <c r="I99" s="28">
        <v>5357.80898</v>
      </c>
    </row>
    <row r="100" spans="1:9" ht="12">
      <c r="A100" s="12" t="s">
        <v>26</v>
      </c>
      <c r="B100" s="28">
        <v>126.17965</v>
      </c>
      <c r="C100" s="28">
        <v>146.993271</v>
      </c>
      <c r="D100" s="28">
        <v>150.303949</v>
      </c>
      <c r="E100" s="28">
        <v>358.080972</v>
      </c>
      <c r="F100" s="28">
        <v>361.434681</v>
      </c>
      <c r="G100" s="28">
        <v>335.320647</v>
      </c>
      <c r="H100" s="28">
        <v>333.789561</v>
      </c>
      <c r="I100" s="28">
        <v>343.471454</v>
      </c>
    </row>
    <row r="101" spans="1:9" ht="12">
      <c r="A101" s="12" t="s">
        <v>27</v>
      </c>
      <c r="B101" s="28">
        <v>103.500575</v>
      </c>
      <c r="C101" s="28">
        <v>132.881115</v>
      </c>
      <c r="D101" s="28">
        <v>159.06908</v>
      </c>
      <c r="E101" s="28">
        <v>189.291558</v>
      </c>
      <c r="F101" s="28">
        <v>190.43986</v>
      </c>
      <c r="G101" s="28">
        <v>185.019149</v>
      </c>
      <c r="H101" s="28">
        <v>180.243157</v>
      </c>
      <c r="I101" s="28">
        <v>180.219908</v>
      </c>
    </row>
    <row r="102" spans="1:9" ht="12">
      <c r="A102" s="3" t="s">
        <v>105</v>
      </c>
      <c r="B102" s="28">
        <v>130.167665</v>
      </c>
      <c r="C102" s="28">
        <v>100.838479</v>
      </c>
      <c r="D102" s="28">
        <v>85.652753</v>
      </c>
      <c r="E102" s="28">
        <v>122.211585</v>
      </c>
      <c r="F102" s="28">
        <v>54.756404</v>
      </c>
      <c r="G102" s="28">
        <v>39.119797</v>
      </c>
      <c r="H102" s="28">
        <v>49.598795</v>
      </c>
      <c r="I102" s="28">
        <v>55.861036</v>
      </c>
    </row>
    <row r="103" spans="1:9" ht="12">
      <c r="A103" s="12" t="s">
        <v>29</v>
      </c>
      <c r="B103" s="28">
        <v>1208.986868</v>
      </c>
      <c r="C103" s="28">
        <v>1380.31593</v>
      </c>
      <c r="D103" s="28">
        <v>1418.081225</v>
      </c>
      <c r="E103" s="28">
        <v>1329.562471</v>
      </c>
      <c r="F103" s="28">
        <v>1800.675936</v>
      </c>
      <c r="G103" s="28">
        <v>1765.789342</v>
      </c>
      <c r="H103" s="28">
        <v>1683.859728</v>
      </c>
      <c r="I103" s="28">
        <v>1882.578187</v>
      </c>
    </row>
    <row r="104" spans="1:9" ht="12">
      <c r="A104" s="14" t="s">
        <v>31</v>
      </c>
      <c r="B104" s="28">
        <v>213.213401</v>
      </c>
      <c r="C104" s="28">
        <v>256.834879</v>
      </c>
      <c r="D104" s="28">
        <v>263.698095</v>
      </c>
      <c r="E104" s="28">
        <v>292.224598</v>
      </c>
      <c r="F104" s="28">
        <v>286.183906</v>
      </c>
      <c r="G104" s="28">
        <v>281.436921</v>
      </c>
      <c r="H104" s="28">
        <v>276.973964</v>
      </c>
      <c r="I104" s="28">
        <v>277.924778</v>
      </c>
    </row>
  </sheetData>
  <sheetProtection/>
  <mergeCells count="4">
    <mergeCell ref="F7:I7"/>
    <mergeCell ref="F59:I59"/>
    <mergeCell ref="B7:E7"/>
    <mergeCell ref="B59:E59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4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60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174.795019</v>
      </c>
      <c r="C9" s="24">
        <v>162.623048</v>
      </c>
      <c r="D9" s="24">
        <v>180.568051</v>
      </c>
      <c r="E9" s="24">
        <v>205.79513300000002</v>
      </c>
      <c r="F9" s="24">
        <v>233.74839</v>
      </c>
      <c r="G9" s="25">
        <v>256.01610900000003</v>
      </c>
      <c r="H9" s="25">
        <v>268.65797299999997</v>
      </c>
      <c r="I9" s="25">
        <v>297.500703</v>
      </c>
      <c r="J9" s="146"/>
      <c r="K9" s="146"/>
      <c r="L9" s="146"/>
      <c r="M9" s="146"/>
    </row>
    <row r="10" spans="1:13" ht="12">
      <c r="A10" s="11" t="s">
        <v>137</v>
      </c>
      <c r="B10" s="28">
        <v>35.101996</v>
      </c>
      <c r="C10" s="28">
        <v>34.483006</v>
      </c>
      <c r="D10" s="28">
        <v>37.913998</v>
      </c>
      <c r="E10" s="28">
        <v>50.337998999999996</v>
      </c>
      <c r="F10" s="28">
        <v>43.726571</v>
      </c>
      <c r="G10" s="28">
        <v>53.672540000000005</v>
      </c>
      <c r="H10" s="28">
        <v>65.524032</v>
      </c>
      <c r="I10" s="28">
        <v>77.457786</v>
      </c>
      <c r="J10" s="146"/>
      <c r="K10" s="146"/>
      <c r="L10" s="146"/>
      <c r="M10" s="146"/>
    </row>
    <row r="11" spans="1:13" ht="12">
      <c r="A11" s="3" t="s">
        <v>4</v>
      </c>
      <c r="B11" s="28">
        <v>25.300001</v>
      </c>
      <c r="C11" s="28">
        <v>0.7189989999999999</v>
      </c>
      <c r="D11" s="28">
        <v>2.1579990000000002</v>
      </c>
      <c r="E11" s="28">
        <v>3.5290019999999998</v>
      </c>
      <c r="F11" s="28">
        <v>0.5640000000000001</v>
      </c>
      <c r="G11" s="28">
        <v>2.945</v>
      </c>
      <c r="H11" s="28">
        <v>-2.835801</v>
      </c>
      <c r="I11" s="28">
        <v>-6.1230009999999995</v>
      </c>
      <c r="J11" s="146"/>
      <c r="K11" s="146"/>
      <c r="L11" s="146"/>
      <c r="M11" s="146"/>
    </row>
    <row r="12" spans="1:13" ht="12">
      <c r="A12" s="2" t="s">
        <v>5</v>
      </c>
      <c r="B12" s="28">
        <v>-3.268</v>
      </c>
      <c r="C12" s="28">
        <v>-3.938001</v>
      </c>
      <c r="D12" s="28">
        <v>-4.5920000000000005</v>
      </c>
      <c r="E12" s="28">
        <v>-6.170005</v>
      </c>
      <c r="F12" s="28">
        <v>-46.236839</v>
      </c>
      <c r="G12" s="28">
        <v>-61.834089000000006</v>
      </c>
      <c r="H12" s="28">
        <v>-74.180129</v>
      </c>
      <c r="I12" s="28">
        <v>-90.202957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231.929016</v>
      </c>
      <c r="C14" s="31">
        <v>193.88705199999998</v>
      </c>
      <c r="D14" s="31">
        <v>216.048048</v>
      </c>
      <c r="E14" s="31">
        <v>253.49212899999998</v>
      </c>
      <c r="F14" s="31">
        <v>231.802122</v>
      </c>
      <c r="G14" s="31">
        <v>250.79955999999999</v>
      </c>
      <c r="H14" s="31">
        <v>257.166075</v>
      </c>
      <c r="I14" s="31">
        <v>278.632531</v>
      </c>
      <c r="J14" s="146"/>
      <c r="K14" s="146"/>
      <c r="L14" s="146"/>
      <c r="M14" s="146"/>
    </row>
    <row r="15" spans="1:13" ht="12">
      <c r="A15" s="150" t="s">
        <v>140</v>
      </c>
      <c r="B15" s="28">
        <v>-75.397997</v>
      </c>
      <c r="C15" s="28">
        <v>-76.42700500000001</v>
      </c>
      <c r="D15" s="28">
        <v>-83.490001</v>
      </c>
      <c r="E15" s="28">
        <v>-101.144994</v>
      </c>
      <c r="F15" s="28">
        <v>-105.32304099999999</v>
      </c>
      <c r="G15" s="28">
        <v>-114.98170900000001</v>
      </c>
      <c r="H15" s="28">
        <v>-129.66051</v>
      </c>
      <c r="I15" s="28">
        <v>-145.675754</v>
      </c>
      <c r="J15" s="146"/>
      <c r="K15" s="146"/>
      <c r="L15" s="146"/>
      <c r="M15" s="146"/>
    </row>
    <row r="16" spans="1:13" ht="12">
      <c r="A16" s="150" t="s">
        <v>141</v>
      </c>
      <c r="B16" s="28">
        <v>-69.00299700000001</v>
      </c>
      <c r="C16" s="28">
        <v>-69.328005</v>
      </c>
      <c r="D16" s="28">
        <v>-74.73100099999999</v>
      </c>
      <c r="E16" s="28">
        <v>-87.40299499999999</v>
      </c>
      <c r="F16" s="28">
        <v>-94.19804099999999</v>
      </c>
      <c r="G16" s="28">
        <v>-104.75270900000001</v>
      </c>
      <c r="H16" s="28">
        <v>-119.740509</v>
      </c>
      <c r="I16" s="28">
        <v>-136.113755</v>
      </c>
      <c r="J16" s="146"/>
      <c r="K16" s="146"/>
      <c r="L16" s="146"/>
      <c r="M16" s="146"/>
    </row>
    <row r="17" spans="1:13" ht="12">
      <c r="A17" s="152" t="s">
        <v>143</v>
      </c>
      <c r="B17" s="28">
        <v>-32.734999</v>
      </c>
      <c r="C17" s="28">
        <v>-35.688002</v>
      </c>
      <c r="D17" s="28">
        <v>-40.432</v>
      </c>
      <c r="E17" s="28">
        <v>-51.542997</v>
      </c>
      <c r="F17" s="28">
        <v>-49.256802</v>
      </c>
      <c r="G17" s="28">
        <v>-55.754239</v>
      </c>
      <c r="H17" s="28">
        <v>-60.51775</v>
      </c>
      <c r="I17" s="28">
        <v>-65.613208</v>
      </c>
      <c r="J17" s="146"/>
      <c r="K17" s="146"/>
      <c r="L17" s="146"/>
      <c r="M17" s="146"/>
    </row>
    <row r="18" spans="1:13" ht="12">
      <c r="A18" s="152" t="s">
        <v>144</v>
      </c>
      <c r="B18" s="28">
        <v>-36.267998</v>
      </c>
      <c r="C18" s="28">
        <v>-33.640003</v>
      </c>
      <c r="D18" s="28">
        <v>-34.299001000000004</v>
      </c>
      <c r="E18" s="28">
        <v>-35.859998000000004</v>
      </c>
      <c r="F18" s="28">
        <v>-44.941238999999996</v>
      </c>
      <c r="G18" s="28">
        <v>-48.99847</v>
      </c>
      <c r="H18" s="28">
        <v>-59.222758999999996</v>
      </c>
      <c r="I18" s="28">
        <v>-70.500547</v>
      </c>
      <c r="J18" s="146"/>
      <c r="K18" s="146"/>
      <c r="L18" s="146"/>
      <c r="M18" s="146"/>
    </row>
    <row r="19" spans="1:13" ht="12">
      <c r="A19" s="150" t="s">
        <v>142</v>
      </c>
      <c r="B19" s="28">
        <v>-6.395</v>
      </c>
      <c r="C19" s="28">
        <v>-7.099</v>
      </c>
      <c r="D19" s="28">
        <v>-8.759</v>
      </c>
      <c r="E19" s="28">
        <v>-13.741999</v>
      </c>
      <c r="F19" s="28">
        <v>-11.125</v>
      </c>
      <c r="G19" s="28">
        <v>-10.229</v>
      </c>
      <c r="H19" s="28">
        <v>-9.920001</v>
      </c>
      <c r="I19" s="28">
        <v>-9.561999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156.531019</v>
      </c>
      <c r="C21" s="31">
        <v>117.460047</v>
      </c>
      <c r="D21" s="31">
        <v>132.558047</v>
      </c>
      <c r="E21" s="31">
        <v>152.347135</v>
      </c>
      <c r="F21" s="31">
        <v>126.47908100000001</v>
      </c>
      <c r="G21" s="31">
        <v>135.817851</v>
      </c>
      <c r="H21" s="31">
        <v>127.50556499999999</v>
      </c>
      <c r="I21" s="31">
        <v>132.956777</v>
      </c>
      <c r="J21" s="146"/>
      <c r="K21" s="146"/>
      <c r="L21" s="146"/>
      <c r="M21" s="146"/>
    </row>
    <row r="22" spans="1:13" ht="12">
      <c r="A22" s="4" t="s">
        <v>8</v>
      </c>
      <c r="B22" s="28">
        <v>1.56</v>
      </c>
      <c r="C22" s="28">
        <v>-29.166999999999998</v>
      </c>
      <c r="D22" s="28">
        <v>-16.628</v>
      </c>
      <c r="E22" s="28">
        <v>-39.971000000000004</v>
      </c>
      <c r="F22" s="28">
        <v>-14.72702</v>
      </c>
      <c r="G22" s="28">
        <v>-21.60009</v>
      </c>
      <c r="H22" s="28">
        <v>-24.592670000000002</v>
      </c>
      <c r="I22" s="28">
        <v>-26.17022</v>
      </c>
      <c r="J22" s="146"/>
      <c r="K22" s="146"/>
      <c r="L22" s="146"/>
      <c r="M22" s="146"/>
    </row>
    <row r="23" spans="1:13" ht="12">
      <c r="A23" s="3" t="s">
        <v>9</v>
      </c>
      <c r="B23" s="28">
        <v>-21.201000999999998</v>
      </c>
      <c r="C23" s="28">
        <v>10.701000999999998</v>
      </c>
      <c r="D23" s="28">
        <v>-1.325</v>
      </c>
      <c r="E23" s="28">
        <v>0.21299999999999963</v>
      </c>
      <c r="F23" s="28">
        <v>3.567</v>
      </c>
      <c r="G23" s="28">
        <v>1.143</v>
      </c>
      <c r="H23" s="28">
        <v>2.9930000000000003</v>
      </c>
      <c r="I23" s="28">
        <v>-0.615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136.890018</v>
      </c>
      <c r="C25" s="41">
        <v>98.994048</v>
      </c>
      <c r="D25" s="41">
        <v>114.60504700000001</v>
      </c>
      <c r="E25" s="41">
        <v>112.589135</v>
      </c>
      <c r="F25" s="41">
        <v>115.319061</v>
      </c>
      <c r="G25" s="41">
        <v>115.360761</v>
      </c>
      <c r="H25" s="41">
        <v>105.90589499999999</v>
      </c>
      <c r="I25" s="41">
        <v>106.171557</v>
      </c>
      <c r="J25" s="146"/>
      <c r="K25" s="146"/>
      <c r="L25" s="146"/>
      <c r="M25" s="146"/>
    </row>
    <row r="26" spans="1:13" ht="12">
      <c r="A26" s="13" t="s">
        <v>11</v>
      </c>
      <c r="B26" s="37">
        <v>-36.676206</v>
      </c>
      <c r="C26" s="37">
        <v>-24.205275</v>
      </c>
      <c r="D26" s="37">
        <v>-22.850754</v>
      </c>
      <c r="E26" s="37">
        <v>3.3554589999999997</v>
      </c>
      <c r="F26" s="37">
        <v>-28.558589999999995</v>
      </c>
      <c r="G26" s="37">
        <v>-22.56485</v>
      </c>
      <c r="H26" s="37">
        <v>-28.64654</v>
      </c>
      <c r="I26" s="37">
        <v>-23.553526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100.21381199999999</v>
      </c>
      <c r="C28" s="41">
        <v>74.78877299999999</v>
      </c>
      <c r="D28" s="41">
        <v>91.754293</v>
      </c>
      <c r="E28" s="41">
        <v>115.944594</v>
      </c>
      <c r="F28" s="41">
        <v>86.760471</v>
      </c>
      <c r="G28" s="41">
        <v>92.79591099999999</v>
      </c>
      <c r="H28" s="41">
        <v>77.259355</v>
      </c>
      <c r="I28" s="41">
        <v>82.618031</v>
      </c>
      <c r="J28" s="146"/>
      <c r="K28" s="146"/>
      <c r="L28" s="146"/>
      <c r="M28" s="146"/>
    </row>
    <row r="29" spans="1:13" ht="12">
      <c r="A29" s="11" t="s">
        <v>13</v>
      </c>
      <c r="B29" s="37">
        <v>-44.574</v>
      </c>
      <c r="C29" s="37">
        <v>-33.20588</v>
      </c>
      <c r="D29" s="37">
        <v>-40.91497</v>
      </c>
      <c r="E29" s="37">
        <v>-51.7641</v>
      </c>
      <c r="F29" s="37">
        <v>-38.731899999999996</v>
      </c>
      <c r="G29" s="37">
        <v>-41.26222</v>
      </c>
      <c r="H29" s="37">
        <v>-34.20857</v>
      </c>
      <c r="I29" s="37">
        <v>-36.82013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55.639812000000006</v>
      </c>
      <c r="C31" s="41">
        <v>41.582893</v>
      </c>
      <c r="D31" s="41">
        <v>50.839323</v>
      </c>
      <c r="E31" s="41">
        <v>64.18049400000001</v>
      </c>
      <c r="F31" s="41">
        <v>48.028571</v>
      </c>
      <c r="G31" s="41">
        <v>51.533691000000005</v>
      </c>
      <c r="H31" s="41">
        <v>43.050785000000005</v>
      </c>
      <c r="I31" s="41">
        <v>45.797901</v>
      </c>
      <c r="J31" s="146"/>
      <c r="K31" s="146"/>
      <c r="L31" s="146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1353.067</v>
      </c>
      <c r="C38" s="28">
        <v>1237.49</v>
      </c>
      <c r="D38" s="28">
        <v>1566.077</v>
      </c>
      <c r="E38" s="28">
        <v>2124.824</v>
      </c>
      <c r="F38" s="28">
        <v>2096.862</v>
      </c>
      <c r="G38" s="28">
        <v>2145.267</v>
      </c>
      <c r="H38" s="28">
        <v>1919.084</v>
      </c>
      <c r="I38" s="28">
        <v>2576.309</v>
      </c>
      <c r="J38" s="146"/>
      <c r="K38" s="146"/>
      <c r="L38" s="146"/>
      <c r="M38" s="146"/>
    </row>
    <row r="39" spans="1:13" ht="12">
      <c r="A39" s="12" t="s">
        <v>17</v>
      </c>
      <c r="B39" s="28">
        <v>267.46</v>
      </c>
      <c r="C39" s="28">
        <v>301.586</v>
      </c>
      <c r="D39" s="28">
        <v>301.14</v>
      </c>
      <c r="E39" s="28">
        <v>362.87</v>
      </c>
      <c r="F39" s="28">
        <v>350.149</v>
      </c>
      <c r="G39" s="28">
        <v>930.518</v>
      </c>
      <c r="H39" s="28">
        <v>1352.425</v>
      </c>
      <c r="I39" s="28">
        <v>1419.195</v>
      </c>
      <c r="J39" s="146"/>
      <c r="K39" s="146"/>
      <c r="L39" s="146"/>
      <c r="M39" s="146"/>
    </row>
    <row r="40" spans="1:13" ht="12">
      <c r="A40" s="12" t="s">
        <v>18</v>
      </c>
      <c r="B40" s="28">
        <v>5137.436</v>
      </c>
      <c r="C40" s="28">
        <v>5147.759</v>
      </c>
      <c r="D40" s="28">
        <v>6026.61</v>
      </c>
      <c r="E40" s="28">
        <v>7014.748</v>
      </c>
      <c r="F40" s="28">
        <v>8195.97</v>
      </c>
      <c r="G40" s="28">
        <v>7468.712</v>
      </c>
      <c r="H40" s="28">
        <v>6753.717</v>
      </c>
      <c r="I40" s="28">
        <v>7191.295</v>
      </c>
      <c r="J40" s="146"/>
      <c r="K40" s="146"/>
      <c r="L40" s="146"/>
      <c r="M40" s="146"/>
    </row>
    <row r="41" spans="1:13" ht="12">
      <c r="A41" s="12" t="s">
        <v>19</v>
      </c>
      <c r="B41" s="28">
        <v>3811.989</v>
      </c>
      <c r="C41" s="28">
        <v>4106.677</v>
      </c>
      <c r="D41" s="28">
        <v>4615.694</v>
      </c>
      <c r="E41" s="28">
        <v>5183.143</v>
      </c>
      <c r="F41" s="28">
        <v>5211.867</v>
      </c>
      <c r="G41" s="28">
        <v>5127.529</v>
      </c>
      <c r="H41" s="28">
        <v>5145.743</v>
      </c>
      <c r="I41" s="28">
        <v>5912.355</v>
      </c>
      <c r="J41" s="146"/>
      <c r="K41" s="146"/>
      <c r="L41" s="146"/>
      <c r="M41" s="146"/>
    </row>
    <row r="42" spans="1:13" ht="12">
      <c r="A42" s="12" t="s">
        <v>104</v>
      </c>
      <c r="B42" s="28">
        <v>1325.4470000000001</v>
      </c>
      <c r="C42" s="28">
        <v>1041.0819999999999</v>
      </c>
      <c r="D42" s="28">
        <v>1410.916</v>
      </c>
      <c r="E42" s="28">
        <v>1831.605</v>
      </c>
      <c r="F42" s="28">
        <v>2984.103</v>
      </c>
      <c r="G42" s="28">
        <v>2341.183</v>
      </c>
      <c r="H42" s="28">
        <v>1607.9740000000002</v>
      </c>
      <c r="I42" s="28">
        <v>1278.94</v>
      </c>
      <c r="J42" s="146"/>
      <c r="K42" s="146"/>
      <c r="L42" s="146"/>
      <c r="M42" s="146"/>
    </row>
    <row r="43" spans="1:13" ht="12">
      <c r="A43" s="12" t="s">
        <v>21</v>
      </c>
      <c r="B43" s="28">
        <v>55.83</v>
      </c>
      <c r="C43" s="28">
        <v>58.68</v>
      </c>
      <c r="D43" s="28">
        <v>69.097</v>
      </c>
      <c r="E43" s="28">
        <v>89.761</v>
      </c>
      <c r="F43" s="28">
        <v>98.696</v>
      </c>
      <c r="G43" s="28">
        <v>101.609</v>
      </c>
      <c r="H43" s="28">
        <v>105.172</v>
      </c>
      <c r="I43" s="28">
        <v>222.625</v>
      </c>
      <c r="J43" s="146"/>
      <c r="K43" s="146"/>
      <c r="L43" s="146"/>
      <c r="M43" s="146"/>
    </row>
    <row r="44" spans="1:13" ht="12">
      <c r="A44" s="12" t="s">
        <v>22</v>
      </c>
      <c r="B44" s="28">
        <v>81.14</v>
      </c>
      <c r="C44" s="28">
        <v>111.306</v>
      </c>
      <c r="D44" s="28">
        <v>197.09</v>
      </c>
      <c r="E44" s="28">
        <v>324.46</v>
      </c>
      <c r="F44" s="28">
        <v>271.73</v>
      </c>
      <c r="G44" s="28">
        <v>251.066</v>
      </c>
      <c r="H44" s="28">
        <v>244.602</v>
      </c>
      <c r="I44" s="28">
        <v>311.233</v>
      </c>
      <c r="J44" s="146"/>
      <c r="K44" s="146"/>
      <c r="L44" s="146"/>
      <c r="M44" s="146"/>
    </row>
    <row r="45" spans="1:13" ht="12">
      <c r="A45" s="18" t="s">
        <v>23</v>
      </c>
      <c r="B45" s="31">
        <v>6894.937017</v>
      </c>
      <c r="C45" s="31">
        <v>6856.825068</v>
      </c>
      <c r="D45" s="31">
        <v>8160.018117</v>
      </c>
      <c r="E45" s="31">
        <v>9916.682252000002</v>
      </c>
      <c r="F45" s="31">
        <v>11013.407000000001</v>
      </c>
      <c r="G45" s="31">
        <v>10897.172</v>
      </c>
      <c r="H45" s="31">
        <v>10375.504333</v>
      </c>
      <c r="I45" s="31">
        <v>11721.148354</v>
      </c>
      <c r="J45" s="146"/>
      <c r="K45" s="146"/>
      <c r="L45" s="146"/>
      <c r="M45" s="146"/>
    </row>
    <row r="46" spans="1:13" ht="12">
      <c r="A46" s="12" t="s">
        <v>24</v>
      </c>
      <c r="B46" s="28">
        <v>79.862</v>
      </c>
      <c r="C46" s="28">
        <v>218.015</v>
      </c>
      <c r="D46" s="28">
        <v>213.853</v>
      </c>
      <c r="E46" s="28">
        <v>267.009</v>
      </c>
      <c r="F46" s="28">
        <v>403.447</v>
      </c>
      <c r="G46" s="28">
        <v>259.53</v>
      </c>
      <c r="H46" s="28">
        <v>235.598</v>
      </c>
      <c r="I46" s="28">
        <v>374.989</v>
      </c>
      <c r="J46" s="146"/>
      <c r="K46" s="146"/>
      <c r="L46" s="146"/>
      <c r="M46" s="146"/>
    </row>
    <row r="47" spans="1:13" ht="12">
      <c r="A47" s="12" t="s">
        <v>25</v>
      </c>
      <c r="B47" s="28">
        <v>5644.73</v>
      </c>
      <c r="C47" s="28">
        <v>5453.09</v>
      </c>
      <c r="D47" s="28">
        <v>6547.875</v>
      </c>
      <c r="E47" s="28">
        <v>7947.444</v>
      </c>
      <c r="F47" s="28">
        <v>8789.782</v>
      </c>
      <c r="G47" s="28">
        <v>8729.43</v>
      </c>
      <c r="H47" s="28">
        <v>8152.743</v>
      </c>
      <c r="I47" s="28">
        <v>9107.374</v>
      </c>
      <c r="J47" s="146"/>
      <c r="K47" s="146"/>
      <c r="L47" s="146"/>
      <c r="M47" s="146"/>
    </row>
    <row r="48" spans="1:13" ht="12">
      <c r="A48" s="12" t="s">
        <v>26</v>
      </c>
      <c r="B48" s="28">
        <v>13.403</v>
      </c>
      <c r="C48" s="28">
        <v>0</v>
      </c>
      <c r="D48" s="28">
        <v>0</v>
      </c>
      <c r="E48" s="28">
        <v>0</v>
      </c>
      <c r="F48" s="28" t="s">
        <v>192</v>
      </c>
      <c r="G48" s="28" t="s">
        <v>192</v>
      </c>
      <c r="H48" s="28" t="s">
        <v>192</v>
      </c>
      <c r="I48" s="28" t="s">
        <v>192</v>
      </c>
      <c r="J48" s="146"/>
      <c r="K48" s="146"/>
      <c r="L48" s="146"/>
      <c r="M48" s="146"/>
    </row>
    <row r="49" spans="1:13" ht="12">
      <c r="A49" s="12" t="s">
        <v>27</v>
      </c>
      <c r="B49" s="28">
        <v>64.236</v>
      </c>
      <c r="C49" s="28">
        <v>63.085</v>
      </c>
      <c r="D49" s="28">
        <v>69.032</v>
      </c>
      <c r="E49" s="28">
        <v>73.084</v>
      </c>
      <c r="F49" s="28">
        <v>74.727</v>
      </c>
      <c r="G49" s="28">
        <v>70.36</v>
      </c>
      <c r="H49" s="28">
        <v>67.937</v>
      </c>
      <c r="I49" s="28">
        <v>69.054</v>
      </c>
      <c r="J49" s="146"/>
      <c r="K49" s="146"/>
      <c r="L49" s="146"/>
      <c r="M49" s="146"/>
    </row>
    <row r="50" spans="1:13" ht="12">
      <c r="A50" s="3" t="s">
        <v>105</v>
      </c>
      <c r="B50" s="28">
        <v>0</v>
      </c>
      <c r="C50" s="28">
        <v>0</v>
      </c>
      <c r="D50" s="28">
        <v>0.353</v>
      </c>
      <c r="E50" s="28">
        <v>0.893</v>
      </c>
      <c r="F50" s="28">
        <v>0</v>
      </c>
      <c r="G50" s="28">
        <v>0</v>
      </c>
      <c r="H50" s="28">
        <v>0</v>
      </c>
      <c r="I50" s="28">
        <v>0</v>
      </c>
      <c r="J50" s="146"/>
      <c r="K50" s="146"/>
      <c r="L50" s="146"/>
      <c r="M50" s="146"/>
    </row>
    <row r="51" spans="1:13" ht="12">
      <c r="A51" s="12" t="s">
        <v>29</v>
      </c>
      <c r="B51" s="28">
        <v>1234.709993</v>
      </c>
      <c r="C51" s="28">
        <v>1194.315911</v>
      </c>
      <c r="D51" s="28">
        <v>1273.255908</v>
      </c>
      <c r="E51" s="28">
        <v>1064.592929</v>
      </c>
      <c r="F51" s="28">
        <v>1648.703995</v>
      </c>
      <c r="G51" s="28">
        <v>1674.369043</v>
      </c>
      <c r="H51" s="28">
        <v>1493.977674</v>
      </c>
      <c r="I51" s="28">
        <v>1827.836552</v>
      </c>
      <c r="J51" s="146"/>
      <c r="K51" s="146"/>
      <c r="L51" s="146"/>
      <c r="M51" s="146"/>
    </row>
    <row r="52" spans="1:13" ht="12">
      <c r="A52" s="14" t="s">
        <v>31</v>
      </c>
      <c r="B52" s="28">
        <v>248.106002</v>
      </c>
      <c r="C52" s="28">
        <v>255.013003</v>
      </c>
      <c r="D52" s="28">
        <v>241.542006</v>
      </c>
      <c r="E52" s="28">
        <v>297.836996</v>
      </c>
      <c r="F52" s="28">
        <v>232.113</v>
      </c>
      <c r="G52" s="28">
        <v>286.407</v>
      </c>
      <c r="H52" s="28">
        <v>280.170003</v>
      </c>
      <c r="I52" s="28">
        <v>317.886007</v>
      </c>
      <c r="J52" s="146"/>
      <c r="K52" s="146"/>
      <c r="L52" s="146"/>
      <c r="M52" s="146"/>
    </row>
    <row r="56" ht="15">
      <c r="A56" s="17" t="s">
        <v>1</v>
      </c>
    </row>
    <row r="57" ht="12">
      <c r="A57" s="9" t="s">
        <v>47</v>
      </c>
    </row>
    <row r="58" ht="6.75" customHeight="1">
      <c r="A58" s="9"/>
    </row>
    <row r="59" spans="1:9" ht="12">
      <c r="A59" s="1"/>
      <c r="B59" s="213">
        <v>2008</v>
      </c>
      <c r="C59" s="213"/>
      <c r="D59" s="213"/>
      <c r="E59" s="213"/>
      <c r="F59" s="213">
        <v>2009</v>
      </c>
      <c r="G59" s="213"/>
      <c r="H59" s="213"/>
      <c r="I59" s="213"/>
    </row>
    <row r="60" spans="1:9" ht="13.5">
      <c r="A60" s="1"/>
      <c r="B60" s="6" t="s">
        <v>43</v>
      </c>
      <c r="C60" s="23" t="s">
        <v>41</v>
      </c>
      <c r="D60" s="23" t="s">
        <v>44</v>
      </c>
      <c r="E60" s="23" t="s">
        <v>42</v>
      </c>
      <c r="F60" s="6" t="s">
        <v>43</v>
      </c>
      <c r="G60" s="23" t="s">
        <v>41</v>
      </c>
      <c r="H60" s="23" t="s">
        <v>44</v>
      </c>
      <c r="I60" s="23" t="s">
        <v>42</v>
      </c>
    </row>
    <row r="61" spans="1:9" ht="12">
      <c r="A61" s="10" t="s">
        <v>3</v>
      </c>
      <c r="B61" s="24">
        <v>99.576119</v>
      </c>
      <c r="C61" s="24">
        <v>96.85412</v>
      </c>
      <c r="D61" s="24">
        <v>103.398559</v>
      </c>
      <c r="E61" s="24">
        <v>105.097921</v>
      </c>
      <c r="F61" s="24">
        <v>115.84456300000001</v>
      </c>
      <c r="G61" s="25">
        <v>132.45490999999998</v>
      </c>
      <c r="H61" s="25">
        <v>145.925414</v>
      </c>
      <c r="I61" s="25">
        <v>166.006924</v>
      </c>
    </row>
    <row r="62" spans="1:9" ht="12">
      <c r="A62" s="11" t="s">
        <v>137</v>
      </c>
      <c r="B62" s="28">
        <v>19.996682</v>
      </c>
      <c r="C62" s="28">
        <v>20.512703000000002</v>
      </c>
      <c r="D62" s="28">
        <v>21.714861</v>
      </c>
      <c r="E62" s="28">
        <v>26.079254</v>
      </c>
      <c r="F62" s="28">
        <v>21.670676</v>
      </c>
      <c r="G62" s="28">
        <v>27.70846</v>
      </c>
      <c r="H62" s="28">
        <v>35.307643999999996</v>
      </c>
      <c r="I62" s="28">
        <v>42.85</v>
      </c>
    </row>
    <row r="63" spans="1:9" ht="12">
      <c r="A63" s="3" t="s">
        <v>4</v>
      </c>
      <c r="B63" s="28">
        <v>14.412745000000001</v>
      </c>
      <c r="C63" s="28">
        <v>0.7343949999999999</v>
      </c>
      <c r="D63" s="28">
        <v>1.162712</v>
      </c>
      <c r="E63" s="28">
        <v>1.428393</v>
      </c>
      <c r="F63" s="28">
        <v>0.279516</v>
      </c>
      <c r="G63" s="28">
        <v>1.4994679999999998</v>
      </c>
      <c r="H63" s="28">
        <v>-1.429058</v>
      </c>
      <c r="I63" s="28">
        <v>-3.241379</v>
      </c>
    </row>
    <row r="64" spans="1:9" ht="12">
      <c r="A64" s="2" t="s">
        <v>5</v>
      </c>
      <c r="B64" s="28">
        <v>-1.861693</v>
      </c>
      <c r="C64" s="28">
        <v>-2.333329</v>
      </c>
      <c r="D64" s="28">
        <v>-2.63408</v>
      </c>
      <c r="E64" s="28">
        <v>-3.223279</v>
      </c>
      <c r="F64" s="28">
        <v>-22.914752</v>
      </c>
      <c r="G64" s="28">
        <v>-31.874752</v>
      </c>
      <c r="H64" s="28">
        <v>-39.943847</v>
      </c>
      <c r="I64" s="28">
        <v>-49.820163</v>
      </c>
    </row>
    <row r="65" spans="1:9" ht="12">
      <c r="A65" s="12"/>
      <c r="B65" s="28"/>
      <c r="C65" s="28"/>
      <c r="D65" s="28"/>
      <c r="E65" s="28"/>
      <c r="F65" s="28"/>
      <c r="G65" s="28"/>
      <c r="H65" s="28"/>
      <c r="I65" s="28"/>
    </row>
    <row r="66" spans="1:9" ht="12">
      <c r="A66" s="10" t="s">
        <v>6</v>
      </c>
      <c r="B66" s="31">
        <v>132.123851</v>
      </c>
      <c r="C66" s="31">
        <v>115.767888</v>
      </c>
      <c r="D66" s="31">
        <v>123.64205100000001</v>
      </c>
      <c r="E66" s="31">
        <v>129.38228700000002</v>
      </c>
      <c r="F66" s="31">
        <v>114.88000199999999</v>
      </c>
      <c r="G66" s="31">
        <v>129.788085</v>
      </c>
      <c r="H66" s="31">
        <v>139.86015600000002</v>
      </c>
      <c r="I66" s="31">
        <v>155.79538200000002</v>
      </c>
    </row>
    <row r="67" spans="1:9" ht="12">
      <c r="A67" s="150" t="s">
        <v>140</v>
      </c>
      <c r="B67" s="28">
        <v>-42.952252</v>
      </c>
      <c r="C67" s="28">
        <v>-45.433711</v>
      </c>
      <c r="D67" s="28">
        <v>-47.822733</v>
      </c>
      <c r="E67" s="28">
        <v>-52.02723999999999</v>
      </c>
      <c r="F67" s="28">
        <v>-52.197586</v>
      </c>
      <c r="G67" s="28">
        <v>-59.491916</v>
      </c>
      <c r="H67" s="28">
        <v>-70.221003</v>
      </c>
      <c r="I67" s="28">
        <v>-81.05736</v>
      </c>
    </row>
    <row r="68" spans="1:9" ht="12">
      <c r="A68" s="150" t="s">
        <v>141</v>
      </c>
      <c r="B68" s="28">
        <v>-39.30919</v>
      </c>
      <c r="C68" s="28">
        <v>-41.22115</v>
      </c>
      <c r="D68" s="28">
        <v>-42.79753</v>
      </c>
      <c r="E68" s="28">
        <v>-44.770303999999996</v>
      </c>
      <c r="F68" s="28">
        <v>-46.68409</v>
      </c>
      <c r="G68" s="28">
        <v>-54.17941999999999</v>
      </c>
      <c r="H68" s="28">
        <v>-64.790898</v>
      </c>
      <c r="I68" s="28">
        <v>-75.64746099999999</v>
      </c>
    </row>
    <row r="69" spans="1:9" ht="12">
      <c r="A69" s="152" t="s">
        <v>143</v>
      </c>
      <c r="B69" s="28">
        <v>-18.648266</v>
      </c>
      <c r="C69" s="28">
        <v>-21.184652</v>
      </c>
      <c r="D69" s="28">
        <v>-23.176229</v>
      </c>
      <c r="E69" s="28">
        <v>-26.727128999999998</v>
      </c>
      <c r="F69" s="28">
        <v>-24.411432</v>
      </c>
      <c r="G69" s="28">
        <v>-28.82678</v>
      </c>
      <c r="H69" s="28">
        <v>-32.802974000000006</v>
      </c>
      <c r="I69" s="28">
        <v>-36.593778</v>
      </c>
    </row>
    <row r="70" spans="1:9" ht="12">
      <c r="A70" s="152" t="s">
        <v>144</v>
      </c>
      <c r="B70" s="28">
        <v>-20.660922</v>
      </c>
      <c r="C70" s="28">
        <v>-20.036499</v>
      </c>
      <c r="D70" s="28">
        <v>-19.621299999999998</v>
      </c>
      <c r="E70" s="28">
        <v>-18.043174999999998</v>
      </c>
      <c r="F70" s="28">
        <v>-22.272660000000002</v>
      </c>
      <c r="G70" s="28">
        <v>-25.352638</v>
      </c>
      <c r="H70" s="28">
        <v>-31.987924</v>
      </c>
      <c r="I70" s="28">
        <v>-39.053684000000004</v>
      </c>
    </row>
    <row r="71" spans="1:9" ht="12">
      <c r="A71" s="150" t="s">
        <v>142</v>
      </c>
      <c r="B71" s="28">
        <v>-3.6430629999999997</v>
      </c>
      <c r="C71" s="28">
        <v>-4.212561</v>
      </c>
      <c r="D71" s="28">
        <v>-5.0252040000000004</v>
      </c>
      <c r="E71" s="28">
        <v>-7.256938000000001</v>
      </c>
      <c r="F71" s="28">
        <v>-5.513496</v>
      </c>
      <c r="G71" s="28">
        <v>-5.312495999999999</v>
      </c>
      <c r="H71" s="28">
        <v>-5.430105</v>
      </c>
      <c r="I71" s="28">
        <v>-5.409897</v>
      </c>
    </row>
    <row r="72" spans="1:9" ht="12">
      <c r="A72" s="12"/>
      <c r="B72" s="28"/>
      <c r="C72" s="28"/>
      <c r="D72" s="28"/>
      <c r="E72" s="28"/>
      <c r="F72" s="28"/>
      <c r="G72" s="28"/>
      <c r="H72" s="28"/>
      <c r="I72" s="28"/>
    </row>
    <row r="73" spans="1:9" ht="12">
      <c r="A73" s="10" t="s">
        <v>7</v>
      </c>
      <c r="B73" s="31">
        <v>89.171599</v>
      </c>
      <c r="C73" s="31">
        <v>70.334177</v>
      </c>
      <c r="D73" s="31">
        <v>75.819318</v>
      </c>
      <c r="E73" s="31">
        <v>77.355048</v>
      </c>
      <c r="F73" s="31">
        <v>62.682415</v>
      </c>
      <c r="G73" s="31">
        <v>70.29616899999999</v>
      </c>
      <c r="H73" s="31">
        <v>69.639153</v>
      </c>
      <c r="I73" s="31">
        <v>74.738022</v>
      </c>
    </row>
    <row r="74" spans="1:9" ht="12">
      <c r="A74" s="4" t="s">
        <v>8</v>
      </c>
      <c r="B74" s="28">
        <v>0.8886910000000006</v>
      </c>
      <c r="C74" s="28">
        <v>-16.960295</v>
      </c>
      <c r="D74" s="28">
        <v>-9.533188</v>
      </c>
      <c r="E74" s="28">
        <v>-21.505103</v>
      </c>
      <c r="F74" s="28">
        <v>-7.298639</v>
      </c>
      <c r="G74" s="28">
        <v>-11.11838</v>
      </c>
      <c r="H74" s="28">
        <v>-13.248832</v>
      </c>
      <c r="I74" s="28">
        <v>-14.540718</v>
      </c>
    </row>
    <row r="75" spans="1:9" ht="12">
      <c r="A75" s="3" t="s">
        <v>9</v>
      </c>
      <c r="B75" s="28">
        <v>-12.077652</v>
      </c>
      <c r="C75" s="28">
        <v>5.965004999999998</v>
      </c>
      <c r="D75" s="28">
        <v>-0.732083</v>
      </c>
      <c r="E75" s="28">
        <v>0.34828100000000006</v>
      </c>
      <c r="F75" s="28">
        <v>1.7677870000000002</v>
      </c>
      <c r="G75" s="28">
        <v>0.6200760000000002</v>
      </c>
      <c r="H75" s="28">
        <v>1.6161249999999996</v>
      </c>
      <c r="I75" s="28">
        <v>-0.24337000000000003</v>
      </c>
    </row>
    <row r="76" spans="2:9" ht="12">
      <c r="B76" s="28"/>
      <c r="C76" s="28"/>
      <c r="D76" s="28"/>
      <c r="E76" s="28"/>
      <c r="F76" s="28"/>
      <c r="G76" s="28"/>
      <c r="H76" s="28"/>
      <c r="I76" s="28"/>
    </row>
    <row r="77" spans="1:9" ht="12">
      <c r="A77" s="18" t="s">
        <v>10</v>
      </c>
      <c r="B77" s="41">
        <v>77.982637</v>
      </c>
      <c r="C77" s="41">
        <v>59.338887</v>
      </c>
      <c r="D77" s="41">
        <v>65.554046</v>
      </c>
      <c r="E77" s="41">
        <v>56.198223999999996</v>
      </c>
      <c r="F77" s="41">
        <v>57.151565</v>
      </c>
      <c r="G77" s="41">
        <v>59.79786300000001</v>
      </c>
      <c r="H77" s="41">
        <v>58.00644500000001</v>
      </c>
      <c r="I77" s="41">
        <v>59.953933</v>
      </c>
    </row>
    <row r="78" spans="1:9" ht="12">
      <c r="A78" s="13" t="s">
        <v>11</v>
      </c>
      <c r="B78" s="37">
        <v>-20.893468</v>
      </c>
      <c r="C78" s="37">
        <v>-14.549102</v>
      </c>
      <c r="D78" s="37">
        <v>-13.024626</v>
      </c>
      <c r="E78" s="37">
        <v>3.499599</v>
      </c>
      <c r="F78" s="37">
        <v>-14.153498000000003</v>
      </c>
      <c r="G78" s="37">
        <v>-11.764925</v>
      </c>
      <c r="H78" s="37">
        <v>-15.545684999999999</v>
      </c>
      <c r="I78" s="37">
        <v>-13.35533</v>
      </c>
    </row>
    <row r="79" spans="2:9" ht="12">
      <c r="B79" s="37"/>
      <c r="C79" s="37"/>
      <c r="D79" s="37"/>
      <c r="E79" s="37"/>
      <c r="F79" s="37"/>
      <c r="G79" s="37"/>
      <c r="H79" s="37"/>
      <c r="I79" s="37"/>
    </row>
    <row r="80" spans="1:9" ht="12">
      <c r="A80" s="18" t="s">
        <v>12</v>
      </c>
      <c r="B80" s="41">
        <v>57.089169</v>
      </c>
      <c r="C80" s="41">
        <v>44.789784</v>
      </c>
      <c r="D80" s="41">
        <v>52.52942</v>
      </c>
      <c r="E80" s="41">
        <v>59.697823</v>
      </c>
      <c r="F80" s="41">
        <v>42.998068</v>
      </c>
      <c r="G80" s="41">
        <v>48.032939</v>
      </c>
      <c r="H80" s="41">
        <v>42.46076</v>
      </c>
      <c r="I80" s="41">
        <v>46.598603</v>
      </c>
    </row>
    <row r="81" spans="1:9" ht="12">
      <c r="A81" s="11" t="s">
        <v>13</v>
      </c>
      <c r="B81" s="37">
        <v>-25.392634</v>
      </c>
      <c r="C81" s="37">
        <v>-19.887456999999998</v>
      </c>
      <c r="D81" s="37">
        <v>-23.424712</v>
      </c>
      <c r="E81" s="37">
        <v>-26.660173999999998</v>
      </c>
      <c r="F81" s="37">
        <v>-19.195342000000004</v>
      </c>
      <c r="G81" s="37">
        <v>-21.359859999999998</v>
      </c>
      <c r="H81" s="37">
        <v>-18.806888999999998</v>
      </c>
      <c r="I81" s="37">
        <v>-20.764751</v>
      </c>
    </row>
    <row r="82" spans="2:9" ht="12">
      <c r="B82" s="37"/>
      <c r="C82" s="37"/>
      <c r="D82" s="37"/>
      <c r="E82" s="37"/>
      <c r="F82" s="37"/>
      <c r="G82" s="37"/>
      <c r="H82" s="37"/>
      <c r="I82" s="37"/>
    </row>
    <row r="83" spans="1:9" ht="12">
      <c r="A83" s="18" t="s">
        <v>14</v>
      </c>
      <c r="B83" s="41">
        <v>31.696534999999997</v>
      </c>
      <c r="C83" s="41">
        <v>24.902327</v>
      </c>
      <c r="D83" s="41">
        <v>29.104706999999998</v>
      </c>
      <c r="E83" s="41">
        <v>33.037649</v>
      </c>
      <c r="F83" s="41">
        <v>23.802726</v>
      </c>
      <c r="G83" s="41">
        <v>26.673079</v>
      </c>
      <c r="H83" s="41">
        <v>23.653871000000002</v>
      </c>
      <c r="I83" s="41">
        <v>25.833852</v>
      </c>
    </row>
    <row r="84" spans="1:9" ht="12">
      <c r="A84" s="19"/>
      <c r="B84" s="20"/>
      <c r="C84" s="20"/>
      <c r="D84" s="20"/>
      <c r="E84" s="20"/>
      <c r="F84" s="20"/>
      <c r="G84" s="20"/>
      <c r="H84" s="20"/>
      <c r="I84" s="20"/>
    </row>
    <row r="86" ht="15">
      <c r="A86" s="17" t="s">
        <v>15</v>
      </c>
    </row>
    <row r="87" ht="12">
      <c r="A87" s="9" t="s">
        <v>47</v>
      </c>
    </row>
    <row r="88" ht="6.75" customHeight="1">
      <c r="A88" s="9"/>
    </row>
    <row r="89" spans="1:9" ht="12">
      <c r="A89" s="5"/>
      <c r="B89" s="22">
        <v>39538</v>
      </c>
      <c r="C89" s="22">
        <v>39629</v>
      </c>
      <c r="D89" s="22">
        <v>39721</v>
      </c>
      <c r="E89" s="22">
        <v>39813</v>
      </c>
      <c r="F89" s="22">
        <v>39903</v>
      </c>
      <c r="G89" s="22">
        <v>39994</v>
      </c>
      <c r="H89" s="22">
        <v>40086</v>
      </c>
      <c r="I89" s="22">
        <v>40178</v>
      </c>
    </row>
    <row r="90" spans="1:9" ht="12">
      <c r="A90" s="12" t="s">
        <v>16</v>
      </c>
      <c r="B90" s="28">
        <v>793.622833</v>
      </c>
      <c r="C90" s="28">
        <v>723.628855</v>
      </c>
      <c r="D90" s="28">
        <v>830.899043</v>
      </c>
      <c r="E90" s="28">
        <v>1096.923214</v>
      </c>
      <c r="F90" s="28">
        <v>1035.119673</v>
      </c>
      <c r="G90" s="28">
        <v>1124.746514</v>
      </c>
      <c r="H90" s="28">
        <v>1042.393941</v>
      </c>
      <c r="I90" s="28">
        <v>1376.732082</v>
      </c>
    </row>
    <row r="91" spans="1:9" ht="12">
      <c r="A91" s="12" t="s">
        <v>17</v>
      </c>
      <c r="B91" s="28">
        <v>156.874983</v>
      </c>
      <c r="C91" s="28">
        <v>176.354017</v>
      </c>
      <c r="D91" s="28">
        <v>159.773075</v>
      </c>
      <c r="E91" s="28">
        <v>187.328704</v>
      </c>
      <c r="F91" s="28">
        <v>172.85168</v>
      </c>
      <c r="G91" s="28">
        <v>487.863225</v>
      </c>
      <c r="H91" s="28">
        <v>734.600271</v>
      </c>
      <c r="I91" s="28">
        <v>758.391671</v>
      </c>
    </row>
    <row r="92" spans="1:9" ht="12">
      <c r="A92" s="12" t="s">
        <v>18</v>
      </c>
      <c r="B92" s="28">
        <v>3013.292403</v>
      </c>
      <c r="C92" s="28">
        <v>3010.179437</v>
      </c>
      <c r="D92" s="28">
        <v>3197.482934</v>
      </c>
      <c r="E92" s="28">
        <v>3621.306951</v>
      </c>
      <c r="F92" s="28">
        <v>4045.955237</v>
      </c>
      <c r="G92" s="28">
        <v>3915.786607</v>
      </c>
      <c r="H92" s="28">
        <v>3668.434358</v>
      </c>
      <c r="I92" s="28">
        <v>3842.895607</v>
      </c>
    </row>
    <row r="93" spans="1:9" ht="12">
      <c r="A93" s="12" t="s">
        <v>19</v>
      </c>
      <c r="B93" s="28">
        <v>2235.869701</v>
      </c>
      <c r="C93" s="28">
        <v>2401.401204</v>
      </c>
      <c r="D93" s="28">
        <v>2448.906233</v>
      </c>
      <c r="E93" s="28">
        <v>2675.755675</v>
      </c>
      <c r="F93" s="28">
        <v>2572.847458</v>
      </c>
      <c r="G93" s="28">
        <v>2688.322885</v>
      </c>
      <c r="H93" s="28">
        <v>2795.02686</v>
      </c>
      <c r="I93" s="28">
        <v>3159.453625</v>
      </c>
    </row>
    <row r="94" spans="1:9" ht="12">
      <c r="A94" s="12" t="s">
        <v>104</v>
      </c>
      <c r="B94" s="28">
        <v>777.4227020000001</v>
      </c>
      <c r="C94" s="28">
        <v>608.778233</v>
      </c>
      <c r="D94" s="28">
        <v>748.576701</v>
      </c>
      <c r="E94" s="28">
        <v>945.551276</v>
      </c>
      <c r="F94" s="28">
        <v>1473.1077790000002</v>
      </c>
      <c r="G94" s="28">
        <v>1227.463723</v>
      </c>
      <c r="H94" s="28">
        <v>873.407498</v>
      </c>
      <c r="I94" s="28">
        <v>683.4419819999999</v>
      </c>
    </row>
    <row r="95" spans="1:9" ht="12">
      <c r="A95" s="12" t="s">
        <v>21</v>
      </c>
      <c r="B95" s="28">
        <v>32.746318</v>
      </c>
      <c r="C95" s="28">
        <v>34.313442</v>
      </c>
      <c r="D95" s="28">
        <v>36.660159</v>
      </c>
      <c r="E95" s="28">
        <v>46.338391</v>
      </c>
      <c r="F95" s="28">
        <v>48.721457</v>
      </c>
      <c r="G95" s="28">
        <v>53.272795</v>
      </c>
      <c r="H95" s="28">
        <v>57.126554</v>
      </c>
      <c r="I95" s="28">
        <v>118.9667</v>
      </c>
    </row>
    <row r="96" spans="1:9" ht="12">
      <c r="A96" s="12" t="s">
        <v>22</v>
      </c>
      <c r="B96" s="28">
        <v>47.591551</v>
      </c>
      <c r="C96" s="28">
        <v>65.086775</v>
      </c>
      <c r="D96" s="28">
        <v>104.568225</v>
      </c>
      <c r="E96" s="28">
        <v>167.499852</v>
      </c>
      <c r="F96" s="28">
        <v>134.14</v>
      </c>
      <c r="G96" s="28">
        <v>131.631917</v>
      </c>
      <c r="H96" s="28">
        <v>132.861116</v>
      </c>
      <c r="I96" s="28">
        <v>166.317183</v>
      </c>
    </row>
    <row r="97" spans="1:9" ht="12">
      <c r="A97" s="18" t="s">
        <v>23</v>
      </c>
      <c r="B97" s="31">
        <v>4044.1304440000004</v>
      </c>
      <c r="C97" s="31">
        <v>4009.564904</v>
      </c>
      <c r="D97" s="31">
        <v>4329.38562</v>
      </c>
      <c r="E97" s="31">
        <v>5119.4070489999995</v>
      </c>
      <c r="F97" s="31">
        <v>5436.788047999999</v>
      </c>
      <c r="G97" s="31">
        <v>5713.301059000001</v>
      </c>
      <c r="H97" s="31">
        <v>5635.6901800000005</v>
      </c>
      <c r="I97" s="31">
        <v>6263.5658140000005</v>
      </c>
    </row>
    <row r="98" spans="1:9" ht="12">
      <c r="A98" s="12" t="s">
        <v>24</v>
      </c>
      <c r="B98" s="28">
        <v>46.841957</v>
      </c>
      <c r="C98" s="28">
        <v>127.48543</v>
      </c>
      <c r="D98" s="28">
        <v>113.462016</v>
      </c>
      <c r="E98" s="28">
        <v>137.841238</v>
      </c>
      <c r="F98" s="28">
        <v>199.162333</v>
      </c>
      <c r="G98" s="28">
        <v>136.069526</v>
      </c>
      <c r="H98" s="28">
        <v>127.97039</v>
      </c>
      <c r="I98" s="28">
        <v>200.387215</v>
      </c>
    </row>
    <row r="99" spans="1:9" ht="12">
      <c r="A99" s="12" t="s">
        <v>25</v>
      </c>
      <c r="B99" s="28">
        <v>3310.838719</v>
      </c>
      <c r="C99" s="28">
        <v>3188.723362</v>
      </c>
      <c r="D99" s="28">
        <v>3474.045702</v>
      </c>
      <c r="E99" s="28">
        <v>4102.803721</v>
      </c>
      <c r="F99" s="28">
        <v>4339.091592</v>
      </c>
      <c r="G99" s="28">
        <v>4576.77108</v>
      </c>
      <c r="H99" s="28">
        <v>4428.347018</v>
      </c>
      <c r="I99" s="28">
        <v>4866.812936</v>
      </c>
    </row>
    <row r="100" spans="1:9" ht="12">
      <c r="A100" s="12" t="s">
        <v>26</v>
      </c>
      <c r="B100" s="28">
        <v>7.861345</v>
      </c>
      <c r="C100" s="28">
        <v>0</v>
      </c>
      <c r="D100" s="28">
        <v>0</v>
      </c>
      <c r="E100" s="28">
        <v>0</v>
      </c>
      <c r="F100" s="28" t="s">
        <v>192</v>
      </c>
      <c r="G100" s="28" t="s">
        <v>192</v>
      </c>
      <c r="H100" s="28" t="s">
        <v>192</v>
      </c>
      <c r="I100" s="28" t="s">
        <v>192</v>
      </c>
    </row>
    <row r="101" spans="1:9" ht="12">
      <c r="A101" s="12" t="s">
        <v>27</v>
      </c>
      <c r="B101" s="28">
        <v>37.676742</v>
      </c>
      <c r="C101" s="28">
        <v>36.889289</v>
      </c>
      <c r="D101" s="28">
        <v>36.625672</v>
      </c>
      <c r="E101" s="28">
        <v>37.729024</v>
      </c>
      <c r="F101" s="28">
        <v>36.889117</v>
      </c>
      <c r="G101" s="28">
        <v>36.889191</v>
      </c>
      <c r="H101" s="28">
        <v>36.90152</v>
      </c>
      <c r="I101" s="28">
        <v>36.901186</v>
      </c>
    </row>
    <row r="102" spans="1:9" ht="12">
      <c r="A102" s="3" t="s">
        <v>105</v>
      </c>
      <c r="B102" s="28">
        <v>0</v>
      </c>
      <c r="C102" s="28">
        <v>0</v>
      </c>
      <c r="D102" s="28">
        <v>0.187288</v>
      </c>
      <c r="E102" s="28">
        <v>0.461004</v>
      </c>
      <c r="F102" s="28">
        <v>0</v>
      </c>
      <c r="G102" s="28">
        <v>0</v>
      </c>
      <c r="H102" s="28">
        <v>0</v>
      </c>
      <c r="I102" s="28">
        <v>0</v>
      </c>
    </row>
    <row r="103" spans="1:9" ht="12">
      <c r="A103" s="12" t="s">
        <v>29</v>
      </c>
      <c r="B103" s="28">
        <v>1208.986868</v>
      </c>
      <c r="C103" s="28">
        <v>1380.31593</v>
      </c>
      <c r="D103" s="28">
        <v>1418.081225</v>
      </c>
      <c r="E103" s="28">
        <v>1329.562471</v>
      </c>
      <c r="F103" s="28">
        <v>1800.675936</v>
      </c>
      <c r="G103" s="28">
        <v>1765.789342</v>
      </c>
      <c r="H103" s="28">
        <v>1683.859728</v>
      </c>
      <c r="I103" s="28">
        <v>1882.578187</v>
      </c>
    </row>
    <row r="104" spans="1:9" ht="12">
      <c r="A104" s="14" t="s">
        <v>31</v>
      </c>
      <c r="B104" s="28">
        <v>145.523162</v>
      </c>
      <c r="C104" s="28">
        <v>149.120209</v>
      </c>
      <c r="D104" s="28">
        <v>128.152716</v>
      </c>
      <c r="E104" s="28">
        <v>153.755942</v>
      </c>
      <c r="F104" s="28">
        <v>114.582997</v>
      </c>
      <c r="G104" s="28">
        <v>150.160924</v>
      </c>
      <c r="H104" s="28">
        <v>152.180683</v>
      </c>
      <c r="I104" s="28">
        <v>169.872428</v>
      </c>
    </row>
  </sheetData>
  <sheetProtection/>
  <mergeCells count="4">
    <mergeCell ref="F7:I7"/>
    <mergeCell ref="F59:I59"/>
    <mergeCell ref="B7:E7"/>
    <mergeCell ref="B59:E59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4" max="8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5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7.7109375" style="3" customWidth="1"/>
    <col min="2" max="9" width="9.7109375" style="0" customWidth="1"/>
    <col min="10" max="10" width="12.28125" style="174" customWidth="1"/>
  </cols>
  <sheetData>
    <row r="1" ht="21.75">
      <c r="A1" s="34" t="s">
        <v>52</v>
      </c>
    </row>
    <row r="2" ht="12.75" customHeight="1">
      <c r="A2" s="16"/>
    </row>
    <row r="4" spans="1:10" ht="15">
      <c r="A4" s="17" t="s">
        <v>1</v>
      </c>
      <c r="J4" s="175"/>
    </row>
    <row r="5" spans="1:10" ht="12">
      <c r="A5" s="9" t="s">
        <v>2</v>
      </c>
      <c r="J5" s="175"/>
    </row>
    <row r="6" spans="1:10" ht="6" customHeight="1">
      <c r="A6" s="9"/>
      <c r="J6" s="176"/>
    </row>
    <row r="7" spans="1:10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  <c r="J7" s="177"/>
    </row>
    <row r="8" spans="1:10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  <c r="J8" s="178"/>
    </row>
    <row r="9" spans="1:15" ht="12">
      <c r="A9" s="10" t="s">
        <v>3</v>
      </c>
      <c r="B9" s="24">
        <v>344.275301</v>
      </c>
      <c r="C9" s="24">
        <v>341.28392</v>
      </c>
      <c r="D9" s="24">
        <v>366.519433</v>
      </c>
      <c r="E9" s="24">
        <v>418.831391</v>
      </c>
      <c r="F9" s="24">
        <v>420.643151</v>
      </c>
      <c r="G9" s="25">
        <v>402.656642</v>
      </c>
      <c r="H9" s="25">
        <v>395.694002</v>
      </c>
      <c r="I9" s="25">
        <v>460.413356</v>
      </c>
      <c r="J9" s="149"/>
      <c r="K9" s="146"/>
      <c r="L9" s="146"/>
      <c r="M9" s="169"/>
      <c r="N9" s="146"/>
      <c r="O9" s="146"/>
    </row>
    <row r="10" spans="1:14" ht="12">
      <c r="A10" s="11" t="s">
        <v>137</v>
      </c>
      <c r="B10" s="28">
        <v>145.845832</v>
      </c>
      <c r="C10" s="28">
        <v>138.76413</v>
      </c>
      <c r="D10" s="28">
        <v>143.649975</v>
      </c>
      <c r="E10" s="28">
        <v>156.14996</v>
      </c>
      <c r="F10" s="28">
        <v>157.514006</v>
      </c>
      <c r="G10" s="28">
        <v>148.219608</v>
      </c>
      <c r="H10" s="28">
        <v>141.822466</v>
      </c>
      <c r="I10" s="28">
        <v>162.649922</v>
      </c>
      <c r="J10" s="149"/>
      <c r="K10" s="146"/>
      <c r="L10" s="146"/>
      <c r="M10" s="169"/>
      <c r="N10" s="146"/>
    </row>
    <row r="11" spans="1:14" ht="12">
      <c r="A11" s="3" t="s">
        <v>4</v>
      </c>
      <c r="B11" s="28">
        <v>34.768029</v>
      </c>
      <c r="C11" s="28">
        <v>47.122897</v>
      </c>
      <c r="D11" s="28">
        <v>18.331967</v>
      </c>
      <c r="E11" s="28">
        <v>49.079116</v>
      </c>
      <c r="F11" s="28">
        <v>29.36337</v>
      </c>
      <c r="G11" s="28">
        <v>58.680917</v>
      </c>
      <c r="H11" s="28">
        <v>51.803887</v>
      </c>
      <c r="I11" s="28">
        <v>16.306102</v>
      </c>
      <c r="J11" s="149"/>
      <c r="K11" s="146"/>
      <c r="L11" s="146"/>
      <c r="M11" s="169"/>
      <c r="N11" s="146"/>
    </row>
    <row r="12" spans="1:14" ht="12">
      <c r="A12" s="2" t="s">
        <v>5</v>
      </c>
      <c r="B12" s="28">
        <v>7.471745</v>
      </c>
      <c r="C12" s="28">
        <v>7.912278000000001</v>
      </c>
      <c r="D12" s="28">
        <v>3.2893230000000004</v>
      </c>
      <c r="E12" s="28">
        <v>4.061729</v>
      </c>
      <c r="F12" s="28">
        <v>-3.229694</v>
      </c>
      <c r="G12" s="28">
        <v>-19.955573</v>
      </c>
      <c r="H12" s="28">
        <v>-1.915549</v>
      </c>
      <c r="I12" s="28">
        <v>-7.87153</v>
      </c>
      <c r="J12" s="149"/>
      <c r="K12" s="146"/>
      <c r="L12" s="146"/>
      <c r="M12" s="169"/>
      <c r="N12" s="146"/>
    </row>
    <row r="13" spans="1:14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9"/>
      <c r="K13" s="146"/>
      <c r="L13" s="146"/>
      <c r="M13" s="169"/>
      <c r="N13" s="146"/>
    </row>
    <row r="14" spans="1:14" ht="12">
      <c r="A14" s="10" t="s">
        <v>6</v>
      </c>
      <c r="B14" s="31">
        <v>532.360907</v>
      </c>
      <c r="C14" s="31">
        <v>535.083225</v>
      </c>
      <c r="D14" s="31">
        <v>531.790698</v>
      </c>
      <c r="E14" s="31">
        <v>628.122196</v>
      </c>
      <c r="F14" s="31">
        <v>604.290833</v>
      </c>
      <c r="G14" s="31">
        <v>589.601594</v>
      </c>
      <c r="H14" s="31">
        <v>587.404806</v>
      </c>
      <c r="I14" s="31">
        <v>631.49785</v>
      </c>
      <c r="J14" s="149"/>
      <c r="K14" s="146"/>
      <c r="L14" s="146"/>
      <c r="M14" s="169"/>
      <c r="N14" s="146"/>
    </row>
    <row r="15" spans="1:14" ht="12">
      <c r="A15" s="150" t="s">
        <v>140</v>
      </c>
      <c r="B15" s="28">
        <v>-327.240905</v>
      </c>
      <c r="C15" s="28">
        <v>-332.225959</v>
      </c>
      <c r="D15" s="28">
        <v>-339.268911</v>
      </c>
      <c r="E15" s="28">
        <v>-385.584369</v>
      </c>
      <c r="F15" s="28">
        <v>-355.36217</v>
      </c>
      <c r="G15" s="28">
        <v>-322.127819</v>
      </c>
      <c r="H15" s="28">
        <v>-325.522056</v>
      </c>
      <c r="I15" s="28">
        <v>-361.746223</v>
      </c>
      <c r="J15" s="149"/>
      <c r="K15" s="146"/>
      <c r="L15" s="146"/>
      <c r="M15" s="169"/>
      <c r="N15" s="146"/>
    </row>
    <row r="16" spans="1:14" ht="12">
      <c r="A16" s="150" t="s">
        <v>141</v>
      </c>
      <c r="B16" s="28">
        <v>-267.466063</v>
      </c>
      <c r="C16" s="28">
        <v>-273.443028</v>
      </c>
      <c r="D16" s="28">
        <v>-279.82264100000003</v>
      </c>
      <c r="E16" s="28">
        <v>-319.227623</v>
      </c>
      <c r="F16" s="28">
        <v>-300.619733</v>
      </c>
      <c r="G16" s="28">
        <v>-270.01624000000004</v>
      </c>
      <c r="H16" s="28">
        <v>-274.809483</v>
      </c>
      <c r="I16" s="28">
        <v>-313.841304</v>
      </c>
      <c r="J16" s="149"/>
      <c r="K16" s="146"/>
      <c r="L16" s="146"/>
      <c r="M16" s="169"/>
      <c r="N16" s="146"/>
    </row>
    <row r="17" spans="1:14" ht="12">
      <c r="A17" s="152" t="s">
        <v>143</v>
      </c>
      <c r="B17" s="28">
        <v>-168.797745</v>
      </c>
      <c r="C17" s="28">
        <v>-167.888285</v>
      </c>
      <c r="D17" s="28">
        <v>-173.642656</v>
      </c>
      <c r="E17" s="28">
        <v>-188.236785</v>
      </c>
      <c r="F17" s="28">
        <v>-189.079539</v>
      </c>
      <c r="G17" s="28">
        <v>-165.820413</v>
      </c>
      <c r="H17" s="28">
        <v>-171.6126</v>
      </c>
      <c r="I17" s="28">
        <v>-174.282805</v>
      </c>
      <c r="J17" s="149"/>
      <c r="K17" s="146"/>
      <c r="L17" s="146"/>
      <c r="M17" s="169"/>
      <c r="N17" s="146"/>
    </row>
    <row r="18" spans="1:14" ht="12">
      <c r="A18" s="152" t="s">
        <v>144</v>
      </c>
      <c r="B18" s="28">
        <v>-98.66831800000001</v>
      </c>
      <c r="C18" s="28">
        <v>-105.554743</v>
      </c>
      <c r="D18" s="28">
        <v>-106.17998499999999</v>
      </c>
      <c r="E18" s="28">
        <v>-130.990838</v>
      </c>
      <c r="F18" s="28">
        <v>-111.540194</v>
      </c>
      <c r="G18" s="28">
        <v>-104.195827</v>
      </c>
      <c r="H18" s="28">
        <v>-103.196883</v>
      </c>
      <c r="I18" s="28">
        <v>-139.55849899999998</v>
      </c>
      <c r="J18" s="149"/>
      <c r="K18" s="146"/>
      <c r="L18" s="146"/>
      <c r="M18" s="169"/>
      <c r="N18" s="146"/>
    </row>
    <row r="19" spans="1:14" ht="12">
      <c r="A19" s="150" t="s">
        <v>142</v>
      </c>
      <c r="B19" s="28">
        <v>-59.774842</v>
      </c>
      <c r="C19" s="28">
        <v>-58.782931000000005</v>
      </c>
      <c r="D19" s="28">
        <v>-59.44627</v>
      </c>
      <c r="E19" s="28">
        <v>-66.356746</v>
      </c>
      <c r="F19" s="28">
        <v>-54.742437</v>
      </c>
      <c r="G19" s="28">
        <v>-52.111579000000006</v>
      </c>
      <c r="H19" s="28">
        <v>-50.712573000000006</v>
      </c>
      <c r="I19" s="28">
        <v>-47.90491899999999</v>
      </c>
      <c r="J19" s="149"/>
      <c r="K19" s="146"/>
      <c r="L19" s="146"/>
      <c r="M19" s="169"/>
      <c r="N19" s="146"/>
    </row>
    <row r="20" spans="1:14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9"/>
      <c r="K20" s="146"/>
      <c r="L20" s="146"/>
      <c r="M20" s="169"/>
      <c r="N20" s="146"/>
    </row>
    <row r="21" spans="1:14" ht="12">
      <c r="A21" s="10" t="s">
        <v>7</v>
      </c>
      <c r="B21" s="31">
        <v>205.120002</v>
      </c>
      <c r="C21" s="31">
        <v>202.85726599999998</v>
      </c>
      <c r="D21" s="31">
        <v>192.52178700000002</v>
      </c>
      <c r="E21" s="31">
        <v>242.537827</v>
      </c>
      <c r="F21" s="31">
        <v>248.928663</v>
      </c>
      <c r="G21" s="31">
        <v>267.473775</v>
      </c>
      <c r="H21" s="31">
        <v>261.88275</v>
      </c>
      <c r="I21" s="31">
        <v>269.751627</v>
      </c>
      <c r="J21" s="149"/>
      <c r="K21" s="146"/>
      <c r="L21" s="146"/>
      <c r="M21" s="169"/>
      <c r="N21" s="146"/>
    </row>
    <row r="22" spans="1:14" ht="12">
      <c r="A22" s="4" t="s">
        <v>190</v>
      </c>
      <c r="B22" s="28">
        <v>-57.062381</v>
      </c>
      <c r="C22" s="28">
        <v>-65.85533099999999</v>
      </c>
      <c r="D22" s="28">
        <v>-133.481233</v>
      </c>
      <c r="E22" s="28">
        <v>-122.96239100000001</v>
      </c>
      <c r="F22" s="28">
        <v>-133.656625</v>
      </c>
      <c r="G22" s="28">
        <v>-159.17864300000002</v>
      </c>
      <c r="H22" s="28">
        <v>-200.927628</v>
      </c>
      <c r="I22" s="28">
        <v>-926.1276780000001</v>
      </c>
      <c r="J22" s="149"/>
      <c r="K22" s="146"/>
      <c r="L22" s="146"/>
      <c r="M22" s="169"/>
      <c r="N22" s="146"/>
    </row>
    <row r="23" spans="1:14" ht="12">
      <c r="A23" s="3" t="s">
        <v>177</v>
      </c>
      <c r="B23" s="28">
        <v>2.9779999999999998</v>
      </c>
      <c r="C23" s="28">
        <v>2.71</v>
      </c>
      <c r="D23" s="28">
        <v>-0.9189999999999996</v>
      </c>
      <c r="E23" s="28">
        <v>-21.332701000000004</v>
      </c>
      <c r="F23" s="28">
        <v>-15.134723</v>
      </c>
      <c r="G23" s="28">
        <v>-5.743549</v>
      </c>
      <c r="H23" s="28">
        <v>-8.382181</v>
      </c>
      <c r="I23" s="28">
        <v>-1026.961087</v>
      </c>
      <c r="J23" s="149"/>
      <c r="K23" s="146"/>
      <c r="L23" s="146"/>
      <c r="M23" s="169"/>
      <c r="N23" s="146"/>
    </row>
    <row r="24" spans="2:14" ht="6" customHeight="1">
      <c r="B24" s="40"/>
      <c r="C24" s="40"/>
      <c r="D24" s="40"/>
      <c r="E24" s="40"/>
      <c r="F24" s="40"/>
      <c r="G24" s="40"/>
      <c r="H24" s="40"/>
      <c r="I24" s="40"/>
      <c r="J24" s="149"/>
      <c r="K24" s="146"/>
      <c r="L24" s="146"/>
      <c r="M24" s="169"/>
      <c r="N24" s="146"/>
    </row>
    <row r="25" spans="1:14" ht="12">
      <c r="A25" s="18" t="s">
        <v>10</v>
      </c>
      <c r="B25" s="41">
        <v>151.035621</v>
      </c>
      <c r="C25" s="41">
        <v>139.71193499999998</v>
      </c>
      <c r="D25" s="41">
        <v>58.121554</v>
      </c>
      <c r="E25" s="41">
        <v>98.24273500000001</v>
      </c>
      <c r="F25" s="41">
        <v>100.137315</v>
      </c>
      <c r="G25" s="41">
        <v>102.551583</v>
      </c>
      <c r="H25" s="41">
        <v>52.572941</v>
      </c>
      <c r="I25" s="41">
        <v>-1683.3371379999999</v>
      </c>
      <c r="J25" s="149"/>
      <c r="K25" s="146"/>
      <c r="L25" s="146"/>
      <c r="M25" s="169"/>
      <c r="N25" s="146"/>
    </row>
    <row r="26" spans="1:14" ht="12">
      <c r="A26" s="13" t="s">
        <v>11</v>
      </c>
      <c r="B26" s="37">
        <v>-51.06179</v>
      </c>
      <c r="C26" s="37">
        <v>-43.626034</v>
      </c>
      <c r="D26" s="37">
        <v>-15.236283</v>
      </c>
      <c r="E26" s="37">
        <v>-29.495114</v>
      </c>
      <c r="F26" s="37">
        <v>-30.996788</v>
      </c>
      <c r="G26" s="37">
        <v>-33.412075</v>
      </c>
      <c r="H26" s="37">
        <v>-13.562952</v>
      </c>
      <c r="I26" s="37">
        <v>556.355838</v>
      </c>
      <c r="J26" s="149"/>
      <c r="K26" s="146"/>
      <c r="L26" s="146"/>
      <c r="M26" s="169"/>
      <c r="N26" s="146"/>
    </row>
    <row r="27" spans="2:14" ht="6" customHeight="1">
      <c r="B27" s="37"/>
      <c r="C27" s="37"/>
      <c r="D27" s="37"/>
      <c r="E27" s="37"/>
      <c r="F27" s="37"/>
      <c r="G27" s="37"/>
      <c r="H27" s="37"/>
      <c r="I27" s="37"/>
      <c r="J27" s="149"/>
      <c r="K27" s="146"/>
      <c r="L27" s="146"/>
      <c r="M27" s="169"/>
      <c r="N27" s="146"/>
    </row>
    <row r="28" spans="1:14" ht="12">
      <c r="A28" s="18" t="s">
        <v>12</v>
      </c>
      <c r="B28" s="41">
        <v>99.97383099999999</v>
      </c>
      <c r="C28" s="41">
        <v>96.085901</v>
      </c>
      <c r="D28" s="41">
        <v>42.885271</v>
      </c>
      <c r="E28" s="41">
        <v>68.747621</v>
      </c>
      <c r="F28" s="41">
        <v>69.140527</v>
      </c>
      <c r="G28" s="41">
        <v>69.139508</v>
      </c>
      <c r="H28" s="41">
        <v>39.009989</v>
      </c>
      <c r="I28" s="41">
        <v>-1126.9813</v>
      </c>
      <c r="J28" s="149"/>
      <c r="K28" s="146"/>
      <c r="L28" s="146"/>
      <c r="M28" s="169"/>
      <c r="N28" s="146"/>
    </row>
    <row r="29" spans="1:14" ht="12">
      <c r="A29" s="11" t="s">
        <v>13</v>
      </c>
      <c r="B29" s="37">
        <v>0.004</v>
      </c>
      <c r="C29" s="37">
        <v>-0.002</v>
      </c>
      <c r="D29" s="37">
        <v>0</v>
      </c>
      <c r="E29" s="37">
        <v>-0.004</v>
      </c>
      <c r="F29" s="37">
        <v>0</v>
      </c>
      <c r="G29" s="37">
        <v>-0.002</v>
      </c>
      <c r="H29" s="37">
        <v>-0.002</v>
      </c>
      <c r="I29" s="37">
        <v>-0.001</v>
      </c>
      <c r="J29" s="149"/>
      <c r="K29" s="146"/>
      <c r="L29" s="146"/>
      <c r="M29" s="169"/>
      <c r="N29" s="146"/>
    </row>
    <row r="30" spans="2:14" ht="6" customHeight="1">
      <c r="B30" s="37"/>
      <c r="C30" s="37"/>
      <c r="D30" s="37"/>
      <c r="E30" s="37"/>
      <c r="F30" s="37"/>
      <c r="G30" s="37"/>
      <c r="H30" s="37"/>
      <c r="I30" s="37"/>
      <c r="J30" s="149"/>
      <c r="K30" s="146"/>
      <c r="L30" s="146"/>
      <c r="M30" s="169"/>
      <c r="N30" s="146"/>
    </row>
    <row r="31" spans="1:14" ht="12">
      <c r="A31" s="18" t="s">
        <v>14</v>
      </c>
      <c r="B31" s="41">
        <v>99.97783100000001</v>
      </c>
      <c r="C31" s="41">
        <v>96.083901</v>
      </c>
      <c r="D31" s="41">
        <v>42.885271</v>
      </c>
      <c r="E31" s="41">
        <v>68.74362099999999</v>
      </c>
      <c r="F31" s="41">
        <v>69.140527</v>
      </c>
      <c r="G31" s="41">
        <v>69.137508</v>
      </c>
      <c r="H31" s="41">
        <v>39.007989</v>
      </c>
      <c r="I31" s="41">
        <v>-1126.9823000000001</v>
      </c>
      <c r="J31" s="149"/>
      <c r="K31" s="146"/>
      <c r="L31" s="146"/>
      <c r="M31" s="169"/>
      <c r="N31" s="146"/>
    </row>
    <row r="32" spans="1:14" s="20" customFormat="1" ht="12">
      <c r="A32" s="11" t="s">
        <v>166</v>
      </c>
      <c r="B32" s="37">
        <f>B31-B34</f>
        <v>0</v>
      </c>
      <c r="C32" s="37">
        <f aca="true" t="shared" si="0" ref="C32:I32">C31-C34</f>
        <v>0</v>
      </c>
      <c r="D32" s="37">
        <f t="shared" si="0"/>
        <v>0</v>
      </c>
      <c r="E32" s="37">
        <f t="shared" si="0"/>
        <v>0</v>
      </c>
      <c r="F32" s="37">
        <f t="shared" si="0"/>
        <v>0</v>
      </c>
      <c r="G32" s="37">
        <f t="shared" si="0"/>
        <v>0</v>
      </c>
      <c r="H32" s="37">
        <f t="shared" si="0"/>
        <v>0</v>
      </c>
      <c r="I32" s="37">
        <f t="shared" si="0"/>
        <v>-1050.0200330000002</v>
      </c>
      <c r="J32" s="193"/>
      <c r="K32" s="190"/>
      <c r="L32" s="190"/>
      <c r="M32" s="190"/>
      <c r="N32" s="190"/>
    </row>
    <row r="33" spans="1:14" s="20" customFormat="1" ht="6.75" customHeight="1">
      <c r="A33" s="3"/>
      <c r="B33" s="173"/>
      <c r="C33" s="173"/>
      <c r="D33" s="173"/>
      <c r="E33" s="173"/>
      <c r="F33" s="173"/>
      <c r="G33" s="173"/>
      <c r="H33" s="173"/>
      <c r="I33" s="173"/>
      <c r="J33" s="193"/>
      <c r="K33" s="190"/>
      <c r="L33" s="190"/>
      <c r="M33" s="191"/>
      <c r="N33" s="190"/>
    </row>
    <row r="34" spans="1:14" s="20" customFormat="1" ht="13.5" customHeight="1">
      <c r="A34" s="18" t="s">
        <v>151</v>
      </c>
      <c r="B34" s="41">
        <v>99.97783100000001</v>
      </c>
      <c r="C34" s="41">
        <v>96.083901</v>
      </c>
      <c r="D34" s="41">
        <v>42.885271</v>
      </c>
      <c r="E34" s="41">
        <v>68.74362099999999</v>
      </c>
      <c r="F34" s="41">
        <v>69.140527</v>
      </c>
      <c r="G34" s="41">
        <v>69.137508</v>
      </c>
      <c r="H34" s="41">
        <v>39.007989</v>
      </c>
      <c r="I34" s="41">
        <v>-76.962267</v>
      </c>
      <c r="J34" s="193"/>
      <c r="K34" s="190"/>
      <c r="L34" s="190"/>
      <c r="M34" s="190"/>
      <c r="N34" s="190"/>
    </row>
    <row r="35" spans="1:14" s="20" customFormat="1" ht="12">
      <c r="A35" s="206" t="s">
        <v>189</v>
      </c>
      <c r="J35" s="176"/>
      <c r="K35" s="190"/>
      <c r="L35" s="190"/>
      <c r="M35" s="190"/>
      <c r="N35" s="190"/>
    </row>
    <row r="36" spans="1:14" s="20" customFormat="1" ht="15.75">
      <c r="A36" s="192" t="s">
        <v>183</v>
      </c>
      <c r="J36" s="176"/>
      <c r="K36" s="190"/>
      <c r="L36" s="190"/>
      <c r="M36" s="190"/>
      <c r="N36" s="190"/>
    </row>
    <row r="37" spans="1:14" s="20" customFormat="1" ht="15.75">
      <c r="A37" s="192"/>
      <c r="J37" s="174"/>
      <c r="K37" s="190"/>
      <c r="L37" s="190"/>
      <c r="M37" s="190"/>
      <c r="N37" s="190"/>
    </row>
    <row r="38" spans="1:14" ht="15">
      <c r="A38" s="17" t="s">
        <v>15</v>
      </c>
      <c r="K38" s="146"/>
      <c r="L38" s="146"/>
      <c r="M38" s="146"/>
      <c r="N38" s="146"/>
    </row>
    <row r="39" spans="1:14" ht="12">
      <c r="A39" s="9" t="s">
        <v>2</v>
      </c>
      <c r="J39" s="176"/>
      <c r="K39" s="146"/>
      <c r="L39" s="146"/>
      <c r="M39" s="146"/>
      <c r="N39" s="146"/>
    </row>
    <row r="40" spans="1:14" ht="6" customHeight="1">
      <c r="A40" s="9"/>
      <c r="K40" s="146"/>
      <c r="L40" s="146"/>
      <c r="M40" s="146"/>
      <c r="N40" s="146"/>
    </row>
    <row r="41" spans="1:14" ht="12">
      <c r="A41" s="5"/>
      <c r="B41" s="22">
        <v>39538</v>
      </c>
      <c r="C41" s="22">
        <v>39629</v>
      </c>
      <c r="D41" s="22">
        <v>39721</v>
      </c>
      <c r="E41" s="22">
        <v>39813</v>
      </c>
      <c r="F41" s="22">
        <v>39903</v>
      </c>
      <c r="G41" s="22">
        <v>39994</v>
      </c>
      <c r="H41" s="22">
        <v>40086</v>
      </c>
      <c r="I41" s="22">
        <v>40178</v>
      </c>
      <c r="J41" s="181"/>
      <c r="K41" s="146"/>
      <c r="L41" s="146"/>
      <c r="M41" s="146"/>
      <c r="N41" s="146"/>
    </row>
    <row r="42" spans="1:14" ht="12">
      <c r="A42" s="12" t="s">
        <v>16</v>
      </c>
      <c r="B42" s="28">
        <v>465.424673</v>
      </c>
      <c r="C42" s="28">
        <v>430.426199</v>
      </c>
      <c r="D42" s="28">
        <v>520.285255</v>
      </c>
      <c r="E42" s="28">
        <v>699.051484</v>
      </c>
      <c r="F42" s="28">
        <v>716.980885</v>
      </c>
      <c r="G42" s="28">
        <v>656.725314</v>
      </c>
      <c r="H42" s="28">
        <v>948.221198</v>
      </c>
      <c r="I42" s="28">
        <v>870.829823</v>
      </c>
      <c r="J42" s="161"/>
      <c r="K42" s="146"/>
      <c r="L42" s="146"/>
      <c r="M42" s="146"/>
      <c r="N42" s="146"/>
    </row>
    <row r="43" spans="1:14" ht="12">
      <c r="A43" s="12" t="s">
        <v>17</v>
      </c>
      <c r="B43" s="28">
        <v>10406.97983</v>
      </c>
      <c r="C43" s="28">
        <v>10189.533269</v>
      </c>
      <c r="D43" s="28">
        <v>10101.045067</v>
      </c>
      <c r="E43" s="28">
        <v>9717.494112</v>
      </c>
      <c r="F43" s="28">
        <v>9671.759613</v>
      </c>
      <c r="G43" s="28">
        <v>7779.992852</v>
      </c>
      <c r="H43" s="28">
        <v>6952.334586</v>
      </c>
      <c r="I43" s="28">
        <v>6953.232459</v>
      </c>
      <c r="J43" s="161"/>
      <c r="K43" s="146"/>
      <c r="L43" s="146"/>
      <c r="M43" s="146"/>
      <c r="N43" s="146"/>
    </row>
    <row r="44" spans="1:14" ht="12">
      <c r="A44" s="12" t="s">
        <v>18</v>
      </c>
      <c r="B44" s="28">
        <v>33719.423238</v>
      </c>
      <c r="C44" s="28">
        <v>36026.132386</v>
      </c>
      <c r="D44" s="28">
        <v>41133.516584</v>
      </c>
      <c r="E44" s="28">
        <v>42594.981008</v>
      </c>
      <c r="F44" s="28">
        <v>44317.372196</v>
      </c>
      <c r="G44" s="28">
        <v>40191.414097</v>
      </c>
      <c r="H44" s="28">
        <v>43012.514337</v>
      </c>
      <c r="I44" s="28">
        <v>42436.954886</v>
      </c>
      <c r="J44" s="161"/>
      <c r="K44" s="146"/>
      <c r="L44" s="146"/>
      <c r="M44" s="146"/>
      <c r="N44" s="146"/>
    </row>
    <row r="45" spans="1:14" ht="12">
      <c r="A45" s="12" t="s">
        <v>19</v>
      </c>
      <c r="B45" s="28">
        <v>31359.658388</v>
      </c>
      <c r="C45" s="28">
        <v>33726.667119</v>
      </c>
      <c r="D45" s="28">
        <v>39525.054208</v>
      </c>
      <c r="E45" s="28">
        <v>40926.119324</v>
      </c>
      <c r="F45" s="28">
        <v>41999.591938</v>
      </c>
      <c r="G45" s="28">
        <v>38350.153182</v>
      </c>
      <c r="H45" s="28">
        <v>41832.839985</v>
      </c>
      <c r="I45" s="28">
        <v>40055.670736</v>
      </c>
      <c r="J45" s="161"/>
      <c r="K45" s="146"/>
      <c r="L45" s="146"/>
      <c r="M45" s="146"/>
      <c r="N45" s="146"/>
    </row>
    <row r="46" spans="1:14" ht="12">
      <c r="A46" s="12" t="s">
        <v>104</v>
      </c>
      <c r="B46" s="28">
        <v>2359.76485</v>
      </c>
      <c r="C46" s="28">
        <v>2299.465267</v>
      </c>
      <c r="D46" s="28">
        <v>1608.462376</v>
      </c>
      <c r="E46" s="28">
        <v>1668.861684</v>
      </c>
      <c r="F46" s="28">
        <v>2317.7802580000002</v>
      </c>
      <c r="G46" s="28">
        <v>1841.2609149999998</v>
      </c>
      <c r="H46" s="28">
        <v>1179.674352</v>
      </c>
      <c r="I46" s="28">
        <v>2381.28415</v>
      </c>
      <c r="J46" s="161"/>
      <c r="K46" s="146"/>
      <c r="L46" s="146"/>
      <c r="M46" s="146"/>
      <c r="N46" s="146"/>
    </row>
    <row r="47" spans="1:14" ht="12">
      <c r="A47" s="12" t="s">
        <v>20</v>
      </c>
      <c r="B47" s="28">
        <v>15757.263333000003</v>
      </c>
      <c r="C47" s="28">
        <v>19467.887950999997</v>
      </c>
      <c r="D47" s="28">
        <v>21525.957825999998</v>
      </c>
      <c r="E47" s="28">
        <v>18851.752403</v>
      </c>
      <c r="F47" s="28">
        <v>22621.05026499999</v>
      </c>
      <c r="G47" s="28">
        <v>26775.404163</v>
      </c>
      <c r="H47" s="28">
        <v>24844.244589000016</v>
      </c>
      <c r="I47" s="28">
        <v>24581.422046</v>
      </c>
      <c r="J47" s="161"/>
      <c r="K47" s="146"/>
      <c r="L47" s="146"/>
      <c r="M47" s="146"/>
      <c r="N47" s="146"/>
    </row>
    <row r="48" spans="1:14" ht="12">
      <c r="A48" s="12" t="s">
        <v>21</v>
      </c>
      <c r="B48" s="28">
        <v>668.26283</v>
      </c>
      <c r="C48" s="28">
        <v>668.588229</v>
      </c>
      <c r="D48" s="28">
        <v>743.076749</v>
      </c>
      <c r="E48" s="28">
        <v>771.505164</v>
      </c>
      <c r="F48" s="28">
        <v>808.384302</v>
      </c>
      <c r="G48" s="28">
        <v>750.942735</v>
      </c>
      <c r="H48" s="28">
        <v>710.553076</v>
      </c>
      <c r="I48" s="28">
        <v>711.388721</v>
      </c>
      <c r="J48" s="161"/>
      <c r="K48" s="146"/>
      <c r="L48" s="146"/>
      <c r="M48" s="146"/>
      <c r="N48" s="146"/>
    </row>
    <row r="49" spans="1:14" ht="12">
      <c r="A49" s="12" t="s">
        <v>22</v>
      </c>
      <c r="B49" s="28">
        <v>1079.506928</v>
      </c>
      <c r="C49" s="28">
        <v>1264.070083</v>
      </c>
      <c r="D49" s="28">
        <v>1456.318058</v>
      </c>
      <c r="E49" s="28">
        <v>1488.800411</v>
      </c>
      <c r="F49" s="28">
        <v>1544.362407</v>
      </c>
      <c r="G49" s="28">
        <v>1408.790759</v>
      </c>
      <c r="H49" s="28">
        <v>1461.592864</v>
      </c>
      <c r="I49" s="28">
        <v>2342.45733</v>
      </c>
      <c r="J49" s="161"/>
      <c r="K49" s="146"/>
      <c r="L49" s="146"/>
      <c r="M49" s="146"/>
      <c r="N49" s="146"/>
    </row>
    <row r="50" spans="1:14" ht="12">
      <c r="A50" s="18" t="s">
        <v>23</v>
      </c>
      <c r="B50" s="31">
        <v>62096.860832000006</v>
      </c>
      <c r="C50" s="31">
        <v>68046.638117</v>
      </c>
      <c r="D50" s="31">
        <v>75480.199539</v>
      </c>
      <c r="E50" s="31">
        <v>74123.584582</v>
      </c>
      <c r="F50" s="31">
        <v>79679.909668</v>
      </c>
      <c r="G50" s="31">
        <v>77563.26991999999</v>
      </c>
      <c r="H50" s="31">
        <v>77929.46065000001</v>
      </c>
      <c r="I50" s="31">
        <v>77896.285265</v>
      </c>
      <c r="J50" s="161"/>
      <c r="K50" s="146"/>
      <c r="L50" s="146"/>
      <c r="M50" s="146"/>
      <c r="N50" s="146"/>
    </row>
    <row r="51" spans="1:14" ht="12">
      <c r="A51" s="12" t="s">
        <v>24</v>
      </c>
      <c r="B51" s="28">
        <v>10524.853818</v>
      </c>
      <c r="C51" s="28">
        <v>12183.97468</v>
      </c>
      <c r="D51" s="28">
        <v>14023.971854</v>
      </c>
      <c r="E51" s="28">
        <v>11034.387765</v>
      </c>
      <c r="F51" s="28">
        <v>11919.136578</v>
      </c>
      <c r="G51" s="28">
        <v>9427.204456</v>
      </c>
      <c r="H51" s="28">
        <v>7282.226195</v>
      </c>
      <c r="I51" s="28">
        <v>7279.758594</v>
      </c>
      <c r="J51" s="161"/>
      <c r="K51" s="146"/>
      <c r="L51" s="146"/>
      <c r="M51" s="146"/>
      <c r="N51" s="146"/>
    </row>
    <row r="52" spans="1:14" ht="12">
      <c r="A52" s="12" t="s">
        <v>25</v>
      </c>
      <c r="B52" s="28">
        <v>44816.019206</v>
      </c>
      <c r="C52" s="28">
        <v>49107.289324</v>
      </c>
      <c r="D52" s="28">
        <v>54239.586124</v>
      </c>
      <c r="E52" s="28">
        <v>55532.596896</v>
      </c>
      <c r="F52" s="28">
        <v>59416.472242</v>
      </c>
      <c r="G52" s="28">
        <v>60146.440781</v>
      </c>
      <c r="H52" s="28">
        <v>62456.883867</v>
      </c>
      <c r="I52" s="28">
        <v>62199.893533</v>
      </c>
      <c r="J52" s="161"/>
      <c r="K52" s="146"/>
      <c r="L52" s="146"/>
      <c r="M52" s="146"/>
      <c r="N52" s="146"/>
    </row>
    <row r="53" spans="1:14" ht="12">
      <c r="A53" s="12" t="s">
        <v>26</v>
      </c>
      <c r="B53" s="28">
        <v>1123.696</v>
      </c>
      <c r="C53" s="28">
        <v>1120.3010000000002</v>
      </c>
      <c r="D53" s="28">
        <v>806.879</v>
      </c>
      <c r="E53" s="28">
        <v>661.517</v>
      </c>
      <c r="F53" s="28">
        <v>831.096</v>
      </c>
      <c r="G53" s="28">
        <v>937.848</v>
      </c>
      <c r="H53" s="28">
        <v>729.078</v>
      </c>
      <c r="I53" s="28">
        <v>509.521</v>
      </c>
      <c r="J53" s="161"/>
      <c r="K53" s="146"/>
      <c r="L53" s="146"/>
      <c r="M53" s="146"/>
      <c r="N53" s="146"/>
    </row>
    <row r="54" spans="1:14" ht="12">
      <c r="A54" s="12" t="s">
        <v>27</v>
      </c>
      <c r="B54" s="28">
        <v>1180.25307</v>
      </c>
      <c r="C54" s="28">
        <v>1174.1621</v>
      </c>
      <c r="D54" s="28">
        <v>1357.93414</v>
      </c>
      <c r="E54" s="28">
        <v>1460.31842</v>
      </c>
      <c r="F54" s="28">
        <v>1495.33386</v>
      </c>
      <c r="G54" s="28">
        <v>1286.15689</v>
      </c>
      <c r="H54" s="28">
        <v>1159.286566</v>
      </c>
      <c r="I54" s="28">
        <v>1118.429037</v>
      </c>
      <c r="J54" s="161"/>
      <c r="K54" s="146"/>
      <c r="L54" s="146"/>
      <c r="M54" s="146"/>
      <c r="N54" s="146"/>
    </row>
    <row r="55" spans="1:14" ht="12">
      <c r="A55" s="12" t="s">
        <v>28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161"/>
      <c r="K55" s="146"/>
      <c r="L55" s="146"/>
      <c r="M55" s="146"/>
      <c r="N55" s="146"/>
    </row>
    <row r="56" spans="1:14" ht="12">
      <c r="A56" s="3" t="s">
        <v>105</v>
      </c>
      <c r="B56" s="28">
        <v>225.102161</v>
      </c>
      <c r="C56" s="28">
        <v>152.923005</v>
      </c>
      <c r="D56" s="28">
        <v>143.366875</v>
      </c>
      <c r="E56" s="28">
        <v>450.706578</v>
      </c>
      <c r="F56" s="28">
        <v>377.896025</v>
      </c>
      <c r="G56" s="28">
        <v>263.616228</v>
      </c>
      <c r="H56" s="28">
        <v>263.8634</v>
      </c>
      <c r="I56" s="28">
        <v>186.735166</v>
      </c>
      <c r="J56" s="161"/>
      <c r="K56" s="146"/>
      <c r="L56" s="146"/>
      <c r="M56" s="146"/>
      <c r="N56" s="146"/>
    </row>
    <row r="57" spans="1:14" ht="12">
      <c r="A57" s="12" t="s">
        <v>29</v>
      </c>
      <c r="B57" s="28">
        <v>2016.6119770000003</v>
      </c>
      <c r="C57" s="28">
        <v>1947.6290079999999</v>
      </c>
      <c r="D57" s="28">
        <v>2520.393536</v>
      </c>
      <c r="E57" s="28">
        <v>2414.654937</v>
      </c>
      <c r="F57" s="28">
        <v>2704.618963</v>
      </c>
      <c r="G57" s="28">
        <v>2569.537565</v>
      </c>
      <c r="H57" s="28">
        <v>3074.375633</v>
      </c>
      <c r="I57" s="28">
        <v>3616.940954</v>
      </c>
      <c r="J57" s="28"/>
      <c r="K57" s="146"/>
      <c r="L57" s="146"/>
      <c r="M57" s="146"/>
      <c r="N57" s="146"/>
    </row>
    <row r="58" spans="1:14" ht="12">
      <c r="A58" s="14" t="s">
        <v>31</v>
      </c>
      <c r="B58" s="28">
        <v>2210.3246</v>
      </c>
      <c r="C58" s="28">
        <v>2360.359</v>
      </c>
      <c r="D58" s="28">
        <v>2388.06801</v>
      </c>
      <c r="E58" s="28">
        <v>2569.402986</v>
      </c>
      <c r="F58" s="28">
        <v>2935.356</v>
      </c>
      <c r="G58" s="28">
        <v>2932.466</v>
      </c>
      <c r="H58" s="28">
        <v>2963.746989</v>
      </c>
      <c r="I58" s="28">
        <v>2985.006981</v>
      </c>
      <c r="J58" s="161"/>
      <c r="K58" s="146"/>
      <c r="L58" s="146"/>
      <c r="M58" s="146"/>
      <c r="N58" s="146"/>
    </row>
    <row r="61" ht="15">
      <c r="A61" s="17" t="s">
        <v>153</v>
      </c>
    </row>
    <row r="62" ht="12">
      <c r="A62" s="9" t="s">
        <v>138</v>
      </c>
    </row>
    <row r="63" ht="6" customHeight="1">
      <c r="A63" s="9"/>
    </row>
    <row r="64" spans="1:10" ht="12">
      <c r="A64" s="5"/>
      <c r="B64" s="22">
        <v>39538</v>
      </c>
      <c r="C64" s="22">
        <v>39629</v>
      </c>
      <c r="D64" s="22">
        <v>39721</v>
      </c>
      <c r="E64" s="22">
        <v>39813</v>
      </c>
      <c r="F64" s="21">
        <f>F41</f>
        <v>39903</v>
      </c>
      <c r="G64" s="21">
        <f>G41</f>
        <v>39994</v>
      </c>
      <c r="H64" s="21">
        <f>H41</f>
        <v>40086</v>
      </c>
      <c r="I64" s="21">
        <f>I41</f>
        <v>40178</v>
      </c>
      <c r="J64" s="181"/>
    </row>
    <row r="65" spans="1:10" ht="12">
      <c r="A65" s="3" t="s">
        <v>145</v>
      </c>
      <c r="B65" s="28">
        <v>31826.762236</v>
      </c>
      <c r="C65" s="28">
        <v>34213.272425</v>
      </c>
      <c r="D65" s="28">
        <v>40142.772529</v>
      </c>
      <c r="E65" s="28">
        <v>41574.168653</v>
      </c>
      <c r="F65" s="28">
        <v>42721.151417</v>
      </c>
      <c r="G65" s="28">
        <v>39071.83201</v>
      </c>
      <c r="H65" s="28">
        <v>42473.896284</v>
      </c>
      <c r="I65" s="28">
        <v>41122.479524</v>
      </c>
      <c r="J65" s="161"/>
    </row>
    <row r="66" spans="2:10" ht="6" customHeight="1">
      <c r="B66" s="28"/>
      <c r="C66" s="28"/>
      <c r="D66" s="28"/>
      <c r="E66" s="28"/>
      <c r="F66" s="28"/>
      <c r="G66" s="28"/>
      <c r="H66" s="28"/>
      <c r="I66" s="28"/>
      <c r="J66" s="161"/>
    </row>
    <row r="67" spans="1:10" ht="13.5">
      <c r="A67" s="3" t="s">
        <v>146</v>
      </c>
      <c r="B67" s="28">
        <v>42832.221552</v>
      </c>
      <c r="C67" s="28">
        <v>47135.429488</v>
      </c>
      <c r="D67" s="28">
        <v>50276.035125</v>
      </c>
      <c r="E67" s="28">
        <v>50516.970845</v>
      </c>
      <c r="F67" s="28">
        <v>56090.899965</v>
      </c>
      <c r="G67" s="28">
        <v>57910.936896</v>
      </c>
      <c r="H67" s="28">
        <v>60733.10983</v>
      </c>
      <c r="I67" s="28">
        <v>60962.812485</v>
      </c>
      <c r="J67" s="161"/>
    </row>
    <row r="68" spans="2:10" ht="6" customHeight="1">
      <c r="B68" s="38"/>
      <c r="C68" s="38"/>
      <c r="D68" s="38"/>
      <c r="E68" s="38"/>
      <c r="F68" s="38"/>
      <c r="G68" s="38"/>
      <c r="H68" s="38"/>
      <c r="I68" s="38"/>
      <c r="J68" s="182"/>
    </row>
    <row r="69" spans="2:10" ht="6" customHeight="1">
      <c r="B69" s="38"/>
      <c r="C69" s="38"/>
      <c r="D69" s="38"/>
      <c r="E69" s="38"/>
      <c r="F69" s="38"/>
      <c r="G69" s="38"/>
      <c r="H69" s="38"/>
      <c r="I69" s="38"/>
      <c r="J69" s="182"/>
    </row>
    <row r="70" spans="1:10" ht="12">
      <c r="A70" s="12" t="s">
        <v>38</v>
      </c>
      <c r="B70" s="39">
        <v>21.199708651668974</v>
      </c>
      <c r="C70" s="39">
        <v>19.98355847366923</v>
      </c>
      <c r="D70" s="39">
        <v>15.274783098902642</v>
      </c>
      <c r="E70" s="39">
        <v>13.765130778985904</v>
      </c>
      <c r="F70" s="39">
        <v>9.249387697884384</v>
      </c>
      <c r="G70" s="39">
        <v>9.298446276195804</v>
      </c>
      <c r="H70" s="39">
        <v>7.89361300466624</v>
      </c>
      <c r="I70" s="39">
        <v>-31.721417784110983</v>
      </c>
      <c r="J70" s="183"/>
    </row>
    <row r="71" spans="1:10" ht="12">
      <c r="A71" s="3" t="s">
        <v>155</v>
      </c>
      <c r="B71" s="39">
        <v>61.469747439588005</v>
      </c>
      <c r="C71" s="39">
        <v>61.77998868797003</v>
      </c>
      <c r="D71" s="39">
        <v>62.45085188646122</v>
      </c>
      <c r="E71" s="39">
        <v>62.15079701371593</v>
      </c>
      <c r="F71" s="39">
        <v>58.80648035579252</v>
      </c>
      <c r="G71" s="39">
        <v>56.746317647929935</v>
      </c>
      <c r="H71" s="39">
        <v>56.307955035149384</v>
      </c>
      <c r="I71" s="39">
        <v>56.563372398086074</v>
      </c>
      <c r="J71" s="183"/>
    </row>
    <row r="72" spans="1:10" ht="12">
      <c r="A72" s="12" t="s">
        <v>39</v>
      </c>
      <c r="B72" s="155">
        <v>0.014712289616604462</v>
      </c>
      <c r="C72" s="155">
        <v>0.01728081601785397</v>
      </c>
      <c r="D72" s="155">
        <v>0.019426560189291415</v>
      </c>
      <c r="E72" s="155">
        <v>0.02455980484925728</v>
      </c>
      <c r="F72" s="155">
        <v>0.02916633970659681</v>
      </c>
      <c r="G72" s="155">
        <v>0.03325948047022154</v>
      </c>
      <c r="H72" s="155">
        <v>0.031303341118366516</v>
      </c>
      <c r="I72" s="155">
        <v>0.042035078881994294</v>
      </c>
      <c r="J72" s="184"/>
    </row>
    <row r="73" spans="1:10" ht="12">
      <c r="A73" s="12" t="s">
        <v>40</v>
      </c>
      <c r="B73" s="32">
        <v>0.9549636861453927</v>
      </c>
      <c r="C73" s="32">
        <v>0.7811674333551106</v>
      </c>
      <c r="D73" s="32">
        <v>0.7553635468054419</v>
      </c>
      <c r="E73" s="32">
        <v>0.6019644339348631</v>
      </c>
      <c r="F73" s="32">
        <v>0.5514279433411645</v>
      </c>
      <c r="G73" s="32">
        <v>0.5200959125156045</v>
      </c>
      <c r="H73" s="32">
        <v>0.45691458778369404</v>
      </c>
      <c r="I73" s="32">
        <v>0.5805137969127324</v>
      </c>
      <c r="J73" s="185"/>
    </row>
    <row r="75" ht="12">
      <c r="A75" s="43" t="s">
        <v>149</v>
      </c>
    </row>
    <row r="76" ht="12">
      <c r="A76" s="15"/>
    </row>
    <row r="79" ht="15">
      <c r="A79" s="17" t="s">
        <v>1</v>
      </c>
    </row>
    <row r="80" ht="12">
      <c r="A80" s="9" t="s">
        <v>47</v>
      </c>
    </row>
    <row r="81" ht="6.75" customHeight="1">
      <c r="A81" s="9"/>
    </row>
    <row r="82" spans="1:10" ht="12">
      <c r="A82" s="1"/>
      <c r="B82" s="213">
        <v>2008</v>
      </c>
      <c r="C82" s="213"/>
      <c r="D82" s="213"/>
      <c r="E82" s="213"/>
      <c r="F82" s="213">
        <v>2009</v>
      </c>
      <c r="G82" s="213"/>
      <c r="H82" s="213"/>
      <c r="I82" s="213"/>
      <c r="J82" s="177"/>
    </row>
    <row r="83" spans="1:13" ht="13.5">
      <c r="A83" s="1"/>
      <c r="B83" s="6" t="s">
        <v>43</v>
      </c>
      <c r="C83" s="23" t="s">
        <v>41</v>
      </c>
      <c r="D83" s="23" t="s">
        <v>44</v>
      </c>
      <c r="E83" s="23" t="s">
        <v>42</v>
      </c>
      <c r="F83" s="6" t="s">
        <v>43</v>
      </c>
      <c r="G83" s="23" t="s">
        <v>41</v>
      </c>
      <c r="H83" s="23" t="s">
        <v>44</v>
      </c>
      <c r="I83" s="23" t="s">
        <v>42</v>
      </c>
      <c r="J83" s="178"/>
      <c r="K83" s="146"/>
      <c r="L83" s="146"/>
      <c r="M83" s="169"/>
    </row>
    <row r="84" spans="1:13" ht="12">
      <c r="A84" s="10" t="s">
        <v>3</v>
      </c>
      <c r="B84" s="24">
        <v>375.190662</v>
      </c>
      <c r="C84" s="24">
        <v>386.729209</v>
      </c>
      <c r="D84" s="24">
        <v>392.193947</v>
      </c>
      <c r="E84" s="24">
        <v>405.673267</v>
      </c>
      <c r="F84" s="24">
        <v>398.195109</v>
      </c>
      <c r="G84" s="25">
        <v>402.070263</v>
      </c>
      <c r="H84" s="25">
        <v>415.96611800000005</v>
      </c>
      <c r="I84" s="25">
        <v>487.572341</v>
      </c>
      <c r="J84" s="179"/>
      <c r="K84" s="146"/>
      <c r="L84" s="146"/>
      <c r="M84" s="169"/>
    </row>
    <row r="85" spans="1:13" ht="12">
      <c r="A85" s="11" t="s">
        <v>137</v>
      </c>
      <c r="B85" s="28">
        <v>158.748413</v>
      </c>
      <c r="C85" s="28">
        <v>157.21247499999998</v>
      </c>
      <c r="D85" s="28">
        <v>154.170459</v>
      </c>
      <c r="E85" s="28">
        <v>150.108552</v>
      </c>
      <c r="F85" s="28">
        <v>148.982617</v>
      </c>
      <c r="G85" s="28">
        <v>147.967394</v>
      </c>
      <c r="H85" s="28">
        <v>148.91101199999997</v>
      </c>
      <c r="I85" s="28">
        <v>172.899447</v>
      </c>
      <c r="J85" s="161"/>
      <c r="K85" s="146"/>
      <c r="L85" s="146"/>
      <c r="M85" s="169"/>
    </row>
    <row r="86" spans="1:13" ht="12">
      <c r="A86" s="3" t="s">
        <v>4</v>
      </c>
      <c r="B86" s="28">
        <v>37.501228999999995</v>
      </c>
      <c r="C86" s="28">
        <v>53.261882</v>
      </c>
      <c r="D86" s="28">
        <v>19.484061</v>
      </c>
      <c r="E86" s="28">
        <v>47.693276999999995</v>
      </c>
      <c r="F86" s="28">
        <v>27.954168000000003</v>
      </c>
      <c r="G86" s="28">
        <v>58.001857</v>
      </c>
      <c r="H86" s="28">
        <v>52.664853</v>
      </c>
      <c r="I86" s="28">
        <v>19.186888</v>
      </c>
      <c r="J86" s="161"/>
      <c r="K86" s="146"/>
      <c r="L86" s="146"/>
      <c r="M86" s="169"/>
    </row>
    <row r="87" spans="1:13" ht="12">
      <c r="A87" s="2" t="s">
        <v>5</v>
      </c>
      <c r="B87" s="28">
        <v>8.091137</v>
      </c>
      <c r="C87" s="28">
        <v>8.944912</v>
      </c>
      <c r="D87" s="28">
        <v>3.50281</v>
      </c>
      <c r="E87" s="28">
        <v>3.596602</v>
      </c>
      <c r="F87" s="28">
        <v>-3.0418760000000002</v>
      </c>
      <c r="G87" s="28">
        <v>-19.21149</v>
      </c>
      <c r="H87" s="28">
        <v>-2.446116</v>
      </c>
      <c r="I87" s="28">
        <v>-8.408353</v>
      </c>
      <c r="J87" s="161"/>
      <c r="K87" s="146"/>
      <c r="L87" s="146"/>
      <c r="M87" s="169"/>
    </row>
    <row r="88" spans="1:13" ht="12">
      <c r="A88" s="12"/>
      <c r="B88" s="28"/>
      <c r="C88" s="28"/>
      <c r="D88" s="28"/>
      <c r="E88" s="28"/>
      <c r="F88" s="28"/>
      <c r="G88" s="28"/>
      <c r="H88" s="28"/>
      <c r="I88" s="28"/>
      <c r="J88" s="161"/>
      <c r="K88" s="146"/>
      <c r="L88" s="146"/>
      <c r="M88" s="169"/>
    </row>
    <row r="89" spans="1:13" ht="12">
      <c r="A89" s="10" t="s">
        <v>6</v>
      </c>
      <c r="B89" s="31">
        <v>579.531442</v>
      </c>
      <c r="C89" s="31">
        <v>606.148479</v>
      </c>
      <c r="D89" s="31">
        <v>569.351277</v>
      </c>
      <c r="E89" s="31">
        <v>607.071699</v>
      </c>
      <c r="F89" s="31">
        <v>572.090018</v>
      </c>
      <c r="G89" s="31">
        <v>588.828024</v>
      </c>
      <c r="H89" s="31">
        <v>615.095866</v>
      </c>
      <c r="I89" s="31">
        <v>671.250323</v>
      </c>
      <c r="J89" s="161"/>
      <c r="K89" s="146"/>
      <c r="L89" s="146"/>
      <c r="M89" s="169"/>
    </row>
    <row r="90" spans="1:13" ht="12">
      <c r="A90" s="150" t="s">
        <v>140</v>
      </c>
      <c r="B90" s="28">
        <v>-355.37815</v>
      </c>
      <c r="C90" s="28">
        <v>-375.901118</v>
      </c>
      <c r="D90" s="28">
        <v>-366.212375</v>
      </c>
      <c r="E90" s="28">
        <v>-372.891482</v>
      </c>
      <c r="F90" s="28">
        <v>-335.52832</v>
      </c>
      <c r="G90" s="28">
        <v>-319.931065</v>
      </c>
      <c r="H90" s="28">
        <v>-339.655978</v>
      </c>
      <c r="I90" s="28">
        <v>-384.719777</v>
      </c>
      <c r="J90" s="161"/>
      <c r="K90" s="146"/>
      <c r="L90" s="146"/>
      <c r="M90" s="169"/>
    </row>
    <row r="91" spans="1:13" ht="12">
      <c r="A91" s="150" t="s">
        <v>141</v>
      </c>
      <c r="B91" s="28">
        <v>-290.631799</v>
      </c>
      <c r="C91" s="28">
        <v>-309.426213</v>
      </c>
      <c r="D91" s="28">
        <v>-301.593926</v>
      </c>
      <c r="E91" s="28">
        <v>-308.913905</v>
      </c>
      <c r="F91" s="28">
        <v>-283.94374799999997</v>
      </c>
      <c r="G91" s="28">
        <v>-268.489993</v>
      </c>
      <c r="H91" s="28">
        <v>-286.91145900000004</v>
      </c>
      <c r="I91" s="28">
        <v>-333.19087</v>
      </c>
      <c r="J91" s="161"/>
      <c r="K91" s="146"/>
      <c r="L91" s="146"/>
      <c r="M91" s="169"/>
    </row>
    <row r="92" spans="1:13" ht="12">
      <c r="A92" s="152" t="s">
        <v>143</v>
      </c>
      <c r="B92" s="28">
        <v>-183.594551</v>
      </c>
      <c r="C92" s="28">
        <v>-190.03311499999998</v>
      </c>
      <c r="D92" s="28">
        <v>-186.87016</v>
      </c>
      <c r="E92" s="28">
        <v>-181.18576800000002</v>
      </c>
      <c r="F92" s="28">
        <v>-178.64276999999998</v>
      </c>
      <c r="G92" s="28">
        <v>-165.099576</v>
      </c>
      <c r="H92" s="28">
        <v>-179.337055</v>
      </c>
      <c r="I92" s="28">
        <v>-185.92398400000002</v>
      </c>
      <c r="J92" s="161"/>
      <c r="K92" s="146"/>
      <c r="L92" s="146"/>
      <c r="M92" s="169"/>
    </row>
    <row r="93" spans="1:13" ht="12">
      <c r="A93" s="152" t="s">
        <v>144</v>
      </c>
      <c r="B93" s="28">
        <v>-107.037248</v>
      </c>
      <c r="C93" s="28">
        <v>-119.39309799999998</v>
      </c>
      <c r="D93" s="28">
        <v>-114.72376600000001</v>
      </c>
      <c r="E93" s="28">
        <v>-127.728137</v>
      </c>
      <c r="F93" s="28">
        <v>-105.300978</v>
      </c>
      <c r="G93" s="28">
        <v>-103.39041700000001</v>
      </c>
      <c r="H93" s="28">
        <v>-107.574403</v>
      </c>
      <c r="I93" s="28">
        <v>-147.266888</v>
      </c>
      <c r="J93" s="161"/>
      <c r="K93" s="146"/>
      <c r="L93" s="146"/>
      <c r="M93" s="169"/>
    </row>
    <row r="94" spans="1:13" ht="12">
      <c r="A94" s="150" t="s">
        <v>142</v>
      </c>
      <c r="B94" s="28">
        <v>-64.74634999999999</v>
      </c>
      <c r="C94" s="28">
        <v>-66.474905</v>
      </c>
      <c r="D94" s="28">
        <v>-64.618448</v>
      </c>
      <c r="E94" s="28">
        <v>-63.977576</v>
      </c>
      <c r="F94" s="28">
        <v>-51.584571999999994</v>
      </c>
      <c r="G94" s="28">
        <v>-51.441072</v>
      </c>
      <c r="H94" s="28">
        <v>-52.744519</v>
      </c>
      <c r="I94" s="28">
        <v>-51.528906000000006</v>
      </c>
      <c r="J94" s="161"/>
      <c r="K94" s="146"/>
      <c r="L94" s="146"/>
      <c r="M94" s="169"/>
    </row>
    <row r="95" spans="1:13" ht="12">
      <c r="A95" s="12"/>
      <c r="B95" s="28"/>
      <c r="C95" s="28"/>
      <c r="D95" s="28"/>
      <c r="E95" s="28"/>
      <c r="F95" s="28"/>
      <c r="G95" s="28"/>
      <c r="H95" s="28"/>
      <c r="I95" s="28"/>
      <c r="J95" s="161"/>
      <c r="K95" s="146"/>
      <c r="L95" s="146"/>
      <c r="M95" s="169"/>
    </row>
    <row r="96" spans="1:13" ht="12">
      <c r="A96" s="10" t="s">
        <v>7</v>
      </c>
      <c r="B96" s="31">
        <v>224.153292</v>
      </c>
      <c r="C96" s="31">
        <v>230.24735999999996</v>
      </c>
      <c r="D96" s="31">
        <v>203.138901</v>
      </c>
      <c r="E96" s="31">
        <v>234.18021800000002</v>
      </c>
      <c r="F96" s="31">
        <v>236.56169899999998</v>
      </c>
      <c r="G96" s="31">
        <v>268.89696</v>
      </c>
      <c r="H96" s="31">
        <v>275.439888</v>
      </c>
      <c r="I96" s="31">
        <v>286.53054699999996</v>
      </c>
      <c r="J96" s="161"/>
      <c r="K96" s="146"/>
      <c r="L96" s="146"/>
      <c r="M96" s="169"/>
    </row>
    <row r="97" spans="1:13" ht="12">
      <c r="A97" s="4" t="s">
        <v>190</v>
      </c>
      <c r="B97" s="28">
        <v>-61.728121</v>
      </c>
      <c r="C97" s="28">
        <v>-74.270162</v>
      </c>
      <c r="D97" s="28">
        <v>-145.95309500000002</v>
      </c>
      <c r="E97" s="28">
        <v>-121.001161</v>
      </c>
      <c r="F97" s="28">
        <v>-126.245833</v>
      </c>
      <c r="G97" s="28">
        <v>-157.324636</v>
      </c>
      <c r="H97" s="28">
        <v>-205.819304</v>
      </c>
      <c r="I97" s="28">
        <v>-942.768729</v>
      </c>
      <c r="J97" s="161"/>
      <c r="K97" s="146"/>
      <c r="L97" s="146"/>
      <c r="M97" s="169"/>
    </row>
    <row r="98" spans="1:13" ht="12">
      <c r="A98" s="3" t="s">
        <v>177</v>
      </c>
      <c r="B98" s="28">
        <v>3.2249869999999996</v>
      </c>
      <c r="C98" s="28">
        <v>3.06964</v>
      </c>
      <c r="D98" s="28">
        <v>-1.047247</v>
      </c>
      <c r="E98" s="28">
        <v>-22.825921</v>
      </c>
      <c r="F98" s="28">
        <v>-14.259022</v>
      </c>
      <c r="G98" s="28">
        <v>-5.863106</v>
      </c>
      <c r="H98" s="28">
        <v>-8.856508999999999</v>
      </c>
      <c r="I98" s="28">
        <v>-1036.353893</v>
      </c>
      <c r="J98" s="161"/>
      <c r="K98" s="146"/>
      <c r="L98" s="146"/>
      <c r="M98" s="169"/>
    </row>
    <row r="99" spans="2:13" ht="12">
      <c r="B99" s="28"/>
      <c r="C99" s="28"/>
      <c r="D99" s="28"/>
      <c r="E99" s="28"/>
      <c r="F99" s="28"/>
      <c r="G99" s="28"/>
      <c r="H99" s="28"/>
      <c r="I99" s="28"/>
      <c r="J99" s="161"/>
      <c r="K99" s="146"/>
      <c r="L99" s="146"/>
      <c r="M99" s="169"/>
    </row>
    <row r="100" spans="1:13" ht="12">
      <c r="A100" s="18" t="s">
        <v>10</v>
      </c>
      <c r="B100" s="41">
        <v>165.650158</v>
      </c>
      <c r="C100" s="41">
        <v>159.04683699999998</v>
      </c>
      <c r="D100" s="41">
        <v>56.138561</v>
      </c>
      <c r="E100" s="41">
        <v>90.353135</v>
      </c>
      <c r="F100" s="41">
        <v>96.05684500000001</v>
      </c>
      <c r="G100" s="41">
        <v>105.70921799999999</v>
      </c>
      <c r="H100" s="41">
        <v>60.764075000000005</v>
      </c>
      <c r="I100" s="41">
        <v>-1692.592075</v>
      </c>
      <c r="J100" s="173"/>
      <c r="K100" s="146"/>
      <c r="L100" s="146"/>
      <c r="M100" s="169"/>
    </row>
    <row r="101" spans="1:13" ht="12">
      <c r="A101" s="13" t="s">
        <v>11</v>
      </c>
      <c r="B101" s="37">
        <v>-55.936465000000005</v>
      </c>
      <c r="C101" s="37">
        <v>-49.74606299999999</v>
      </c>
      <c r="D101" s="37">
        <v>-14.380191000000002</v>
      </c>
      <c r="E101" s="37">
        <v>-26.930652000000002</v>
      </c>
      <c r="F101" s="37">
        <v>-29.712367</v>
      </c>
      <c r="G101" s="37">
        <v>-34.265031</v>
      </c>
      <c r="H101" s="37">
        <v>-16.083016</v>
      </c>
      <c r="I101" s="37">
        <v>559.554429</v>
      </c>
      <c r="J101" s="173"/>
      <c r="K101" s="146"/>
      <c r="L101" s="146"/>
      <c r="M101" s="169"/>
    </row>
    <row r="102" spans="2:13" ht="12">
      <c r="B102" s="37"/>
      <c r="C102" s="37"/>
      <c r="D102" s="37"/>
      <c r="E102" s="37"/>
      <c r="F102" s="37"/>
      <c r="G102" s="37"/>
      <c r="H102" s="37"/>
      <c r="I102" s="37"/>
      <c r="J102" s="173"/>
      <c r="K102" s="146"/>
      <c r="L102" s="146"/>
      <c r="M102" s="169"/>
    </row>
    <row r="103" spans="1:13" ht="12">
      <c r="A103" s="18" t="s">
        <v>12</v>
      </c>
      <c r="B103" s="41">
        <v>109.713693</v>
      </c>
      <c r="C103" s="41">
        <v>109.30077499999999</v>
      </c>
      <c r="D103" s="41">
        <v>41.75836999999999</v>
      </c>
      <c r="E103" s="41">
        <v>63.422483</v>
      </c>
      <c r="F103" s="41">
        <v>66.344479</v>
      </c>
      <c r="G103" s="41">
        <v>71.444186</v>
      </c>
      <c r="H103" s="41">
        <v>44.681057</v>
      </c>
      <c r="I103" s="41">
        <v>-1133.0376449999999</v>
      </c>
      <c r="J103" s="173"/>
      <c r="K103" s="146"/>
      <c r="L103" s="146"/>
      <c r="M103" s="169"/>
    </row>
    <row r="104" spans="1:13" ht="12">
      <c r="A104" s="11" t="s">
        <v>13</v>
      </c>
      <c r="B104" s="37">
        <v>0.004331</v>
      </c>
      <c r="C104" s="37">
        <v>-0.002119</v>
      </c>
      <c r="D104" s="37">
        <v>-1.2999999999999998E-05</v>
      </c>
      <c r="E104" s="37">
        <v>-0.004327</v>
      </c>
      <c r="F104" s="37">
        <v>0</v>
      </c>
      <c r="G104" s="37">
        <v>-0.001927</v>
      </c>
      <c r="H104" s="37">
        <v>-0.002025</v>
      </c>
      <c r="I104" s="37">
        <v>-0.0010899999999999998</v>
      </c>
      <c r="J104" s="173"/>
      <c r="K104" s="146"/>
      <c r="L104" s="146"/>
      <c r="M104" s="169"/>
    </row>
    <row r="105" spans="2:13" ht="12">
      <c r="B105" s="37"/>
      <c r="C105" s="37"/>
      <c r="D105" s="37"/>
      <c r="E105" s="37"/>
      <c r="F105" s="37"/>
      <c r="G105" s="37"/>
      <c r="H105" s="37"/>
      <c r="I105" s="37"/>
      <c r="J105" s="173"/>
      <c r="K105" s="146"/>
      <c r="L105" s="146"/>
      <c r="M105" s="169"/>
    </row>
    <row r="106" spans="1:13" ht="12">
      <c r="A106" s="18" t="s">
        <v>14</v>
      </c>
      <c r="B106" s="41">
        <v>109.71802399999999</v>
      </c>
      <c r="C106" s="41">
        <v>109.29865600000001</v>
      </c>
      <c r="D106" s="41">
        <v>41.758357000000004</v>
      </c>
      <c r="E106" s="41">
        <v>63.418156</v>
      </c>
      <c r="F106" s="41">
        <v>66.34447800000001</v>
      </c>
      <c r="G106" s="41">
        <v>71.44225800000001</v>
      </c>
      <c r="H106" s="41">
        <v>44.679030999999995</v>
      </c>
      <c r="I106" s="41">
        <v>-1133.038736</v>
      </c>
      <c r="J106" s="173"/>
      <c r="K106" s="146"/>
      <c r="L106" s="146"/>
      <c r="M106" s="169"/>
    </row>
    <row r="107" spans="1:13" s="20" customFormat="1" ht="12">
      <c r="A107" s="11" t="s">
        <v>166</v>
      </c>
      <c r="B107" s="173">
        <f>B106-B109</f>
        <v>0</v>
      </c>
      <c r="C107" s="173">
        <f aca="true" t="shared" si="1" ref="C107:I107">C106-C109</f>
        <v>0</v>
      </c>
      <c r="D107" s="173">
        <f t="shared" si="1"/>
        <v>0</v>
      </c>
      <c r="E107" s="173">
        <f t="shared" si="1"/>
        <v>0</v>
      </c>
      <c r="F107" s="173">
        <f t="shared" si="1"/>
        <v>0</v>
      </c>
      <c r="G107" s="173">
        <f t="shared" si="1"/>
        <v>0</v>
      </c>
      <c r="H107" s="173">
        <f t="shared" si="1"/>
        <v>0</v>
      </c>
      <c r="I107" s="173">
        <f t="shared" si="1"/>
        <v>-1059.035796</v>
      </c>
      <c r="J107" s="173"/>
      <c r="K107" s="190"/>
      <c r="L107" s="190"/>
      <c r="M107" s="191"/>
    </row>
    <row r="108" spans="1:13" s="20" customFormat="1" ht="7.5" customHeight="1">
      <c r="A108" s="3"/>
      <c r="B108" s="173"/>
      <c r="C108" s="173"/>
      <c r="D108" s="173"/>
      <c r="E108" s="173"/>
      <c r="F108" s="173"/>
      <c r="G108" s="173"/>
      <c r="H108" s="173"/>
      <c r="I108" s="173"/>
      <c r="J108" s="173"/>
      <c r="K108" s="190"/>
      <c r="L108" s="190"/>
      <c r="M108" s="191"/>
    </row>
    <row r="109" spans="1:13" s="20" customFormat="1" ht="12">
      <c r="A109" s="18" t="s">
        <v>151</v>
      </c>
      <c r="B109" s="41">
        <v>109.71802399999999</v>
      </c>
      <c r="C109" s="41">
        <v>109.29865600000001</v>
      </c>
      <c r="D109" s="41">
        <v>41.758357000000004</v>
      </c>
      <c r="E109" s="41">
        <v>63.418156</v>
      </c>
      <c r="F109" s="41">
        <v>66.34447800000001</v>
      </c>
      <c r="G109" s="41">
        <v>71.44225800000001</v>
      </c>
      <c r="H109" s="41">
        <v>44.679030999999995</v>
      </c>
      <c r="I109" s="41">
        <v>-74.00294</v>
      </c>
      <c r="J109" s="173"/>
      <c r="K109" s="190"/>
      <c r="L109" s="190"/>
      <c r="M109" s="191"/>
    </row>
    <row r="110" spans="1:10" s="207" customFormat="1" ht="15">
      <c r="A110" s="206" t="s">
        <v>182</v>
      </c>
      <c r="J110" s="208"/>
    </row>
    <row r="111" spans="1:10" s="20" customFormat="1" ht="15.75">
      <c r="A111" s="192" t="s">
        <v>183</v>
      </c>
      <c r="J111" s="174"/>
    </row>
    <row r="112" spans="1:10" s="20" customFormat="1" ht="15.75">
      <c r="A112" s="192"/>
      <c r="J112" s="174"/>
    </row>
    <row r="113" ht="15">
      <c r="A113" s="17" t="s">
        <v>15</v>
      </c>
    </row>
    <row r="114" ht="12">
      <c r="A114" s="9" t="s">
        <v>47</v>
      </c>
    </row>
    <row r="115" ht="6.75" customHeight="1">
      <c r="A115" s="9"/>
    </row>
    <row r="116" spans="1:10" ht="12">
      <c r="A116" s="5"/>
      <c r="B116" s="22">
        <v>39538</v>
      </c>
      <c r="C116" s="22">
        <v>39629</v>
      </c>
      <c r="D116" s="22">
        <v>39721</v>
      </c>
      <c r="E116" s="22">
        <v>39813</v>
      </c>
      <c r="F116" s="22">
        <f>F64</f>
        <v>39903</v>
      </c>
      <c r="G116" s="22">
        <f>G64</f>
        <v>39994</v>
      </c>
      <c r="H116" s="22">
        <f>H64</f>
        <v>40086</v>
      </c>
      <c r="I116" s="22">
        <f>I64</f>
        <v>40178</v>
      </c>
      <c r="J116" s="181"/>
    </row>
    <row r="117" spans="1:10" ht="12">
      <c r="A117" s="12" t="s">
        <v>16</v>
      </c>
      <c r="B117" s="28">
        <v>545.982467</v>
      </c>
      <c r="C117" s="28">
        <v>503.393271</v>
      </c>
      <c r="D117" s="28">
        <v>552.09157</v>
      </c>
      <c r="E117" s="28">
        <v>721.767014</v>
      </c>
      <c r="F117" s="28">
        <v>707.884899</v>
      </c>
      <c r="G117" s="28">
        <v>688.638284</v>
      </c>
      <c r="H117" s="28">
        <v>1030.106844</v>
      </c>
      <c r="I117" s="28">
        <v>930.720504</v>
      </c>
      <c r="J117" s="161"/>
    </row>
    <row r="118" spans="1:10" ht="12">
      <c r="A118" s="12" t="s">
        <v>17</v>
      </c>
      <c r="B118" s="28">
        <v>12208.266674</v>
      </c>
      <c r="C118" s="28">
        <v>11916.891884</v>
      </c>
      <c r="D118" s="28">
        <v>10718.546744</v>
      </c>
      <c r="E118" s="28">
        <v>10033.262024</v>
      </c>
      <c r="F118" s="28">
        <v>9549.058723</v>
      </c>
      <c r="G118" s="28">
        <v>8158.054536</v>
      </c>
      <c r="H118" s="28">
        <v>7552.718133</v>
      </c>
      <c r="I118" s="28">
        <v>7431.435912</v>
      </c>
      <c r="J118" s="161"/>
    </row>
    <row r="119" spans="1:10" ht="12">
      <c r="A119" s="12" t="s">
        <v>18</v>
      </c>
      <c r="B119" s="28">
        <v>39555.732567</v>
      </c>
      <c r="C119" s="28">
        <v>42133.38465</v>
      </c>
      <c r="D119" s="28">
        <v>43648.109409</v>
      </c>
      <c r="E119" s="28">
        <v>43979.095889</v>
      </c>
      <c r="F119" s="28">
        <v>43755.139342</v>
      </c>
      <c r="G119" s="28">
        <v>42144.479348</v>
      </c>
      <c r="H119" s="28">
        <v>46726.950923</v>
      </c>
      <c r="I119" s="28">
        <v>45355.525272</v>
      </c>
      <c r="J119" s="161"/>
    </row>
    <row r="120" spans="1:10" ht="12">
      <c r="A120" s="12" t="s">
        <v>19</v>
      </c>
      <c r="B120" s="28">
        <v>36787.529011</v>
      </c>
      <c r="C120" s="28">
        <v>39444.107501</v>
      </c>
      <c r="D120" s="28">
        <v>41941.317781</v>
      </c>
      <c r="E120" s="28">
        <v>42256.004899</v>
      </c>
      <c r="F120" s="28">
        <v>41466.76363</v>
      </c>
      <c r="G120" s="28">
        <v>40213.744032</v>
      </c>
      <c r="H120" s="28">
        <v>45445.403299</v>
      </c>
      <c r="I120" s="28">
        <v>42810.470055</v>
      </c>
      <c r="J120" s="161"/>
    </row>
    <row r="121" spans="1:10" ht="12">
      <c r="A121" s="12" t="s">
        <v>104</v>
      </c>
      <c r="B121" s="28">
        <v>2768.203556</v>
      </c>
      <c r="C121" s="28">
        <v>2689.277148</v>
      </c>
      <c r="D121" s="28">
        <v>1706.7916289999998</v>
      </c>
      <c r="E121" s="28">
        <v>1723.090991</v>
      </c>
      <c r="F121" s="28">
        <v>2288.375712</v>
      </c>
      <c r="G121" s="28">
        <v>1930.735316</v>
      </c>
      <c r="H121" s="28">
        <v>1281.547624</v>
      </c>
      <c r="I121" s="28">
        <v>2545.055218</v>
      </c>
      <c r="J121" s="161"/>
    </row>
    <row r="122" spans="1:10" ht="12">
      <c r="A122" s="12" t="s">
        <v>20</v>
      </c>
      <c r="B122" s="28">
        <v>18484.601295000008</v>
      </c>
      <c r="C122" s="28">
        <v>22768.139599000002</v>
      </c>
      <c r="D122" s="28">
        <v>22841.892462000018</v>
      </c>
      <c r="E122" s="28">
        <v>19464.336103000016</v>
      </c>
      <c r="F122" s="28">
        <v>22334.068049</v>
      </c>
      <c r="G122" s="28">
        <v>28076.530602</v>
      </c>
      <c r="H122" s="28">
        <v>26989.721839999984</v>
      </c>
      <c r="I122" s="28">
        <v>26271.991282999996</v>
      </c>
      <c r="J122" s="161"/>
    </row>
    <row r="123" spans="1:10" ht="12">
      <c r="A123" s="12" t="s">
        <v>21</v>
      </c>
      <c r="B123" s="28">
        <v>783.928764</v>
      </c>
      <c r="C123" s="28">
        <v>781.929204</v>
      </c>
      <c r="D123" s="28">
        <v>788.502854</v>
      </c>
      <c r="E123" s="28">
        <v>796.575061</v>
      </c>
      <c r="F123" s="28">
        <v>798.128725</v>
      </c>
      <c r="G123" s="28">
        <v>787.434115</v>
      </c>
      <c r="H123" s="28">
        <v>771.914389</v>
      </c>
      <c r="I123" s="28">
        <v>760.313957</v>
      </c>
      <c r="J123" s="161"/>
    </row>
    <row r="124" spans="1:10" ht="12">
      <c r="A124" s="12" t="s">
        <v>22</v>
      </c>
      <c r="B124" s="28">
        <v>1266.352839</v>
      </c>
      <c r="C124" s="28">
        <v>1478.358833</v>
      </c>
      <c r="D124" s="28">
        <v>1545.346355</v>
      </c>
      <c r="E124" s="28">
        <v>1537.178665</v>
      </c>
      <c r="F124" s="28">
        <v>1524.769835</v>
      </c>
      <c r="G124" s="28">
        <v>1477.249666</v>
      </c>
      <c r="H124" s="28">
        <v>1587.811805</v>
      </c>
      <c r="I124" s="28">
        <v>2503.558111</v>
      </c>
      <c r="J124" s="161"/>
    </row>
    <row r="125" spans="1:10" ht="12">
      <c r="A125" s="18" t="s">
        <v>23</v>
      </c>
      <c r="B125" s="31">
        <v>72844.864606</v>
      </c>
      <c r="C125" s="31">
        <v>79582.09744</v>
      </c>
      <c r="D125" s="31">
        <v>80094.48939300001</v>
      </c>
      <c r="E125" s="31">
        <v>76532.21475600002</v>
      </c>
      <c r="F125" s="31">
        <v>78669.049574</v>
      </c>
      <c r="G125" s="31">
        <v>81332.38655</v>
      </c>
      <c r="H125" s="31">
        <v>84659.22393399998</v>
      </c>
      <c r="I125" s="31">
        <v>83253.54503899999</v>
      </c>
      <c r="J125" s="161"/>
    </row>
    <row r="126" spans="1:10" ht="12">
      <c r="A126" s="12" t="s">
        <v>24</v>
      </c>
      <c r="B126" s="28">
        <v>12346.542822</v>
      </c>
      <c r="C126" s="28">
        <v>14249.436666</v>
      </c>
      <c r="D126" s="28">
        <v>14881.291673</v>
      </c>
      <c r="E126" s="28">
        <v>11392.947857</v>
      </c>
      <c r="F126" s="28">
        <v>11767.924314</v>
      </c>
      <c r="G126" s="28">
        <v>9885.310891</v>
      </c>
      <c r="H126" s="28">
        <v>7911.09823</v>
      </c>
      <c r="I126" s="28">
        <v>7780.418642</v>
      </c>
      <c r="J126" s="161"/>
    </row>
    <row r="127" spans="1:10" ht="12">
      <c r="A127" s="12" t="s">
        <v>25</v>
      </c>
      <c r="B127" s="28">
        <v>52572.97724</v>
      </c>
      <c r="C127" s="28">
        <v>57432.096458</v>
      </c>
      <c r="D127" s="28">
        <v>57555.385148</v>
      </c>
      <c r="E127" s="28">
        <v>57337.116864</v>
      </c>
      <c r="F127" s="28">
        <v>58662.684481</v>
      </c>
      <c r="G127" s="28">
        <v>63069.202423</v>
      </c>
      <c r="H127" s="28">
        <v>67850.48008</v>
      </c>
      <c r="I127" s="28">
        <v>66477.645501</v>
      </c>
      <c r="J127" s="161"/>
    </row>
    <row r="128" spans="1:10" ht="12">
      <c r="A128" s="12" t="s">
        <v>26</v>
      </c>
      <c r="B128" s="28">
        <v>1318.190355</v>
      </c>
      <c r="C128" s="28">
        <v>1310.217607</v>
      </c>
      <c r="D128" s="28">
        <v>856.205493</v>
      </c>
      <c r="E128" s="28">
        <v>683.0128550000001</v>
      </c>
      <c r="F128" s="28">
        <v>820.552291</v>
      </c>
      <c r="G128" s="28">
        <v>983.421871</v>
      </c>
      <c r="H128" s="28">
        <v>792.039072</v>
      </c>
      <c r="I128" s="28">
        <v>544.562932</v>
      </c>
      <c r="J128" s="161"/>
    </row>
    <row r="129" spans="1:10" ht="12">
      <c r="A129" s="12" t="s">
        <v>27</v>
      </c>
      <c r="B129" s="28">
        <v>1384.536576</v>
      </c>
      <c r="C129" s="28">
        <v>1373.209393</v>
      </c>
      <c r="D129" s="28">
        <v>1440.947987</v>
      </c>
      <c r="E129" s="28">
        <v>1507.771158</v>
      </c>
      <c r="F129" s="28">
        <v>1476.36329</v>
      </c>
      <c r="G129" s="28">
        <v>1348.656515</v>
      </c>
      <c r="H129" s="28">
        <v>1259.399208</v>
      </c>
      <c r="I129" s="28">
        <v>1195.348172</v>
      </c>
      <c r="J129" s="161"/>
    </row>
    <row r="130" spans="1:10" ht="12">
      <c r="A130" s="12" t="s">
        <v>28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161"/>
    </row>
    <row r="131" spans="1:10" ht="12">
      <c r="A131" s="3" t="s">
        <v>105</v>
      </c>
      <c r="B131" s="28">
        <v>264.063855</v>
      </c>
      <c r="C131" s="28">
        <v>178.846947</v>
      </c>
      <c r="D131" s="28">
        <v>152.131244</v>
      </c>
      <c r="E131" s="28">
        <v>465.352193</v>
      </c>
      <c r="F131" s="28">
        <v>373.101843</v>
      </c>
      <c r="G131" s="28">
        <v>276.426419</v>
      </c>
      <c r="H131" s="28">
        <v>286.649882</v>
      </c>
      <c r="I131" s="28">
        <v>199.57774</v>
      </c>
      <c r="J131" s="161"/>
    </row>
    <row r="132" spans="1:10" ht="12">
      <c r="A132" s="12" t="s">
        <v>29</v>
      </c>
      <c r="B132" s="28">
        <v>2365.656242</v>
      </c>
      <c r="C132" s="28">
        <v>2277.7966079999997</v>
      </c>
      <c r="D132" s="28">
        <v>2674.471379</v>
      </c>
      <c r="E132" s="28">
        <v>2493.118637</v>
      </c>
      <c r="F132" s="28">
        <v>2670.306783</v>
      </c>
      <c r="G132" s="28">
        <v>2694.401908</v>
      </c>
      <c r="H132" s="28">
        <v>3339.869839</v>
      </c>
      <c r="I132" s="28">
        <v>3865.69341</v>
      </c>
      <c r="J132" s="161"/>
    </row>
    <row r="133" spans="1:10" ht="12">
      <c r="A133" s="14" t="s">
        <v>31</v>
      </c>
      <c r="B133" s="28">
        <v>2592.897516</v>
      </c>
      <c r="C133" s="28">
        <v>2760.493761</v>
      </c>
      <c r="D133" s="28">
        <v>2534.056469</v>
      </c>
      <c r="E133" s="28">
        <v>2652.895192</v>
      </c>
      <c r="F133" s="28">
        <v>2898.116572</v>
      </c>
      <c r="G133" s="28">
        <v>3074.966521</v>
      </c>
      <c r="H133" s="28">
        <v>3219.687624</v>
      </c>
      <c r="I133" s="28">
        <v>3190.298642</v>
      </c>
      <c r="J133" s="161"/>
    </row>
    <row r="136" ht="15">
      <c r="A136" s="17" t="s">
        <v>153</v>
      </c>
    </row>
    <row r="137" ht="12">
      <c r="A137" s="9" t="s">
        <v>50</v>
      </c>
    </row>
    <row r="138" ht="6" customHeight="1">
      <c r="A138" s="9"/>
    </row>
    <row r="139" spans="1:10" ht="12">
      <c r="A139" s="5"/>
      <c r="B139" s="22">
        <v>39538</v>
      </c>
      <c r="C139" s="22">
        <v>39629</v>
      </c>
      <c r="D139" s="22">
        <v>39721</v>
      </c>
      <c r="E139" s="22">
        <v>39813</v>
      </c>
      <c r="F139" s="21">
        <f>F116</f>
        <v>39903</v>
      </c>
      <c r="G139" s="21">
        <f>G116</f>
        <v>39994</v>
      </c>
      <c r="H139" s="21">
        <f>H116</f>
        <v>40086</v>
      </c>
      <c r="I139" s="21">
        <f>I116</f>
        <v>40178</v>
      </c>
      <c r="J139" s="181"/>
    </row>
    <row r="140" spans="1:10" ht="12">
      <c r="A140" s="3" t="s">
        <v>145</v>
      </c>
      <c r="B140" s="28">
        <v>37335.481292</v>
      </c>
      <c r="C140" s="28">
        <v>40013.203521</v>
      </c>
      <c r="D140" s="28">
        <v>42596.798739</v>
      </c>
      <c r="E140" s="28">
        <v>42925.112453</v>
      </c>
      <c r="F140" s="28">
        <v>42179.169036</v>
      </c>
      <c r="G140" s="28">
        <v>40970.492187</v>
      </c>
      <c r="H140" s="28">
        <v>46141.819369</v>
      </c>
      <c r="I140" s="28">
        <v>43950.647833</v>
      </c>
      <c r="J140" s="161"/>
    </row>
    <row r="141" spans="2:10" ht="12">
      <c r="B141" s="28"/>
      <c r="C141" s="28"/>
      <c r="D141" s="28"/>
      <c r="E141" s="28"/>
      <c r="F141" s="28"/>
      <c r="G141" s="28"/>
      <c r="H141" s="28"/>
      <c r="I141" s="28"/>
      <c r="J141" s="161"/>
    </row>
    <row r="142" spans="1:10" ht="13.5">
      <c r="A142" s="3" t="s">
        <v>146</v>
      </c>
      <c r="B142" s="28">
        <v>50245.814972</v>
      </c>
      <c r="C142" s="28">
        <v>55125.961344</v>
      </c>
      <c r="D142" s="28">
        <v>53349.532548</v>
      </c>
      <c r="E142" s="28">
        <v>52158.509107</v>
      </c>
      <c r="F142" s="28">
        <v>55379.302115</v>
      </c>
      <c r="G142" s="28">
        <v>60725.066258</v>
      </c>
      <c r="H142" s="28">
        <v>65977.845893</v>
      </c>
      <c r="I142" s="28">
        <v>65155.485113</v>
      </c>
      <c r="J142" s="161"/>
    </row>
    <row r="144" spans="2:9" ht="12">
      <c r="B144" s="28"/>
      <c r="C144" s="28"/>
      <c r="D144" s="28"/>
      <c r="E144" s="28"/>
      <c r="F144" s="28"/>
      <c r="G144" s="28"/>
      <c r="H144" s="28"/>
      <c r="I144" s="28"/>
    </row>
    <row r="145" spans="2:9" ht="12">
      <c r="B145" s="28"/>
      <c r="C145" s="28"/>
      <c r="D145" s="28"/>
      <c r="E145" s="28"/>
      <c r="F145" s="28"/>
      <c r="G145" s="28"/>
      <c r="H145" s="28"/>
      <c r="I145" s="28"/>
    </row>
    <row r="146" spans="2:9" ht="12">
      <c r="B146" s="28"/>
      <c r="C146" s="28"/>
      <c r="D146" s="28"/>
      <c r="E146" s="28"/>
      <c r="F146" s="28"/>
      <c r="G146" s="28"/>
      <c r="H146" s="28"/>
      <c r="I146" s="28"/>
    </row>
    <row r="147" spans="2:9" ht="12">
      <c r="B147" s="28"/>
      <c r="C147" s="28"/>
      <c r="D147" s="28"/>
      <c r="E147" s="28"/>
      <c r="F147" s="28"/>
      <c r="G147" s="28"/>
      <c r="H147" s="28"/>
      <c r="I147" s="28"/>
    </row>
    <row r="148" spans="2:9" ht="12">
      <c r="B148" s="28"/>
      <c r="C148" s="28"/>
      <c r="D148" s="28"/>
      <c r="E148" s="28"/>
      <c r="F148" s="28"/>
      <c r="G148" s="28"/>
      <c r="H148" s="28"/>
      <c r="I148" s="28"/>
    </row>
    <row r="150" ht="12">
      <c r="A150" s="43" t="s">
        <v>149</v>
      </c>
    </row>
  </sheetData>
  <sheetProtection/>
  <mergeCells count="4">
    <mergeCell ref="F7:I7"/>
    <mergeCell ref="F82:I82"/>
    <mergeCell ref="B7:E7"/>
    <mergeCell ref="B82:E82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77" max="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7.7109375" style="3" customWidth="1"/>
    <col min="2" max="9" width="9.7109375" style="0" customWidth="1"/>
    <col min="10" max="10" width="12.28125" style="174" customWidth="1"/>
  </cols>
  <sheetData>
    <row r="1" ht="21.75">
      <c r="A1" s="34" t="s">
        <v>184</v>
      </c>
    </row>
    <row r="2" ht="12.75" customHeight="1">
      <c r="A2" s="16"/>
    </row>
    <row r="4" spans="1:10" ht="15">
      <c r="A4" s="17" t="s">
        <v>185</v>
      </c>
      <c r="J4" s="175"/>
    </row>
    <row r="5" spans="1:10" ht="12">
      <c r="A5" s="9" t="s">
        <v>2</v>
      </c>
      <c r="J5" s="175"/>
    </row>
    <row r="6" spans="1:10" ht="6" customHeight="1">
      <c r="A6" s="9"/>
      <c r="J6" s="176"/>
    </row>
    <row r="7" spans="1:10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  <c r="J7" s="177"/>
    </row>
    <row r="8" spans="1:10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  <c r="J8" s="178"/>
    </row>
    <row r="9" spans="1:15" ht="12">
      <c r="A9" s="10" t="s">
        <v>3</v>
      </c>
      <c r="B9" s="24">
        <v>344.275301</v>
      </c>
      <c r="C9" s="24">
        <v>341.28392</v>
      </c>
      <c r="D9" s="24">
        <v>366.519433</v>
      </c>
      <c r="E9" s="24">
        <v>418.831391</v>
      </c>
      <c r="F9" s="24">
        <v>420.643151</v>
      </c>
      <c r="G9" s="25">
        <v>402.656642</v>
      </c>
      <c r="H9" s="25">
        <v>395.694002</v>
      </c>
      <c r="I9" s="25">
        <v>460.413356</v>
      </c>
      <c r="J9" s="149"/>
      <c r="K9" s="146"/>
      <c r="L9" s="146"/>
      <c r="M9" s="204"/>
      <c r="N9" s="146"/>
      <c r="O9" s="146"/>
    </row>
    <row r="10" spans="1:14" ht="12">
      <c r="A10" s="11" t="s">
        <v>137</v>
      </c>
      <c r="B10" s="28">
        <v>145.845832</v>
      </c>
      <c r="C10" s="28">
        <v>138.76413</v>
      </c>
      <c r="D10" s="28">
        <v>143.649975</v>
      </c>
      <c r="E10" s="28">
        <v>156.14996</v>
      </c>
      <c r="F10" s="28">
        <v>157.514006</v>
      </c>
      <c r="G10" s="28">
        <v>148.219608</v>
      </c>
      <c r="H10" s="28">
        <v>141.822466</v>
      </c>
      <c r="I10" s="28">
        <v>162.649922</v>
      </c>
      <c r="J10" s="149"/>
      <c r="K10" s="146"/>
      <c r="L10" s="146"/>
      <c r="M10" s="204"/>
      <c r="N10" s="146"/>
    </row>
    <row r="11" spans="1:14" ht="12">
      <c r="A11" s="3" t="s">
        <v>4</v>
      </c>
      <c r="B11" s="28">
        <v>34.768029</v>
      </c>
      <c r="C11" s="28">
        <v>47.122897</v>
      </c>
      <c r="D11" s="28">
        <v>18.331967</v>
      </c>
      <c r="E11" s="28">
        <v>49.079116</v>
      </c>
      <c r="F11" s="28">
        <v>29.36337</v>
      </c>
      <c r="G11" s="28">
        <v>58.680917</v>
      </c>
      <c r="H11" s="28">
        <v>51.803887</v>
      </c>
      <c r="I11" s="28">
        <v>16.306102</v>
      </c>
      <c r="J11" s="149"/>
      <c r="K11" s="146"/>
      <c r="L11" s="146"/>
      <c r="M11" s="204"/>
      <c r="N11" s="146"/>
    </row>
    <row r="12" spans="1:14" ht="12">
      <c r="A12" s="2" t="s">
        <v>5</v>
      </c>
      <c r="B12" s="28">
        <v>7.471745</v>
      </c>
      <c r="C12" s="28">
        <v>7.912278000000001</v>
      </c>
      <c r="D12" s="28">
        <v>3.2893230000000004</v>
      </c>
      <c r="E12" s="28">
        <v>4.061729</v>
      </c>
      <c r="F12" s="28">
        <v>-3.229694</v>
      </c>
      <c r="G12" s="28">
        <v>-19.955573</v>
      </c>
      <c r="H12" s="28">
        <v>-1.915549</v>
      </c>
      <c r="I12" s="28">
        <v>-7.87153</v>
      </c>
      <c r="J12" s="149"/>
      <c r="K12" s="146"/>
      <c r="L12" s="146"/>
      <c r="M12" s="204"/>
      <c r="N12" s="146"/>
    </row>
    <row r="13" spans="1:14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9"/>
      <c r="K13" s="146"/>
      <c r="L13" s="146"/>
      <c r="M13" s="204"/>
      <c r="N13" s="146"/>
    </row>
    <row r="14" spans="1:14" ht="12">
      <c r="A14" s="10" t="s">
        <v>6</v>
      </c>
      <c r="B14" s="31">
        <v>532.360907</v>
      </c>
      <c r="C14" s="31">
        <v>535.083225</v>
      </c>
      <c r="D14" s="31">
        <v>531.790698</v>
      </c>
      <c r="E14" s="31">
        <v>628.122196</v>
      </c>
      <c r="F14" s="31">
        <v>604.290833</v>
      </c>
      <c r="G14" s="31">
        <v>589.601594</v>
      </c>
      <c r="H14" s="31">
        <v>587.404806</v>
      </c>
      <c r="I14" s="31">
        <v>631.49785</v>
      </c>
      <c r="J14" s="149"/>
      <c r="K14" s="146"/>
      <c r="L14" s="146"/>
      <c r="M14" s="204"/>
      <c r="N14" s="146"/>
    </row>
    <row r="15" spans="1:14" ht="12">
      <c r="A15" s="150" t="s">
        <v>140</v>
      </c>
      <c r="B15" s="28">
        <v>-327.240905</v>
      </c>
      <c r="C15" s="28">
        <v>-332.225959</v>
      </c>
      <c r="D15" s="28">
        <v>-339.268911</v>
      </c>
      <c r="E15" s="28">
        <v>-385.584369</v>
      </c>
      <c r="F15" s="28">
        <v>-355.36217</v>
      </c>
      <c r="G15" s="28">
        <v>-322.127819</v>
      </c>
      <c r="H15" s="28">
        <v>-325.522056</v>
      </c>
      <c r="I15" s="28">
        <v>-361.746223</v>
      </c>
      <c r="J15" s="149"/>
      <c r="K15" s="146"/>
      <c r="L15" s="146"/>
      <c r="M15" s="204"/>
      <c r="N15" s="146"/>
    </row>
    <row r="16" spans="1:14" ht="12">
      <c r="A16" s="150" t="s">
        <v>141</v>
      </c>
      <c r="B16" s="28">
        <v>-267.466063</v>
      </c>
      <c r="C16" s="28">
        <v>-273.443028</v>
      </c>
      <c r="D16" s="28">
        <v>-279.82264100000003</v>
      </c>
      <c r="E16" s="28">
        <v>-319.227623</v>
      </c>
      <c r="F16" s="28">
        <v>-300.619733</v>
      </c>
      <c r="G16" s="28">
        <v>-270.01624000000004</v>
      </c>
      <c r="H16" s="28">
        <v>-274.809483</v>
      </c>
      <c r="I16" s="28">
        <v>-313.841304</v>
      </c>
      <c r="J16" s="149"/>
      <c r="K16" s="146"/>
      <c r="L16" s="146"/>
      <c r="M16" s="204"/>
      <c r="N16" s="146"/>
    </row>
    <row r="17" spans="1:14" ht="12">
      <c r="A17" s="152" t="s">
        <v>143</v>
      </c>
      <c r="B17" s="28">
        <v>-168.797745</v>
      </c>
      <c r="C17" s="28">
        <v>-167.888285</v>
      </c>
      <c r="D17" s="28">
        <v>-173.642656</v>
      </c>
      <c r="E17" s="28">
        <v>-188.236785</v>
      </c>
      <c r="F17" s="28">
        <v>-189.079539</v>
      </c>
      <c r="G17" s="28">
        <v>-165.820413</v>
      </c>
      <c r="H17" s="28">
        <v>-171.6126</v>
      </c>
      <c r="I17" s="28">
        <v>-174.282805</v>
      </c>
      <c r="J17" s="149"/>
      <c r="K17" s="146"/>
      <c r="L17" s="146"/>
      <c r="M17" s="204"/>
      <c r="N17" s="146"/>
    </row>
    <row r="18" spans="1:14" ht="12">
      <c r="A18" s="152" t="s">
        <v>144</v>
      </c>
      <c r="B18" s="28">
        <v>-98.66831800000001</v>
      </c>
      <c r="C18" s="28">
        <v>-105.554743</v>
      </c>
      <c r="D18" s="28">
        <v>-106.17998499999999</v>
      </c>
      <c r="E18" s="28">
        <v>-130.990838</v>
      </c>
      <c r="F18" s="28">
        <v>-111.540194</v>
      </c>
      <c r="G18" s="28">
        <v>-104.195827</v>
      </c>
      <c r="H18" s="28">
        <v>-103.196883</v>
      </c>
      <c r="I18" s="28">
        <v>-139.55849899999998</v>
      </c>
      <c r="J18" s="149"/>
      <c r="K18" s="146"/>
      <c r="L18" s="146"/>
      <c r="M18" s="204"/>
      <c r="N18" s="146"/>
    </row>
    <row r="19" spans="1:14" ht="12">
      <c r="A19" s="150" t="s">
        <v>142</v>
      </c>
      <c r="B19" s="28">
        <v>-59.774842</v>
      </c>
      <c r="C19" s="28">
        <v>-58.782931000000005</v>
      </c>
      <c r="D19" s="28">
        <v>-59.44627</v>
      </c>
      <c r="E19" s="28">
        <v>-66.356746</v>
      </c>
      <c r="F19" s="28">
        <v>-54.742437</v>
      </c>
      <c r="G19" s="28">
        <v>-52.111579000000006</v>
      </c>
      <c r="H19" s="28">
        <v>-50.712573000000006</v>
      </c>
      <c r="I19" s="28">
        <v>-47.90491899999999</v>
      </c>
      <c r="J19" s="149"/>
      <c r="K19" s="146"/>
      <c r="L19" s="146"/>
      <c r="M19" s="204"/>
      <c r="N19" s="146"/>
    </row>
    <row r="20" spans="1:14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9"/>
      <c r="K20" s="146"/>
      <c r="L20" s="146"/>
      <c r="M20" s="204"/>
      <c r="N20" s="146"/>
    </row>
    <row r="21" spans="1:14" ht="12">
      <c r="A21" s="10" t="s">
        <v>7</v>
      </c>
      <c r="B21" s="31">
        <v>205.120002</v>
      </c>
      <c r="C21" s="31">
        <v>202.85726599999998</v>
      </c>
      <c r="D21" s="31">
        <v>192.52178700000002</v>
      </c>
      <c r="E21" s="31">
        <v>242.537827</v>
      </c>
      <c r="F21" s="31">
        <v>248.928663</v>
      </c>
      <c r="G21" s="31">
        <v>267.473775</v>
      </c>
      <c r="H21" s="31">
        <v>261.88275</v>
      </c>
      <c r="I21" s="31">
        <v>269.751627</v>
      </c>
      <c r="J21" s="149"/>
      <c r="K21" s="146"/>
      <c r="L21" s="146"/>
      <c r="M21" s="204"/>
      <c r="N21" s="146"/>
    </row>
    <row r="22" spans="1:14" ht="12">
      <c r="A22" s="4" t="s">
        <v>190</v>
      </c>
      <c r="B22" s="28">
        <v>-57.062381</v>
      </c>
      <c r="C22" s="28">
        <v>-65.85533099999999</v>
      </c>
      <c r="D22" s="28">
        <v>-133.481233</v>
      </c>
      <c r="E22" s="28">
        <v>-122.96239100000001</v>
      </c>
      <c r="F22" s="28">
        <v>-133.656625</v>
      </c>
      <c r="G22" s="28">
        <v>-159.17864300000002</v>
      </c>
      <c r="H22" s="28">
        <v>-200.927628</v>
      </c>
      <c r="I22" s="28">
        <v>-393.245678</v>
      </c>
      <c r="J22" s="149"/>
      <c r="K22" s="146"/>
      <c r="L22" s="146"/>
      <c r="M22" s="204"/>
      <c r="N22" s="146"/>
    </row>
    <row r="23" spans="1:14" ht="12">
      <c r="A23" s="3" t="s">
        <v>177</v>
      </c>
      <c r="B23" s="28">
        <v>2.9779999999999998</v>
      </c>
      <c r="C23" s="28">
        <v>2.71</v>
      </c>
      <c r="D23" s="28">
        <v>-0.9189999999999996</v>
      </c>
      <c r="E23" s="28">
        <v>-21.332701000000004</v>
      </c>
      <c r="F23" s="28">
        <v>-15.134723</v>
      </c>
      <c r="G23" s="28">
        <v>-5.743549</v>
      </c>
      <c r="H23" s="28">
        <v>-8.382181</v>
      </c>
      <c r="I23" s="28">
        <v>-28.514066</v>
      </c>
      <c r="J23" s="149"/>
      <c r="K23" s="146"/>
      <c r="L23" s="146"/>
      <c r="M23" s="204"/>
      <c r="N23" s="146"/>
    </row>
    <row r="24" spans="2:14" ht="6" customHeight="1">
      <c r="B24" s="40"/>
      <c r="C24" s="40"/>
      <c r="D24" s="40"/>
      <c r="E24" s="40"/>
      <c r="F24" s="40"/>
      <c r="G24" s="40"/>
      <c r="H24" s="40"/>
      <c r="I24" s="40"/>
      <c r="J24" s="149"/>
      <c r="K24" s="146"/>
      <c r="L24" s="146"/>
      <c r="M24" s="204"/>
      <c r="N24" s="146"/>
    </row>
    <row r="25" spans="1:14" ht="12">
      <c r="A25" s="18" t="s">
        <v>10</v>
      </c>
      <c r="B25" s="41">
        <v>151.035621</v>
      </c>
      <c r="C25" s="41">
        <v>139.71193499999998</v>
      </c>
      <c r="D25" s="41">
        <v>58.121554</v>
      </c>
      <c r="E25" s="41">
        <v>98.24273500000001</v>
      </c>
      <c r="F25" s="41">
        <v>100.137315</v>
      </c>
      <c r="G25" s="41">
        <v>102.551583</v>
      </c>
      <c r="H25" s="41">
        <v>52.572941</v>
      </c>
      <c r="I25" s="41">
        <v>-152.008117</v>
      </c>
      <c r="J25" s="149"/>
      <c r="K25" s="146"/>
      <c r="L25" s="146"/>
      <c r="M25" s="204"/>
      <c r="N25" s="146"/>
    </row>
    <row r="26" spans="1:14" ht="12">
      <c r="A26" s="13" t="s">
        <v>11</v>
      </c>
      <c r="B26" s="37">
        <v>-51.06179</v>
      </c>
      <c r="C26" s="37">
        <v>-43.626034</v>
      </c>
      <c r="D26" s="37">
        <v>-15.236283</v>
      </c>
      <c r="E26" s="37">
        <v>-29.495114</v>
      </c>
      <c r="F26" s="37">
        <v>-30.996788</v>
      </c>
      <c r="G26" s="37">
        <v>-33.412075</v>
      </c>
      <c r="H26" s="37">
        <v>-13.562952</v>
      </c>
      <c r="I26" s="37">
        <v>75.04685</v>
      </c>
      <c r="J26" s="149"/>
      <c r="K26" s="146"/>
      <c r="L26" s="146"/>
      <c r="M26" s="204"/>
      <c r="N26" s="146"/>
    </row>
    <row r="27" spans="2:14" ht="6" customHeight="1">
      <c r="B27" s="37"/>
      <c r="C27" s="37"/>
      <c r="D27" s="37"/>
      <c r="E27" s="37"/>
      <c r="F27" s="37"/>
      <c r="G27" s="37"/>
      <c r="H27" s="37"/>
      <c r="I27" s="37"/>
      <c r="J27" s="149"/>
      <c r="K27" s="146"/>
      <c r="L27" s="146"/>
      <c r="M27" s="204"/>
      <c r="N27" s="146"/>
    </row>
    <row r="28" spans="1:14" ht="12">
      <c r="A28" s="18" t="s">
        <v>12</v>
      </c>
      <c r="B28" s="41">
        <v>99.97383099999999</v>
      </c>
      <c r="C28" s="41">
        <v>96.085901</v>
      </c>
      <c r="D28" s="41">
        <v>42.885271</v>
      </c>
      <c r="E28" s="41">
        <v>68.747621</v>
      </c>
      <c r="F28" s="41">
        <v>69.140527</v>
      </c>
      <c r="G28" s="41">
        <v>69.139508</v>
      </c>
      <c r="H28" s="41">
        <v>39.009989</v>
      </c>
      <c r="I28" s="41">
        <v>-76.961267</v>
      </c>
      <c r="J28" s="149"/>
      <c r="K28" s="146"/>
      <c r="L28" s="146"/>
      <c r="M28" s="204"/>
      <c r="N28" s="146"/>
    </row>
    <row r="29" spans="1:14" ht="12">
      <c r="A29" s="11" t="s">
        <v>13</v>
      </c>
      <c r="B29" s="37">
        <v>0.004</v>
      </c>
      <c r="C29" s="37">
        <v>-0.002</v>
      </c>
      <c r="D29" s="37">
        <v>0</v>
      </c>
      <c r="E29" s="37">
        <v>-0.004</v>
      </c>
      <c r="F29" s="37">
        <v>0</v>
      </c>
      <c r="G29" s="37">
        <v>-0.002</v>
      </c>
      <c r="H29" s="37">
        <v>-0.002</v>
      </c>
      <c r="I29" s="37">
        <v>-0.001</v>
      </c>
      <c r="J29" s="149"/>
      <c r="K29" s="146"/>
      <c r="L29" s="146"/>
      <c r="M29" s="204"/>
      <c r="N29" s="146"/>
    </row>
    <row r="30" spans="2:14" ht="6" customHeight="1">
      <c r="B30" s="37"/>
      <c r="C30" s="37"/>
      <c r="D30" s="37"/>
      <c r="E30" s="37"/>
      <c r="F30" s="37"/>
      <c r="G30" s="37"/>
      <c r="H30" s="37"/>
      <c r="I30" s="37"/>
      <c r="J30" s="149"/>
      <c r="K30" s="146"/>
      <c r="L30" s="146"/>
      <c r="M30" s="204"/>
      <c r="N30" s="146"/>
    </row>
    <row r="31" spans="1:14" ht="12">
      <c r="A31" s="18" t="s">
        <v>14</v>
      </c>
      <c r="B31" s="41">
        <v>99.97783100000001</v>
      </c>
      <c r="C31" s="41">
        <v>96.083901</v>
      </c>
      <c r="D31" s="41">
        <v>42.885271</v>
      </c>
      <c r="E31" s="41">
        <v>68.74362099999999</v>
      </c>
      <c r="F31" s="41">
        <v>69.140527</v>
      </c>
      <c r="G31" s="41">
        <v>69.137508</v>
      </c>
      <c r="H31" s="41">
        <v>39.007989</v>
      </c>
      <c r="I31" s="41">
        <v>-76.962267</v>
      </c>
      <c r="J31" s="149"/>
      <c r="K31" s="146"/>
      <c r="L31" s="146"/>
      <c r="M31" s="204"/>
      <c r="N31" s="146"/>
    </row>
    <row r="32" spans="1:14" s="20" customFormat="1" ht="12">
      <c r="A32" s="206" t="s">
        <v>191</v>
      </c>
      <c r="J32" s="176"/>
      <c r="K32" s="190"/>
      <c r="L32" s="190"/>
      <c r="M32" s="190"/>
      <c r="N32" s="190"/>
    </row>
    <row r="33" spans="1:14" s="20" customFormat="1" ht="15.75">
      <c r="A33" s="192" t="s">
        <v>183</v>
      </c>
      <c r="J33" s="176"/>
      <c r="K33" s="190"/>
      <c r="L33" s="190"/>
      <c r="M33" s="190"/>
      <c r="N33" s="190"/>
    </row>
    <row r="35" ht="15">
      <c r="A35" s="17" t="s">
        <v>185</v>
      </c>
    </row>
    <row r="36" ht="12">
      <c r="A36" s="9" t="s">
        <v>47</v>
      </c>
    </row>
    <row r="37" ht="6.75" customHeight="1">
      <c r="A37" s="9"/>
    </row>
    <row r="38" spans="1:10" ht="12">
      <c r="A38" s="1"/>
      <c r="B38" s="213">
        <v>2008</v>
      </c>
      <c r="C38" s="213"/>
      <c r="D38" s="213"/>
      <c r="E38" s="213"/>
      <c r="F38" s="213">
        <v>2009</v>
      </c>
      <c r="G38" s="213"/>
      <c r="H38" s="213"/>
      <c r="I38" s="213"/>
      <c r="J38" s="177"/>
    </row>
    <row r="39" spans="1:13" ht="13.5">
      <c r="A39" s="1"/>
      <c r="B39" s="6" t="s">
        <v>43</v>
      </c>
      <c r="C39" s="23" t="s">
        <v>41</v>
      </c>
      <c r="D39" s="23" t="s">
        <v>44</v>
      </c>
      <c r="E39" s="23" t="s">
        <v>42</v>
      </c>
      <c r="F39" s="6" t="s">
        <v>43</v>
      </c>
      <c r="G39" s="23" t="s">
        <v>41</v>
      </c>
      <c r="H39" s="23" t="s">
        <v>44</v>
      </c>
      <c r="I39" s="23" t="s">
        <v>42</v>
      </c>
      <c r="J39" s="178"/>
      <c r="K39" s="146"/>
      <c r="L39" s="146"/>
      <c r="M39" s="204"/>
    </row>
    <row r="40" spans="1:13" ht="12">
      <c r="A40" s="10" t="s">
        <v>3</v>
      </c>
      <c r="B40" s="24">
        <v>375.190662</v>
      </c>
      <c r="C40" s="24">
        <v>386.729209</v>
      </c>
      <c r="D40" s="24">
        <v>392.193947</v>
      </c>
      <c r="E40" s="24">
        <v>405.673267</v>
      </c>
      <c r="F40" s="24">
        <v>398.195109</v>
      </c>
      <c r="G40" s="25">
        <v>402.070263</v>
      </c>
      <c r="H40" s="25">
        <v>415.96611800000005</v>
      </c>
      <c r="I40" s="25">
        <v>487.572341</v>
      </c>
      <c r="J40" s="179"/>
      <c r="K40" s="146"/>
      <c r="L40" s="146"/>
      <c r="M40" s="204"/>
    </row>
    <row r="41" spans="1:13" ht="12">
      <c r="A41" s="11" t="s">
        <v>137</v>
      </c>
      <c r="B41" s="28">
        <v>158.748413</v>
      </c>
      <c r="C41" s="28">
        <v>157.21247499999998</v>
      </c>
      <c r="D41" s="28">
        <v>154.170459</v>
      </c>
      <c r="E41" s="28">
        <v>150.108552</v>
      </c>
      <c r="F41" s="28">
        <v>148.982617</v>
      </c>
      <c r="G41" s="28">
        <v>147.967394</v>
      </c>
      <c r="H41" s="28">
        <v>148.91101199999997</v>
      </c>
      <c r="I41" s="28">
        <v>172.899447</v>
      </c>
      <c r="J41" s="161"/>
      <c r="K41" s="146"/>
      <c r="L41" s="146"/>
      <c r="M41" s="204"/>
    </row>
    <row r="42" spans="1:13" ht="12">
      <c r="A42" s="3" t="s">
        <v>4</v>
      </c>
      <c r="B42" s="28">
        <v>37.501228999999995</v>
      </c>
      <c r="C42" s="28">
        <v>53.261882</v>
      </c>
      <c r="D42" s="28">
        <v>19.484061</v>
      </c>
      <c r="E42" s="28">
        <v>47.693276999999995</v>
      </c>
      <c r="F42" s="28">
        <v>27.954168000000003</v>
      </c>
      <c r="G42" s="28">
        <v>58.001857</v>
      </c>
      <c r="H42" s="28">
        <v>52.664853</v>
      </c>
      <c r="I42" s="28">
        <v>19.186888</v>
      </c>
      <c r="J42" s="161"/>
      <c r="K42" s="146"/>
      <c r="L42" s="146"/>
      <c r="M42" s="204"/>
    </row>
    <row r="43" spans="1:13" ht="12">
      <c r="A43" s="2" t="s">
        <v>5</v>
      </c>
      <c r="B43" s="28">
        <v>8.091137</v>
      </c>
      <c r="C43" s="28">
        <v>8.944912</v>
      </c>
      <c r="D43" s="28">
        <v>3.50281</v>
      </c>
      <c r="E43" s="28">
        <v>3.596602</v>
      </c>
      <c r="F43" s="28">
        <v>-3.0418760000000002</v>
      </c>
      <c r="G43" s="28">
        <v>-19.21149</v>
      </c>
      <c r="H43" s="28">
        <v>-2.446116</v>
      </c>
      <c r="I43" s="28">
        <v>-8.408353</v>
      </c>
      <c r="J43" s="161"/>
      <c r="K43" s="146"/>
      <c r="L43" s="146"/>
      <c r="M43" s="204"/>
    </row>
    <row r="44" spans="1:13" ht="12">
      <c r="A44" s="12"/>
      <c r="B44" s="28"/>
      <c r="C44" s="28"/>
      <c r="D44" s="28"/>
      <c r="E44" s="28"/>
      <c r="F44" s="28"/>
      <c r="G44" s="28"/>
      <c r="H44" s="28"/>
      <c r="I44" s="28"/>
      <c r="J44" s="161"/>
      <c r="K44" s="146"/>
      <c r="L44" s="146"/>
      <c r="M44" s="204"/>
    </row>
    <row r="45" spans="1:13" ht="12">
      <c r="A45" s="10" t="s">
        <v>6</v>
      </c>
      <c r="B45" s="31">
        <v>579.531442</v>
      </c>
      <c r="C45" s="31">
        <v>606.148479</v>
      </c>
      <c r="D45" s="31">
        <v>569.351277</v>
      </c>
      <c r="E45" s="31">
        <v>607.071699</v>
      </c>
      <c r="F45" s="31">
        <v>572.090018</v>
      </c>
      <c r="G45" s="31">
        <v>588.828024</v>
      </c>
      <c r="H45" s="31">
        <v>615.095866</v>
      </c>
      <c r="I45" s="31">
        <v>671.250323</v>
      </c>
      <c r="J45" s="161"/>
      <c r="K45" s="146"/>
      <c r="L45" s="146"/>
      <c r="M45" s="204"/>
    </row>
    <row r="46" spans="1:13" ht="12">
      <c r="A46" s="150" t="s">
        <v>140</v>
      </c>
      <c r="B46" s="28">
        <v>-355.37815</v>
      </c>
      <c r="C46" s="28">
        <v>-375.901118</v>
      </c>
      <c r="D46" s="28">
        <v>-366.212375</v>
      </c>
      <c r="E46" s="28">
        <v>-372.891482</v>
      </c>
      <c r="F46" s="28">
        <v>-335.52832</v>
      </c>
      <c r="G46" s="28">
        <v>-319.931065</v>
      </c>
      <c r="H46" s="28">
        <v>-339.655978</v>
      </c>
      <c r="I46" s="28">
        <v>-384.719777</v>
      </c>
      <c r="J46" s="161"/>
      <c r="K46" s="146"/>
      <c r="L46" s="146"/>
      <c r="M46" s="204"/>
    </row>
    <row r="47" spans="1:13" ht="12">
      <c r="A47" s="150" t="s">
        <v>141</v>
      </c>
      <c r="B47" s="28">
        <v>-290.631799</v>
      </c>
      <c r="C47" s="28">
        <v>-309.426213</v>
      </c>
      <c r="D47" s="28">
        <v>-301.593926</v>
      </c>
      <c r="E47" s="28">
        <v>-308.913905</v>
      </c>
      <c r="F47" s="28">
        <v>-283.94374799999997</v>
      </c>
      <c r="G47" s="28">
        <v>-268.489993</v>
      </c>
      <c r="H47" s="28">
        <v>-286.91145900000004</v>
      </c>
      <c r="I47" s="28">
        <v>-333.19087</v>
      </c>
      <c r="J47" s="161"/>
      <c r="K47" s="146"/>
      <c r="L47" s="146"/>
      <c r="M47" s="204"/>
    </row>
    <row r="48" spans="1:13" ht="12">
      <c r="A48" s="152" t="s">
        <v>143</v>
      </c>
      <c r="B48" s="28">
        <v>-183.594551</v>
      </c>
      <c r="C48" s="28">
        <v>-190.03311499999998</v>
      </c>
      <c r="D48" s="28">
        <v>-186.87016</v>
      </c>
      <c r="E48" s="28">
        <v>-181.18576800000002</v>
      </c>
      <c r="F48" s="28">
        <v>-178.64276999999998</v>
      </c>
      <c r="G48" s="28">
        <v>-165.099576</v>
      </c>
      <c r="H48" s="28">
        <v>-179.337055</v>
      </c>
      <c r="I48" s="28">
        <v>-185.92398400000002</v>
      </c>
      <c r="J48" s="161"/>
      <c r="K48" s="146"/>
      <c r="L48" s="146"/>
      <c r="M48" s="204"/>
    </row>
    <row r="49" spans="1:13" ht="12">
      <c r="A49" s="152" t="s">
        <v>144</v>
      </c>
      <c r="B49" s="28">
        <v>-107.037248</v>
      </c>
      <c r="C49" s="28">
        <v>-119.39309799999998</v>
      </c>
      <c r="D49" s="28">
        <v>-114.72376600000001</v>
      </c>
      <c r="E49" s="28">
        <v>-127.728137</v>
      </c>
      <c r="F49" s="28">
        <v>-105.300978</v>
      </c>
      <c r="G49" s="28">
        <v>-103.39041700000001</v>
      </c>
      <c r="H49" s="28">
        <v>-107.574403</v>
      </c>
      <c r="I49" s="28">
        <v>-147.266888</v>
      </c>
      <c r="J49" s="161"/>
      <c r="K49" s="146"/>
      <c r="L49" s="146"/>
      <c r="M49" s="204"/>
    </row>
    <row r="50" spans="1:13" ht="12">
      <c r="A50" s="150" t="s">
        <v>142</v>
      </c>
      <c r="B50" s="28">
        <v>-64.74634999999999</v>
      </c>
      <c r="C50" s="28">
        <v>-66.474905</v>
      </c>
      <c r="D50" s="28">
        <v>-64.618448</v>
      </c>
      <c r="E50" s="28">
        <v>-63.977576</v>
      </c>
      <c r="F50" s="28">
        <v>-51.584571999999994</v>
      </c>
      <c r="G50" s="28">
        <v>-51.441072</v>
      </c>
      <c r="H50" s="28">
        <v>-52.744519</v>
      </c>
      <c r="I50" s="28">
        <v>-51.528906000000006</v>
      </c>
      <c r="J50" s="161"/>
      <c r="K50" s="146"/>
      <c r="L50" s="146"/>
      <c r="M50" s="204"/>
    </row>
    <row r="51" spans="1:13" ht="12">
      <c r="A51" s="12"/>
      <c r="B51" s="28"/>
      <c r="C51" s="28"/>
      <c r="D51" s="28"/>
      <c r="E51" s="28"/>
      <c r="F51" s="28"/>
      <c r="G51" s="28"/>
      <c r="H51" s="28"/>
      <c r="I51" s="28"/>
      <c r="J51" s="161"/>
      <c r="K51" s="146"/>
      <c r="L51" s="146"/>
      <c r="M51" s="204"/>
    </row>
    <row r="52" spans="1:13" ht="12">
      <c r="A52" s="10" t="s">
        <v>7</v>
      </c>
      <c r="B52" s="31">
        <v>224.153292</v>
      </c>
      <c r="C52" s="31">
        <v>230.24735999999996</v>
      </c>
      <c r="D52" s="31">
        <v>203.138901</v>
      </c>
      <c r="E52" s="31">
        <v>234.18021800000002</v>
      </c>
      <c r="F52" s="31">
        <v>236.56169899999998</v>
      </c>
      <c r="G52" s="31">
        <v>268.89696</v>
      </c>
      <c r="H52" s="31">
        <v>275.439888</v>
      </c>
      <c r="I52" s="31">
        <v>286.53054699999996</v>
      </c>
      <c r="J52" s="161"/>
      <c r="K52" s="146"/>
      <c r="L52" s="146"/>
      <c r="M52" s="204"/>
    </row>
    <row r="53" spans="1:13" ht="12">
      <c r="A53" s="4" t="s">
        <v>190</v>
      </c>
      <c r="B53" s="28">
        <v>-61.728121</v>
      </c>
      <c r="C53" s="28">
        <v>-74.270162</v>
      </c>
      <c r="D53" s="28">
        <v>-145.95309500000002</v>
      </c>
      <c r="E53" s="28">
        <v>-121.001161</v>
      </c>
      <c r="F53" s="28">
        <v>-126.245833</v>
      </c>
      <c r="G53" s="28">
        <v>-157.324636</v>
      </c>
      <c r="H53" s="28">
        <v>-205.819304</v>
      </c>
      <c r="I53" s="28">
        <v>-405.311257</v>
      </c>
      <c r="J53" s="161"/>
      <c r="K53" s="146"/>
      <c r="L53" s="146"/>
      <c r="M53" s="204"/>
    </row>
    <row r="54" spans="1:13" ht="12">
      <c r="A54" s="3" t="s">
        <v>177</v>
      </c>
      <c r="B54" s="28">
        <v>3.2249869999999996</v>
      </c>
      <c r="C54" s="28">
        <v>3.06964</v>
      </c>
      <c r="D54" s="28">
        <v>-1.047247</v>
      </c>
      <c r="E54" s="28">
        <v>-22.825921</v>
      </c>
      <c r="F54" s="28">
        <v>-14.259022</v>
      </c>
      <c r="G54" s="28">
        <v>-5.863106</v>
      </c>
      <c r="H54" s="28">
        <v>-8.856508999999999</v>
      </c>
      <c r="I54" s="28">
        <v>-29.333929</v>
      </c>
      <c r="J54" s="161"/>
      <c r="K54" s="146"/>
      <c r="L54" s="146"/>
      <c r="M54" s="204"/>
    </row>
    <row r="55" spans="2:13" ht="12">
      <c r="B55" s="28"/>
      <c r="C55" s="28"/>
      <c r="D55" s="28"/>
      <c r="E55" s="28"/>
      <c r="F55" s="28"/>
      <c r="G55" s="28"/>
      <c r="H55" s="28"/>
      <c r="I55" s="28"/>
      <c r="J55" s="161"/>
      <c r="K55" s="146"/>
      <c r="L55" s="146"/>
      <c r="M55" s="204"/>
    </row>
    <row r="56" spans="1:13" ht="12">
      <c r="A56" s="18" t="s">
        <v>10</v>
      </c>
      <c r="B56" s="41">
        <v>165.650158</v>
      </c>
      <c r="C56" s="41">
        <v>159.04683699999998</v>
      </c>
      <c r="D56" s="41">
        <v>56.138561</v>
      </c>
      <c r="E56" s="41">
        <v>90.353135</v>
      </c>
      <c r="F56" s="41">
        <v>96.05684500000001</v>
      </c>
      <c r="G56" s="41">
        <v>105.70921799999999</v>
      </c>
      <c r="H56" s="41">
        <v>60.764075000000005</v>
      </c>
      <c r="I56" s="41">
        <v>-148.114639</v>
      </c>
      <c r="J56" s="173"/>
      <c r="K56" s="146"/>
      <c r="L56" s="146"/>
      <c r="M56" s="204"/>
    </row>
    <row r="57" spans="1:13" ht="12">
      <c r="A57" s="13" t="s">
        <v>11</v>
      </c>
      <c r="B57" s="37">
        <v>-55.936465000000005</v>
      </c>
      <c r="C57" s="37">
        <v>-49.74606299999999</v>
      </c>
      <c r="D57" s="37">
        <v>-14.380191000000002</v>
      </c>
      <c r="E57" s="37">
        <v>-26.930652000000002</v>
      </c>
      <c r="F57" s="37">
        <v>-29.712367</v>
      </c>
      <c r="G57" s="37">
        <v>-34.265031</v>
      </c>
      <c r="H57" s="37">
        <v>-16.083016</v>
      </c>
      <c r="I57" s="37">
        <v>74.112788</v>
      </c>
      <c r="J57" s="173"/>
      <c r="K57" s="146"/>
      <c r="L57" s="146"/>
      <c r="M57" s="204"/>
    </row>
    <row r="58" spans="2:13" ht="12">
      <c r="B58" s="37"/>
      <c r="C58" s="37"/>
      <c r="D58" s="37"/>
      <c r="E58" s="37"/>
      <c r="F58" s="37"/>
      <c r="G58" s="37"/>
      <c r="H58" s="37"/>
      <c r="I58" s="37"/>
      <c r="J58" s="173"/>
      <c r="K58" s="146"/>
      <c r="L58" s="146"/>
      <c r="M58" s="204"/>
    </row>
    <row r="59" spans="1:13" ht="12">
      <c r="A59" s="18" t="s">
        <v>12</v>
      </c>
      <c r="B59" s="41">
        <v>109.713693</v>
      </c>
      <c r="C59" s="41">
        <v>109.30077499999999</v>
      </c>
      <c r="D59" s="41">
        <v>41.75836999999999</v>
      </c>
      <c r="E59" s="41">
        <v>63.422483</v>
      </c>
      <c r="F59" s="41">
        <v>66.344479</v>
      </c>
      <c r="G59" s="41">
        <v>71.444186</v>
      </c>
      <c r="H59" s="41">
        <v>44.681057</v>
      </c>
      <c r="I59" s="41">
        <v>-74.001849</v>
      </c>
      <c r="J59" s="173"/>
      <c r="K59" s="146"/>
      <c r="L59" s="146"/>
      <c r="M59" s="204"/>
    </row>
    <row r="60" spans="1:13" ht="12">
      <c r="A60" s="11" t="s">
        <v>13</v>
      </c>
      <c r="B60" s="37">
        <v>0.004331</v>
      </c>
      <c r="C60" s="37">
        <v>-0.002119</v>
      </c>
      <c r="D60" s="37">
        <v>-1.2999999999999998E-05</v>
      </c>
      <c r="E60" s="37">
        <v>-0.004327</v>
      </c>
      <c r="F60" s="37">
        <v>0</v>
      </c>
      <c r="G60" s="37">
        <v>-0.001927</v>
      </c>
      <c r="H60" s="37">
        <v>-0.002025</v>
      </c>
      <c r="I60" s="37">
        <v>-0.0010899999999999998</v>
      </c>
      <c r="J60" s="173"/>
      <c r="K60" s="146"/>
      <c r="L60" s="146"/>
      <c r="M60" s="204"/>
    </row>
    <row r="61" spans="2:13" ht="12">
      <c r="B61" s="37"/>
      <c r="C61" s="37"/>
      <c r="D61" s="37"/>
      <c r="E61" s="37"/>
      <c r="F61" s="37"/>
      <c r="G61" s="37"/>
      <c r="H61" s="37"/>
      <c r="I61" s="37"/>
      <c r="J61" s="173"/>
      <c r="K61" s="146"/>
      <c r="L61" s="146"/>
      <c r="M61" s="204"/>
    </row>
    <row r="62" spans="1:13" ht="12">
      <c r="A62" s="18" t="s">
        <v>14</v>
      </c>
      <c r="B62" s="41">
        <v>109.71802399999999</v>
      </c>
      <c r="C62" s="41">
        <v>109.29865600000001</v>
      </c>
      <c r="D62" s="41">
        <v>41.758357000000004</v>
      </c>
      <c r="E62" s="41">
        <v>63.418156</v>
      </c>
      <c r="F62" s="41">
        <v>66.34447800000001</v>
      </c>
      <c r="G62" s="41">
        <v>71.44225800000001</v>
      </c>
      <c r="H62" s="41">
        <v>44.679030999999995</v>
      </c>
      <c r="I62" s="41">
        <v>-74.00294</v>
      </c>
      <c r="J62" s="173"/>
      <c r="K62" s="146"/>
      <c r="L62" s="146"/>
      <c r="M62" s="204"/>
    </row>
    <row r="63" spans="1:10" s="20" customFormat="1" ht="12">
      <c r="A63" s="206" t="s">
        <v>191</v>
      </c>
      <c r="J63" s="174"/>
    </row>
    <row r="64" spans="1:10" s="20" customFormat="1" ht="15.75">
      <c r="A64" s="192" t="s">
        <v>183</v>
      </c>
      <c r="J64" s="174"/>
    </row>
  </sheetData>
  <sheetProtection/>
  <mergeCells count="4">
    <mergeCell ref="F7:I7"/>
    <mergeCell ref="F38:I38"/>
    <mergeCell ref="B7:E7"/>
    <mergeCell ref="B38:E38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55.8515625" style="3" customWidth="1"/>
    <col min="2" max="9" width="11.421875" style="44" customWidth="1"/>
    <col min="10" max="10" width="9.00390625" style="44" customWidth="1"/>
    <col min="11" max="11" width="11.421875" style="44" customWidth="1"/>
    <col min="12" max="12" width="13.28125" style="44" bestFit="1" customWidth="1"/>
    <col min="13" max="16384" width="11.421875" style="44" customWidth="1"/>
  </cols>
  <sheetData>
    <row r="1" ht="22.5" customHeight="1">
      <c r="A1" s="46" t="s">
        <v>157</v>
      </c>
    </row>
    <row r="2" ht="15" customHeight="1">
      <c r="A2" s="47" t="s">
        <v>61</v>
      </c>
    </row>
    <row r="3" ht="6" customHeight="1">
      <c r="A3" s="48"/>
    </row>
    <row r="4" spans="1:9" s="45" customFormat="1" ht="14.25" customHeight="1">
      <c r="A4" s="49"/>
      <c r="B4" s="213">
        <v>2008</v>
      </c>
      <c r="C4" s="213"/>
      <c r="D4" s="213"/>
      <c r="E4" s="213"/>
      <c r="F4" s="213">
        <v>2009</v>
      </c>
      <c r="G4" s="213"/>
      <c r="H4" s="213"/>
      <c r="I4" s="213"/>
    </row>
    <row r="5" spans="1:9" s="45" customFormat="1" ht="14.25" customHeight="1">
      <c r="A5" s="49"/>
      <c r="B5" s="6" t="s">
        <v>43</v>
      </c>
      <c r="C5" s="23" t="s">
        <v>41</v>
      </c>
      <c r="D5" s="23" t="s">
        <v>44</v>
      </c>
      <c r="E5" s="23" t="s">
        <v>42</v>
      </c>
      <c r="F5" s="6" t="s">
        <v>43</v>
      </c>
      <c r="G5" s="23" t="s">
        <v>41</v>
      </c>
      <c r="H5" s="23" t="s">
        <v>44</v>
      </c>
      <c r="I5" s="23" t="s">
        <v>42</v>
      </c>
    </row>
    <row r="6" spans="1:12" s="149" customFormat="1" ht="15" customHeight="1">
      <c r="A6" s="148" t="s">
        <v>3</v>
      </c>
      <c r="B6" s="50">
        <v>2725.677815</v>
      </c>
      <c r="C6" s="50">
        <v>2829.540173</v>
      </c>
      <c r="D6" s="50">
        <v>3043.317946</v>
      </c>
      <c r="E6" s="50">
        <v>3087.471966</v>
      </c>
      <c r="F6" s="50">
        <v>3272.3047890000003</v>
      </c>
      <c r="G6" s="50">
        <v>3585.641734</v>
      </c>
      <c r="H6" s="50">
        <v>3434.407833</v>
      </c>
      <c r="I6" s="50">
        <v>3589.349588</v>
      </c>
      <c r="L6" s="168"/>
    </row>
    <row r="7" spans="1:12" s="151" customFormat="1" ht="15" customHeight="1">
      <c r="A7" s="150" t="s">
        <v>137</v>
      </c>
      <c r="B7" s="51">
        <v>1130.915917</v>
      </c>
      <c r="C7" s="51">
        <v>1152.935484</v>
      </c>
      <c r="D7" s="51">
        <v>1138.450383</v>
      </c>
      <c r="E7" s="51">
        <v>1105.029851</v>
      </c>
      <c r="F7" s="51">
        <v>1078.763978</v>
      </c>
      <c r="G7" s="51">
        <v>1101.995299</v>
      </c>
      <c r="H7" s="51">
        <v>1086.365</v>
      </c>
      <c r="I7" s="51">
        <v>1162.909775</v>
      </c>
      <c r="J7" s="149"/>
      <c r="K7" s="149"/>
      <c r="L7" s="168"/>
    </row>
    <row r="8" spans="1:12" s="151" customFormat="1" ht="15" customHeight="1">
      <c r="A8" s="150" t="s">
        <v>4</v>
      </c>
      <c r="B8" s="51">
        <v>591.243393</v>
      </c>
      <c r="C8" s="51">
        <v>567.922867</v>
      </c>
      <c r="D8" s="51">
        <v>260.279819</v>
      </c>
      <c r="E8" s="51">
        <v>138.849982</v>
      </c>
      <c r="F8" s="51">
        <v>363.91096500000003</v>
      </c>
      <c r="G8" s="51">
        <v>434.78601</v>
      </c>
      <c r="H8" s="51">
        <v>325.45301600000005</v>
      </c>
      <c r="I8" s="51">
        <v>420.044948</v>
      </c>
      <c r="J8" s="149"/>
      <c r="K8" s="149"/>
      <c r="L8" s="168"/>
    </row>
    <row r="9" spans="1:12" s="151" customFormat="1" ht="15" customHeight="1">
      <c r="A9" s="150" t="s">
        <v>62</v>
      </c>
      <c r="B9" s="51">
        <v>55.735999</v>
      </c>
      <c r="C9" s="51">
        <v>185.52899999999997</v>
      </c>
      <c r="D9" s="51">
        <v>161.126003</v>
      </c>
      <c r="E9" s="51">
        <v>44.662995</v>
      </c>
      <c r="F9" s="51">
        <v>41.220999</v>
      </c>
      <c r="G9" s="51">
        <v>206.74399300000002</v>
      </c>
      <c r="H9" s="51">
        <v>42.180967</v>
      </c>
      <c r="I9" s="51">
        <v>152.756001</v>
      </c>
      <c r="J9" s="149"/>
      <c r="K9" s="149"/>
      <c r="L9" s="168"/>
    </row>
    <row r="10" spans="1:12" s="151" customFormat="1" ht="15" customHeight="1">
      <c r="A10" s="150" t="s">
        <v>63</v>
      </c>
      <c r="B10" s="51">
        <v>138.644</v>
      </c>
      <c r="C10" s="51">
        <v>34.376</v>
      </c>
      <c r="D10" s="51">
        <v>94.7</v>
      </c>
      <c r="E10" s="51">
        <v>24.799000000000003</v>
      </c>
      <c r="F10" s="51">
        <v>4.27</v>
      </c>
      <c r="G10" s="51">
        <v>22.337</v>
      </c>
      <c r="H10" s="51">
        <v>-20.819000000000003</v>
      </c>
      <c r="I10" s="51">
        <v>113.767</v>
      </c>
      <c r="J10" s="149"/>
      <c r="K10" s="149"/>
      <c r="L10" s="168"/>
    </row>
    <row r="11" spans="1:12" s="151" customFormat="1" ht="15" customHeight="1">
      <c r="A11" s="150" t="s">
        <v>64</v>
      </c>
      <c r="B11" s="51">
        <v>129.84825</v>
      </c>
      <c r="C11" s="51">
        <v>83.321645</v>
      </c>
      <c r="D11" s="51">
        <v>96.087495</v>
      </c>
      <c r="E11" s="51">
        <v>156.790679</v>
      </c>
      <c r="F11" s="51">
        <v>128.073183</v>
      </c>
      <c r="G11" s="51">
        <v>140.402944</v>
      </c>
      <c r="H11" s="51">
        <v>127.747043</v>
      </c>
      <c r="I11" s="51">
        <v>-148.64974</v>
      </c>
      <c r="J11" s="149"/>
      <c r="K11" s="149"/>
      <c r="L11" s="168"/>
    </row>
    <row r="12" spans="1:12" s="151" customFormat="1" ht="5.25" customHeight="1">
      <c r="A12" s="150"/>
      <c r="B12" s="51"/>
      <c r="C12" s="51"/>
      <c r="D12" s="51"/>
      <c r="E12" s="51"/>
      <c r="F12" s="51"/>
      <c r="G12" s="51"/>
      <c r="H12" s="51"/>
      <c r="I12" s="51"/>
      <c r="J12" s="149"/>
      <c r="K12" s="149"/>
      <c r="L12" s="168"/>
    </row>
    <row r="13" spans="1:12" s="149" customFormat="1" ht="15" customHeight="1">
      <c r="A13" s="148" t="s">
        <v>6</v>
      </c>
      <c r="B13" s="50">
        <v>4772.065374</v>
      </c>
      <c r="C13" s="50">
        <v>4853.625169</v>
      </c>
      <c r="D13" s="50">
        <v>4793.961646</v>
      </c>
      <c r="E13" s="50">
        <v>4557.604472999999</v>
      </c>
      <c r="F13" s="50">
        <v>4888.543914</v>
      </c>
      <c r="G13" s="50">
        <v>5491.90698</v>
      </c>
      <c r="H13" s="50">
        <v>4995.3348590000005</v>
      </c>
      <c r="I13" s="50">
        <v>5290.1775720000005</v>
      </c>
      <c r="L13" s="168"/>
    </row>
    <row r="14" spans="1:12" s="149" customFormat="1" ht="15" customHeight="1">
      <c r="A14" s="150" t="s">
        <v>140</v>
      </c>
      <c r="B14" s="51">
        <v>-2084.1992010000004</v>
      </c>
      <c r="C14" s="51">
        <v>-2069.325996</v>
      </c>
      <c r="D14" s="51">
        <v>-2098.678103</v>
      </c>
      <c r="E14" s="51">
        <v>-2202.914031</v>
      </c>
      <c r="F14" s="51">
        <v>-2069.780994</v>
      </c>
      <c r="G14" s="51">
        <v>-2017.929206</v>
      </c>
      <c r="H14" s="51">
        <v>-2016.799093</v>
      </c>
      <c r="I14" s="51">
        <v>-2253.924278</v>
      </c>
      <c r="L14" s="168"/>
    </row>
    <row r="15" spans="1:12" s="151" customFormat="1" ht="15" customHeight="1">
      <c r="A15" s="150" t="s">
        <v>141</v>
      </c>
      <c r="B15" s="51">
        <v>-1907.373043</v>
      </c>
      <c r="C15" s="51">
        <v>-1908.501878</v>
      </c>
      <c r="D15" s="51">
        <v>-1924.581111</v>
      </c>
      <c r="E15" s="51">
        <v>-2015.706076</v>
      </c>
      <c r="F15" s="51">
        <v>-1894.4761179999998</v>
      </c>
      <c r="G15" s="51">
        <v>-1839.434333</v>
      </c>
      <c r="H15" s="51">
        <v>-1842.613289</v>
      </c>
      <c r="I15" s="51">
        <v>-2085.157542</v>
      </c>
      <c r="J15" s="149"/>
      <c r="K15" s="149"/>
      <c r="L15" s="168"/>
    </row>
    <row r="16" spans="1:12" s="151" customFormat="1" ht="15" customHeight="1">
      <c r="A16" s="152" t="s">
        <v>143</v>
      </c>
      <c r="B16" s="51">
        <v>-1177.5940990000001</v>
      </c>
      <c r="C16" s="51">
        <v>-1165.18489</v>
      </c>
      <c r="D16" s="51">
        <v>-1184.998912</v>
      </c>
      <c r="E16" s="51">
        <v>-1188.367201</v>
      </c>
      <c r="F16" s="51">
        <v>-1161.312064</v>
      </c>
      <c r="G16" s="51">
        <v>-1129.6360180000001</v>
      </c>
      <c r="H16" s="51">
        <v>-1126.450931</v>
      </c>
      <c r="I16" s="51">
        <v>-1233.478032</v>
      </c>
      <c r="J16" s="149"/>
      <c r="K16" s="149"/>
      <c r="L16" s="168"/>
    </row>
    <row r="17" spans="1:12" s="151" customFormat="1" ht="15" customHeight="1">
      <c r="A17" s="152" t="s">
        <v>144</v>
      </c>
      <c r="B17" s="51">
        <v>-729.778944</v>
      </c>
      <c r="C17" s="51">
        <v>-743.316988</v>
      </c>
      <c r="D17" s="51">
        <v>-739.582199</v>
      </c>
      <c r="E17" s="51">
        <v>-827.3388749999999</v>
      </c>
      <c r="F17" s="51">
        <v>-733.164054</v>
      </c>
      <c r="G17" s="51">
        <v>-709.798315</v>
      </c>
      <c r="H17" s="51">
        <v>-716.162358</v>
      </c>
      <c r="I17" s="51">
        <v>-851.67951</v>
      </c>
      <c r="J17" s="149"/>
      <c r="K17" s="149"/>
      <c r="L17" s="168"/>
    </row>
    <row r="18" spans="1:12" s="151" customFormat="1" ht="15" customHeight="1">
      <c r="A18" s="150" t="s">
        <v>142</v>
      </c>
      <c r="B18" s="51">
        <v>-176.826158</v>
      </c>
      <c r="C18" s="51">
        <v>-160.824118</v>
      </c>
      <c r="D18" s="51">
        <v>-174.096992</v>
      </c>
      <c r="E18" s="51">
        <v>-187.207955</v>
      </c>
      <c r="F18" s="51">
        <v>-175.304876</v>
      </c>
      <c r="G18" s="51">
        <v>-178.49487299999998</v>
      </c>
      <c r="H18" s="51">
        <v>-174.185804</v>
      </c>
      <c r="I18" s="51">
        <v>-168.76673599999998</v>
      </c>
      <c r="J18" s="149"/>
      <c r="K18" s="149"/>
      <c r="L18" s="168"/>
    </row>
    <row r="19" spans="1:12" s="151" customFormat="1" ht="5.25" customHeight="1">
      <c r="A19" s="150"/>
      <c r="B19" s="51"/>
      <c r="C19" s="51"/>
      <c r="D19" s="51"/>
      <c r="E19" s="51"/>
      <c r="F19" s="51"/>
      <c r="G19" s="51"/>
      <c r="H19" s="51"/>
      <c r="I19" s="51"/>
      <c r="J19" s="149"/>
      <c r="K19" s="149"/>
      <c r="L19" s="168"/>
    </row>
    <row r="20" spans="1:12" s="149" customFormat="1" ht="15" customHeight="1">
      <c r="A20" s="148" t="s">
        <v>7</v>
      </c>
      <c r="B20" s="50">
        <v>2687.866173</v>
      </c>
      <c r="C20" s="50">
        <v>2784.2991730000003</v>
      </c>
      <c r="D20" s="50">
        <v>2695.283543</v>
      </c>
      <c r="E20" s="50">
        <v>2354.690442</v>
      </c>
      <c r="F20" s="50">
        <v>2818.76292</v>
      </c>
      <c r="G20" s="50">
        <v>3473.977774</v>
      </c>
      <c r="H20" s="50">
        <v>2978.535766</v>
      </c>
      <c r="I20" s="50">
        <v>3036.253294</v>
      </c>
      <c r="L20" s="168"/>
    </row>
    <row r="21" spans="1:12" s="151" customFormat="1" ht="15" customHeight="1">
      <c r="A21" s="150" t="s">
        <v>8</v>
      </c>
      <c r="B21" s="51">
        <v>-556.303673</v>
      </c>
      <c r="C21" s="51">
        <v>-607.314783</v>
      </c>
      <c r="D21" s="51">
        <v>-917.399116</v>
      </c>
      <c r="E21" s="51">
        <v>-858.540212</v>
      </c>
      <c r="F21" s="51">
        <v>-916.072005</v>
      </c>
      <c r="G21" s="51">
        <v>-1029.195005</v>
      </c>
      <c r="H21" s="51">
        <v>-1741.030009</v>
      </c>
      <c r="I21" s="51">
        <v>-1786.6159930000001</v>
      </c>
      <c r="J21" s="149"/>
      <c r="K21" s="149"/>
      <c r="L21" s="168"/>
    </row>
    <row r="22" spans="1:12" s="151" customFormat="1" ht="15" customHeight="1">
      <c r="A22" s="150" t="s">
        <v>65</v>
      </c>
      <c r="B22" s="51">
        <v>-145.204104</v>
      </c>
      <c r="C22" s="51">
        <v>-467.473996</v>
      </c>
      <c r="D22" s="51">
        <v>18.409001999999987</v>
      </c>
      <c r="E22" s="51">
        <v>-836.6040009999999</v>
      </c>
      <c r="F22" s="51">
        <v>-104.42700099999999</v>
      </c>
      <c r="G22" s="51">
        <v>-48.097997</v>
      </c>
      <c r="H22" s="51">
        <v>-81.501935</v>
      </c>
      <c r="I22" s="51">
        <v>-223.873079</v>
      </c>
      <c r="J22" s="149"/>
      <c r="K22" s="149"/>
      <c r="L22" s="168"/>
    </row>
    <row r="23" spans="1:12" s="151" customFormat="1" ht="15" customHeight="1">
      <c r="A23" s="153" t="s">
        <v>66</v>
      </c>
      <c r="B23" s="51">
        <v>796.8194000000001</v>
      </c>
      <c r="C23" s="51">
        <v>-1.731298000000001</v>
      </c>
      <c r="D23" s="51">
        <v>10.909901000000001</v>
      </c>
      <c r="E23" s="51">
        <v>-30.210601999999998</v>
      </c>
      <c r="F23" s="51">
        <v>36.008998000000005</v>
      </c>
      <c r="G23" s="51">
        <v>-228.39099599999997</v>
      </c>
      <c r="H23" s="51">
        <v>791.483005</v>
      </c>
      <c r="I23" s="51">
        <v>-1240.263</v>
      </c>
      <c r="J23" s="149"/>
      <c r="K23" s="149"/>
      <c r="L23" s="168"/>
    </row>
    <row r="24" spans="1:12" s="151" customFormat="1" ht="5.25" customHeight="1">
      <c r="A24" s="150"/>
      <c r="B24" s="51"/>
      <c r="C24" s="51"/>
      <c r="D24" s="51"/>
      <c r="E24" s="51"/>
      <c r="F24" s="51"/>
      <c r="G24" s="51"/>
      <c r="H24" s="51"/>
      <c r="I24" s="51"/>
      <c r="J24" s="149"/>
      <c r="K24" s="149"/>
      <c r="L24" s="168"/>
    </row>
    <row r="25" spans="1:12" s="149" customFormat="1" ht="15" customHeight="1">
      <c r="A25" s="148" t="s">
        <v>10</v>
      </c>
      <c r="B25" s="50">
        <v>2783.177796</v>
      </c>
      <c r="C25" s="50">
        <v>1707.7790959999998</v>
      </c>
      <c r="D25" s="50">
        <v>1807.20333</v>
      </c>
      <c r="E25" s="50">
        <v>628.635627</v>
      </c>
      <c r="F25" s="50">
        <v>1834.272912</v>
      </c>
      <c r="G25" s="50">
        <v>2168.293776</v>
      </c>
      <c r="H25" s="50">
        <v>1947.4868270000002</v>
      </c>
      <c r="I25" s="50">
        <v>-214.4987779999999</v>
      </c>
      <c r="L25" s="168"/>
    </row>
    <row r="26" spans="1:12" s="151" customFormat="1" ht="15" customHeight="1">
      <c r="A26" s="150" t="s">
        <v>11</v>
      </c>
      <c r="B26" s="51">
        <v>-737.772005</v>
      </c>
      <c r="C26" s="51">
        <v>-475.57599500000003</v>
      </c>
      <c r="D26" s="51">
        <v>-316.036001</v>
      </c>
      <c r="E26" s="51">
        <v>-11.641097000000002</v>
      </c>
      <c r="F26" s="51">
        <v>-480.34799799999996</v>
      </c>
      <c r="G26" s="51">
        <v>-480.437</v>
      </c>
      <c r="H26" s="51">
        <v>-457.449006</v>
      </c>
      <c r="I26" s="51">
        <v>277.45201099999997</v>
      </c>
      <c r="J26" s="149"/>
      <c r="K26" s="149"/>
      <c r="L26" s="168"/>
    </row>
    <row r="27" spans="1:12" s="151" customFormat="1" ht="5.25" customHeight="1">
      <c r="A27" s="150"/>
      <c r="B27" s="51"/>
      <c r="C27" s="51"/>
      <c r="D27" s="51"/>
      <c r="E27" s="51"/>
      <c r="F27" s="51"/>
      <c r="G27" s="51"/>
      <c r="H27" s="51"/>
      <c r="I27" s="51"/>
      <c r="J27" s="149"/>
      <c r="K27" s="149"/>
      <c r="L27" s="168"/>
    </row>
    <row r="28" spans="1:12" s="149" customFormat="1" ht="15" customHeight="1">
      <c r="A28" s="148" t="s">
        <v>12</v>
      </c>
      <c r="B28" s="50">
        <v>2045.4057910000001</v>
      </c>
      <c r="C28" s="50">
        <v>1232.203101</v>
      </c>
      <c r="D28" s="50">
        <v>1491.1673289999999</v>
      </c>
      <c r="E28" s="50">
        <v>616.9945299999999</v>
      </c>
      <c r="F28" s="50">
        <v>1353.924914</v>
      </c>
      <c r="G28" s="50">
        <v>1687.856776</v>
      </c>
      <c r="H28" s="50">
        <v>1490.037821</v>
      </c>
      <c r="I28" s="50">
        <v>62.95323300000001</v>
      </c>
      <c r="L28" s="168"/>
    </row>
    <row r="29" spans="1:12" s="151" customFormat="1" ht="15" customHeight="1">
      <c r="A29" s="150" t="s">
        <v>13</v>
      </c>
      <c r="B29" s="51">
        <v>-93.984</v>
      </c>
      <c r="C29" s="51">
        <v>-74.703</v>
      </c>
      <c r="D29" s="51">
        <v>-98.987</v>
      </c>
      <c r="E29" s="51">
        <v>-97.874</v>
      </c>
      <c r="F29" s="51">
        <v>-116.226</v>
      </c>
      <c r="G29" s="51">
        <v>-126.884</v>
      </c>
      <c r="H29" s="51">
        <v>-110.148</v>
      </c>
      <c r="I29" s="51">
        <v>-31.476999999999997</v>
      </c>
      <c r="J29" s="149"/>
      <c r="K29" s="149"/>
      <c r="L29" s="168"/>
    </row>
    <row r="30" spans="1:12" s="151" customFormat="1" ht="5.25" customHeight="1">
      <c r="A30" s="150"/>
      <c r="B30" s="51"/>
      <c r="C30" s="51"/>
      <c r="D30" s="51"/>
      <c r="E30" s="51"/>
      <c r="F30" s="51"/>
      <c r="G30" s="51"/>
      <c r="H30" s="51"/>
      <c r="I30" s="51"/>
      <c r="J30" s="149"/>
      <c r="K30" s="149"/>
      <c r="L30" s="168"/>
    </row>
    <row r="31" spans="1:12" s="149" customFormat="1" ht="15" customHeight="1">
      <c r="A31" s="148" t="s">
        <v>67</v>
      </c>
      <c r="B31" s="50">
        <v>1951.421791</v>
      </c>
      <c r="C31" s="50">
        <v>1157.500101</v>
      </c>
      <c r="D31" s="50">
        <v>1392.1803289999998</v>
      </c>
      <c r="E31" s="50">
        <v>519.1205299999999</v>
      </c>
      <c r="F31" s="50">
        <v>1237.698914</v>
      </c>
      <c r="G31" s="50">
        <v>1560.9727759999998</v>
      </c>
      <c r="H31" s="50">
        <v>1379.889821</v>
      </c>
      <c r="I31" s="50">
        <v>31.476233000000093</v>
      </c>
      <c r="L31" s="168"/>
    </row>
    <row r="32" spans="1:12" s="151" customFormat="1" ht="15" customHeight="1">
      <c r="A32" s="150" t="s">
        <v>166</v>
      </c>
      <c r="B32" s="51">
        <f aca="true" t="shared" si="0" ref="B32:I32">B31-B34</f>
        <v>508.89999999999986</v>
      </c>
      <c r="C32" s="51">
        <f t="shared" si="0"/>
        <v>-329</v>
      </c>
      <c r="D32" s="51">
        <f t="shared" si="0"/>
        <v>0</v>
      </c>
      <c r="E32" s="51">
        <f t="shared" si="0"/>
        <v>-574.7</v>
      </c>
      <c r="F32" s="51">
        <f t="shared" si="0"/>
        <v>0</v>
      </c>
      <c r="G32" s="51">
        <f t="shared" si="0"/>
        <v>0</v>
      </c>
      <c r="H32" s="51">
        <f t="shared" si="0"/>
        <v>0</v>
      </c>
      <c r="I32" s="51">
        <f t="shared" si="0"/>
        <v>-1050.020033</v>
      </c>
      <c r="J32" s="149"/>
      <c r="K32" s="149"/>
      <c r="L32" s="168"/>
    </row>
    <row r="33" spans="1:12" s="195" customFormat="1" ht="5.25" customHeight="1">
      <c r="A33" s="153"/>
      <c r="B33" s="180"/>
      <c r="C33" s="180"/>
      <c r="D33" s="180"/>
      <c r="E33" s="180"/>
      <c r="F33" s="180"/>
      <c r="G33" s="180"/>
      <c r="H33" s="180"/>
      <c r="I33" s="180"/>
      <c r="J33" s="193"/>
      <c r="K33" s="193"/>
      <c r="L33" s="194"/>
    </row>
    <row r="34" spans="1:12" s="149" customFormat="1" ht="15" customHeight="1">
      <c r="A34" s="148" t="s">
        <v>151</v>
      </c>
      <c r="B34" s="50">
        <v>1442.5217910000001</v>
      </c>
      <c r="C34" s="50">
        <v>1486.500101</v>
      </c>
      <c r="D34" s="50">
        <v>1392.1803289999998</v>
      </c>
      <c r="E34" s="50">
        <v>1093.82053</v>
      </c>
      <c r="F34" s="50">
        <v>1237.698914</v>
      </c>
      <c r="G34" s="50">
        <v>1560.9727759999998</v>
      </c>
      <c r="H34" s="50">
        <v>1379.889821</v>
      </c>
      <c r="I34" s="50">
        <v>1081.496266</v>
      </c>
      <c r="L34" s="168"/>
    </row>
    <row r="35" s="174" customFormat="1" ht="12">
      <c r="A35" s="189" t="s">
        <v>168</v>
      </c>
    </row>
    <row r="36" s="174" customFormat="1" ht="12">
      <c r="A36" s="189" t="s">
        <v>174</v>
      </c>
    </row>
    <row r="37" ht="12">
      <c r="A37" s="189" t="s">
        <v>173</v>
      </c>
    </row>
    <row r="38" spans="2:9" ht="12">
      <c r="B38" s="151"/>
      <c r="C38" s="151"/>
      <c r="D38" s="151"/>
      <c r="E38" s="151"/>
      <c r="F38" s="151"/>
      <c r="G38" s="151"/>
      <c r="H38" s="151"/>
      <c r="I38" s="151"/>
    </row>
    <row r="39" ht="19.5">
      <c r="A39" s="46" t="s">
        <v>157</v>
      </c>
    </row>
    <row r="40" ht="12">
      <c r="A40" s="47" t="s">
        <v>68</v>
      </c>
    </row>
    <row r="41" ht="6" customHeight="1">
      <c r="A41" s="48"/>
    </row>
    <row r="42" spans="1:9" ht="12">
      <c r="A42" s="49"/>
      <c r="B42" s="213">
        <v>2008</v>
      </c>
      <c r="C42" s="213"/>
      <c r="D42" s="213"/>
      <c r="E42" s="213"/>
      <c r="F42" s="213">
        <v>2009</v>
      </c>
      <c r="G42" s="213"/>
      <c r="H42" s="213"/>
      <c r="I42" s="213"/>
    </row>
    <row r="43" spans="1:9" ht="13.5">
      <c r="A43" s="49"/>
      <c r="B43" s="6" t="s">
        <v>43</v>
      </c>
      <c r="C43" s="23" t="s">
        <v>41</v>
      </c>
      <c r="D43" s="23" t="s">
        <v>44</v>
      </c>
      <c r="E43" s="23" t="s">
        <v>42</v>
      </c>
      <c r="F43" s="6" t="s">
        <v>43</v>
      </c>
      <c r="G43" s="23" t="s">
        <v>41</v>
      </c>
      <c r="H43" s="23" t="s">
        <v>44</v>
      </c>
      <c r="I43" s="23" t="s">
        <v>42</v>
      </c>
    </row>
    <row r="44" spans="1:12" s="149" customFormat="1" ht="15" customHeight="1">
      <c r="A44" s="148" t="s">
        <v>3</v>
      </c>
      <c r="B44" s="50">
        <v>2611.801013</v>
      </c>
      <c r="C44" s="50">
        <v>2745.441269</v>
      </c>
      <c r="D44" s="50">
        <v>2884.413879</v>
      </c>
      <c r="E44" s="50">
        <v>2963.83729</v>
      </c>
      <c r="F44" s="50">
        <v>3197.731598</v>
      </c>
      <c r="G44" s="50">
        <v>3510.075104</v>
      </c>
      <c r="H44" s="50">
        <v>3421.240693</v>
      </c>
      <c r="I44" s="50">
        <v>3586.754039</v>
      </c>
      <c r="L44" s="168"/>
    </row>
    <row r="45" spans="1:12" s="151" customFormat="1" ht="15" customHeight="1">
      <c r="A45" s="150" t="s">
        <v>137</v>
      </c>
      <c r="B45" s="51">
        <v>1104.760049</v>
      </c>
      <c r="C45" s="51">
        <v>1136.144009</v>
      </c>
      <c r="D45" s="51">
        <v>1097.735739</v>
      </c>
      <c r="E45" s="51">
        <v>1076.177114</v>
      </c>
      <c r="F45" s="51">
        <v>1072.710804</v>
      </c>
      <c r="G45" s="51">
        <v>1093.271054</v>
      </c>
      <c r="H45" s="51">
        <v>1094.94012</v>
      </c>
      <c r="I45" s="51">
        <v>1175.424086</v>
      </c>
      <c r="J45" s="149"/>
      <c r="K45" s="149"/>
      <c r="L45" s="168"/>
    </row>
    <row r="46" spans="1:12" s="151" customFormat="1" ht="15" customHeight="1">
      <c r="A46" s="150" t="s">
        <v>4</v>
      </c>
      <c r="B46" s="51">
        <v>568.544807</v>
      </c>
      <c r="C46" s="51">
        <v>571.830831</v>
      </c>
      <c r="D46" s="51">
        <v>249.69324699999999</v>
      </c>
      <c r="E46" s="51">
        <v>134.006357</v>
      </c>
      <c r="F46" s="51">
        <v>375.56375</v>
      </c>
      <c r="G46" s="51">
        <v>441.461463</v>
      </c>
      <c r="H46" s="51">
        <v>343.57671600000003</v>
      </c>
      <c r="I46" s="51">
        <v>435.93368000000004</v>
      </c>
      <c r="J46" s="149"/>
      <c r="K46" s="149"/>
      <c r="L46" s="168"/>
    </row>
    <row r="47" spans="1:12" s="151" customFormat="1" ht="15" customHeight="1">
      <c r="A47" s="150" t="s">
        <v>62</v>
      </c>
      <c r="B47" s="51">
        <v>56.16343</v>
      </c>
      <c r="C47" s="51">
        <v>186.505085</v>
      </c>
      <c r="D47" s="51">
        <v>161.572712</v>
      </c>
      <c r="E47" s="51">
        <v>44.435716</v>
      </c>
      <c r="F47" s="51">
        <v>41.01786</v>
      </c>
      <c r="G47" s="51">
        <v>207.139407</v>
      </c>
      <c r="H47" s="51">
        <v>42.313225</v>
      </c>
      <c r="I47" s="51">
        <v>153.382092</v>
      </c>
      <c r="J47" s="149"/>
      <c r="K47" s="149"/>
      <c r="L47" s="168"/>
    </row>
    <row r="48" spans="1:12" s="151" customFormat="1" ht="15" customHeight="1">
      <c r="A48" s="150" t="s">
        <v>63</v>
      </c>
      <c r="B48" s="51">
        <v>138.600891</v>
      </c>
      <c r="C48" s="51">
        <v>34.229638</v>
      </c>
      <c r="D48" s="51">
        <v>94.520569</v>
      </c>
      <c r="E48" s="51">
        <v>24.630607</v>
      </c>
      <c r="F48" s="51">
        <v>3.8248270000000004</v>
      </c>
      <c r="G48" s="51">
        <v>22.471764</v>
      </c>
      <c r="H48" s="51">
        <v>-20.681099</v>
      </c>
      <c r="I48" s="51">
        <v>113.90732600000001</v>
      </c>
      <c r="J48" s="149"/>
      <c r="K48" s="149"/>
      <c r="L48" s="168"/>
    </row>
    <row r="49" spans="1:12" s="151" customFormat="1" ht="15" customHeight="1">
      <c r="A49" s="150" t="s">
        <v>64</v>
      </c>
      <c r="B49" s="51">
        <v>126.236955</v>
      </c>
      <c r="C49" s="51">
        <v>84.676286</v>
      </c>
      <c r="D49" s="51">
        <v>93.133011</v>
      </c>
      <c r="E49" s="51">
        <v>152.80944699999998</v>
      </c>
      <c r="F49" s="51">
        <v>151.578256</v>
      </c>
      <c r="G49" s="51">
        <v>173.472869</v>
      </c>
      <c r="H49" s="51">
        <v>163.990084</v>
      </c>
      <c r="I49" s="51">
        <v>-106.16819000000001</v>
      </c>
      <c r="J49" s="149"/>
      <c r="K49" s="149"/>
      <c r="L49" s="168"/>
    </row>
    <row r="50" spans="1:12" s="151" customFormat="1" ht="5.25" customHeight="1">
      <c r="A50" s="150"/>
      <c r="B50" s="51"/>
      <c r="C50" s="51"/>
      <c r="D50" s="51"/>
      <c r="E50" s="51"/>
      <c r="F50" s="51"/>
      <c r="G50" s="51"/>
      <c r="H50" s="51"/>
      <c r="I50" s="51"/>
      <c r="J50" s="149"/>
      <c r="K50" s="149"/>
      <c r="L50" s="168"/>
    </row>
    <row r="51" spans="1:12" s="149" customFormat="1" ht="15" customHeight="1">
      <c r="A51" s="148" t="s">
        <v>6</v>
      </c>
      <c r="B51" s="50">
        <v>4606.107145</v>
      </c>
      <c r="C51" s="50">
        <v>4758.8271190000005</v>
      </c>
      <c r="D51" s="50">
        <v>4581.069159000001</v>
      </c>
      <c r="E51" s="50">
        <v>4395.896530999999</v>
      </c>
      <c r="F51" s="50">
        <v>4842.427094</v>
      </c>
      <c r="G51" s="50">
        <v>5447.891661</v>
      </c>
      <c r="H51" s="50">
        <v>5045.379739</v>
      </c>
      <c r="I51" s="50">
        <v>5359.233033</v>
      </c>
      <c r="L51" s="168"/>
    </row>
    <row r="52" spans="1:12" s="149" customFormat="1" ht="15" customHeight="1">
      <c r="A52" s="150" t="s">
        <v>140</v>
      </c>
      <c r="B52" s="51">
        <v>-2041.7368649999999</v>
      </c>
      <c r="C52" s="51">
        <v>-2051.158854</v>
      </c>
      <c r="D52" s="51">
        <v>-2036.870285</v>
      </c>
      <c r="E52" s="51">
        <v>-2134.714051</v>
      </c>
      <c r="F52" s="51">
        <v>-2030.039439</v>
      </c>
      <c r="G52" s="51">
        <v>-1984.736598</v>
      </c>
      <c r="H52" s="51">
        <v>-2018.0967420000002</v>
      </c>
      <c r="I52" s="51">
        <v>-2266.915845</v>
      </c>
      <c r="L52" s="168"/>
    </row>
    <row r="53" spans="1:12" s="151" customFormat="1" ht="15" customHeight="1">
      <c r="A53" s="150" t="s">
        <v>141</v>
      </c>
      <c r="B53" s="51">
        <v>-1864.552098</v>
      </c>
      <c r="C53" s="51">
        <v>-1886.052084</v>
      </c>
      <c r="D53" s="51">
        <v>-1862.7544400000002</v>
      </c>
      <c r="E53" s="51">
        <v>-1955.5299879999998</v>
      </c>
      <c r="F53" s="51">
        <v>-1861.4400580000001</v>
      </c>
      <c r="G53" s="51">
        <v>-1810.230105</v>
      </c>
      <c r="H53" s="51">
        <v>-1843.8417220000001</v>
      </c>
      <c r="I53" s="51">
        <v>-2095.62068</v>
      </c>
      <c r="J53" s="149"/>
      <c r="K53" s="149"/>
      <c r="L53" s="168"/>
    </row>
    <row r="54" spans="1:12" s="151" customFormat="1" ht="15" customHeight="1">
      <c r="A54" s="152" t="s">
        <v>143</v>
      </c>
      <c r="B54" s="51">
        <v>-1159.418535</v>
      </c>
      <c r="C54" s="51">
        <v>-1158.05373</v>
      </c>
      <c r="D54" s="51">
        <v>-1155.157199</v>
      </c>
      <c r="E54" s="51">
        <v>-1155.0742030000001</v>
      </c>
      <c r="F54" s="51">
        <v>-1141.1433610000001</v>
      </c>
      <c r="G54" s="51">
        <v>-1114.058187</v>
      </c>
      <c r="H54" s="51">
        <v>-1129.529515</v>
      </c>
      <c r="I54" s="51">
        <v>-1241.374605</v>
      </c>
      <c r="J54" s="149"/>
      <c r="K54" s="149"/>
      <c r="L54" s="168"/>
    </row>
    <row r="55" spans="1:12" s="151" customFormat="1" ht="15" customHeight="1">
      <c r="A55" s="152" t="s">
        <v>144</v>
      </c>
      <c r="B55" s="51">
        <v>-705.133562</v>
      </c>
      <c r="C55" s="51">
        <v>-727.9983540000001</v>
      </c>
      <c r="D55" s="51">
        <v>-707.5972419999999</v>
      </c>
      <c r="E55" s="51">
        <v>-800.455785</v>
      </c>
      <c r="F55" s="51">
        <v>-720.296697</v>
      </c>
      <c r="G55" s="51">
        <v>-696.171918</v>
      </c>
      <c r="H55" s="51">
        <v>-714.3122060000001</v>
      </c>
      <c r="I55" s="51">
        <v>-854.246076</v>
      </c>
      <c r="J55" s="149"/>
      <c r="K55" s="149"/>
      <c r="L55" s="168"/>
    </row>
    <row r="56" spans="1:12" s="151" customFormat="1" ht="15" customHeight="1">
      <c r="A56" s="150" t="s">
        <v>142</v>
      </c>
      <c r="B56" s="51">
        <v>-177.184768</v>
      </c>
      <c r="C56" s="51">
        <v>-165.10676999999998</v>
      </c>
      <c r="D56" s="51">
        <v>-174.115844</v>
      </c>
      <c r="E56" s="51">
        <v>-179.18406399999998</v>
      </c>
      <c r="F56" s="51">
        <v>-168.599381</v>
      </c>
      <c r="G56" s="51">
        <v>-174.506493</v>
      </c>
      <c r="H56" s="51">
        <v>-174.255022</v>
      </c>
      <c r="I56" s="51">
        <v>-171.295165</v>
      </c>
      <c r="J56" s="149"/>
      <c r="K56" s="149"/>
      <c r="L56" s="168"/>
    </row>
    <row r="57" spans="1:12" s="151" customFormat="1" ht="5.25" customHeight="1">
      <c r="A57" s="150"/>
      <c r="B57" s="51"/>
      <c r="C57" s="51"/>
      <c r="D57" s="51"/>
      <c r="E57" s="51"/>
      <c r="F57" s="51"/>
      <c r="G57" s="51"/>
      <c r="H57" s="51"/>
      <c r="I57" s="51"/>
      <c r="J57" s="149"/>
      <c r="K57" s="149"/>
      <c r="L57" s="168"/>
    </row>
    <row r="58" spans="1:12" s="149" customFormat="1" ht="15" customHeight="1">
      <c r="A58" s="148" t="s">
        <v>7</v>
      </c>
      <c r="B58" s="50">
        <v>2564.3702789999998</v>
      </c>
      <c r="C58" s="50">
        <v>2707.668263</v>
      </c>
      <c r="D58" s="50">
        <v>2544.1988739999997</v>
      </c>
      <c r="E58" s="50">
        <v>2261.18248</v>
      </c>
      <c r="F58" s="50">
        <v>2812.387655</v>
      </c>
      <c r="G58" s="50">
        <v>3463.1550639999996</v>
      </c>
      <c r="H58" s="50">
        <v>3027.282996</v>
      </c>
      <c r="I58" s="50">
        <v>3092.3171859999998</v>
      </c>
      <c r="L58" s="168"/>
    </row>
    <row r="59" spans="1:12" s="151" customFormat="1" ht="15" customHeight="1">
      <c r="A59" s="150" t="s">
        <v>8</v>
      </c>
      <c r="B59" s="51">
        <v>-546.20588</v>
      </c>
      <c r="C59" s="51">
        <v>-588.728333</v>
      </c>
      <c r="D59" s="51">
        <v>-890.420113</v>
      </c>
      <c r="E59" s="51">
        <v>-832.9135839999999</v>
      </c>
      <c r="F59" s="51">
        <v>-932.5535850000001</v>
      </c>
      <c r="G59" s="51">
        <v>-1035.419019</v>
      </c>
      <c r="H59" s="51">
        <v>-1767.021721</v>
      </c>
      <c r="I59" s="51">
        <v>-1835.9333419999998</v>
      </c>
      <c r="J59" s="149"/>
      <c r="K59" s="149"/>
      <c r="L59" s="168"/>
    </row>
    <row r="60" spans="1:12" s="151" customFormat="1" ht="15" customHeight="1">
      <c r="A60" s="150" t="s">
        <v>65</v>
      </c>
      <c r="B60" s="51">
        <v>-126.93739300000001</v>
      </c>
      <c r="C60" s="51">
        <v>-471.43817800000005</v>
      </c>
      <c r="D60" s="51">
        <v>16.195925999999986</v>
      </c>
      <c r="E60" s="51">
        <v>-840.8511020000001</v>
      </c>
      <c r="F60" s="51">
        <v>-104.54369299999999</v>
      </c>
      <c r="G60" s="51">
        <v>-46.738327</v>
      </c>
      <c r="H60" s="51">
        <v>-80.293336</v>
      </c>
      <c r="I60" s="51">
        <v>-226.15520299999997</v>
      </c>
      <c r="J60" s="149"/>
      <c r="K60" s="149"/>
      <c r="L60" s="168"/>
    </row>
    <row r="61" spans="1:12" s="151" customFormat="1" ht="15" customHeight="1">
      <c r="A61" s="153" t="s">
        <v>66</v>
      </c>
      <c r="B61" s="51">
        <v>791.592194</v>
      </c>
      <c r="C61" s="51">
        <v>-1.6005450000000008</v>
      </c>
      <c r="D61" s="51">
        <v>9.847705000000001</v>
      </c>
      <c r="E61" s="51">
        <v>-30.929968</v>
      </c>
      <c r="F61" s="51">
        <v>34.494187999999994</v>
      </c>
      <c r="G61" s="51">
        <v>-230.29427900000002</v>
      </c>
      <c r="H61" s="51">
        <v>787.9595260000001</v>
      </c>
      <c r="I61" s="51">
        <v>-1249.554294</v>
      </c>
      <c r="J61" s="149"/>
      <c r="K61" s="149"/>
      <c r="L61" s="168"/>
    </row>
    <row r="62" spans="1:12" s="151" customFormat="1" ht="5.25" customHeight="1">
      <c r="A62" s="150"/>
      <c r="B62" s="51"/>
      <c r="C62" s="51"/>
      <c r="D62" s="51"/>
      <c r="E62" s="51"/>
      <c r="F62" s="51"/>
      <c r="G62" s="51"/>
      <c r="H62" s="51"/>
      <c r="I62" s="51"/>
      <c r="J62" s="149"/>
      <c r="K62" s="149"/>
      <c r="L62" s="168"/>
    </row>
    <row r="63" spans="1:12" s="149" customFormat="1" ht="15" customHeight="1">
      <c r="A63" s="148" t="s">
        <v>10</v>
      </c>
      <c r="B63" s="50">
        <v>2682.8192010000002</v>
      </c>
      <c r="C63" s="50">
        <v>1645.9012079999998</v>
      </c>
      <c r="D63" s="50">
        <v>1679.822392</v>
      </c>
      <c r="E63" s="50">
        <v>556.487826</v>
      </c>
      <c r="F63" s="50">
        <v>1809.784565</v>
      </c>
      <c r="G63" s="50">
        <v>2150.703437</v>
      </c>
      <c r="H63" s="50">
        <v>1967.9274639999999</v>
      </c>
      <c r="I63" s="50">
        <v>-219.3256520000001</v>
      </c>
      <c r="L63" s="168"/>
    </row>
    <row r="64" spans="1:12" s="151" customFormat="1" ht="15" customHeight="1">
      <c r="A64" s="150" t="s">
        <v>11</v>
      </c>
      <c r="B64" s="51">
        <v>-712.72378</v>
      </c>
      <c r="C64" s="51">
        <v>-460.468627</v>
      </c>
      <c r="D64" s="51">
        <v>-293.01061699999997</v>
      </c>
      <c r="E64" s="51">
        <v>-7.550779000000006</v>
      </c>
      <c r="F64" s="51">
        <v>-474.964183</v>
      </c>
      <c r="G64" s="51">
        <v>-479.925381</v>
      </c>
      <c r="H64" s="51">
        <v>-459.250989</v>
      </c>
      <c r="I64" s="51">
        <v>279.168453</v>
      </c>
      <c r="J64" s="149"/>
      <c r="K64" s="149"/>
      <c r="L64" s="168"/>
    </row>
    <row r="65" spans="1:12" s="151" customFormat="1" ht="5.25" customHeight="1">
      <c r="A65" s="150"/>
      <c r="B65" s="51"/>
      <c r="C65" s="51"/>
      <c r="D65" s="51"/>
      <c r="E65" s="51"/>
      <c r="F65" s="51"/>
      <c r="G65" s="51"/>
      <c r="H65" s="51"/>
      <c r="I65" s="51"/>
      <c r="J65" s="149"/>
      <c r="K65" s="149"/>
      <c r="L65" s="168"/>
    </row>
    <row r="66" spans="1:12" s="149" customFormat="1" ht="15" customHeight="1">
      <c r="A66" s="148" t="s">
        <v>12</v>
      </c>
      <c r="B66" s="50">
        <v>1970.0954199999999</v>
      </c>
      <c r="C66" s="50">
        <v>1185.4325800000001</v>
      </c>
      <c r="D66" s="50">
        <v>1386.8117750000001</v>
      </c>
      <c r="E66" s="50">
        <v>548.937047</v>
      </c>
      <c r="F66" s="50">
        <v>1334.82038</v>
      </c>
      <c r="G66" s="50">
        <v>1670.778057</v>
      </c>
      <c r="H66" s="50">
        <v>1508.676476</v>
      </c>
      <c r="I66" s="50">
        <v>59.842803</v>
      </c>
      <c r="L66" s="168"/>
    </row>
    <row r="67" spans="1:12" s="151" customFormat="1" ht="15" customHeight="1">
      <c r="A67" s="150" t="s">
        <v>13</v>
      </c>
      <c r="B67" s="51">
        <v>-75.472797</v>
      </c>
      <c r="C67" s="51">
        <v>-63.389382000000005</v>
      </c>
      <c r="D67" s="51">
        <v>-83.20315199999999</v>
      </c>
      <c r="E67" s="51">
        <v>-73.14759000000001</v>
      </c>
      <c r="F67" s="51">
        <v>-98.428622</v>
      </c>
      <c r="G67" s="51">
        <v>-110.355654</v>
      </c>
      <c r="H67" s="51">
        <v>-99.792911</v>
      </c>
      <c r="I67" s="51">
        <v>-18.947148</v>
      </c>
      <c r="J67" s="149"/>
      <c r="K67" s="149"/>
      <c r="L67" s="168"/>
    </row>
    <row r="68" spans="1:12" s="151" customFormat="1" ht="5.25" customHeight="1">
      <c r="A68" s="150"/>
      <c r="B68" s="51"/>
      <c r="C68" s="51"/>
      <c r="D68" s="51"/>
      <c r="E68" s="51"/>
      <c r="F68" s="51"/>
      <c r="G68" s="51"/>
      <c r="H68" s="51"/>
      <c r="I68" s="51"/>
      <c r="J68" s="149"/>
      <c r="K68" s="149"/>
      <c r="L68" s="168"/>
    </row>
    <row r="69" spans="1:12" s="149" customFormat="1" ht="15" customHeight="1">
      <c r="A69" s="148" t="s">
        <v>67</v>
      </c>
      <c r="B69" s="50">
        <v>1894.622624</v>
      </c>
      <c r="C69" s="50">
        <v>1122.043198</v>
      </c>
      <c r="D69" s="50">
        <v>1303.608623</v>
      </c>
      <c r="E69" s="50">
        <v>475.789456</v>
      </c>
      <c r="F69" s="50">
        <v>1236.391759</v>
      </c>
      <c r="G69" s="50">
        <v>1560.422403</v>
      </c>
      <c r="H69" s="50">
        <v>1408.883566</v>
      </c>
      <c r="I69" s="50">
        <v>40.895654000000036</v>
      </c>
      <c r="L69" s="168"/>
    </row>
    <row r="70" spans="1:12" s="151" customFormat="1" ht="15" customHeight="1">
      <c r="A70" s="150" t="s">
        <v>166</v>
      </c>
      <c r="B70" s="51">
        <f aca="true" t="shared" si="1" ref="B70:I70">B69-B72</f>
        <v>508.9000000000001</v>
      </c>
      <c r="C70" s="51">
        <f t="shared" si="1"/>
        <v>-329</v>
      </c>
      <c r="D70" s="51">
        <f t="shared" si="1"/>
        <v>0</v>
      </c>
      <c r="E70" s="51">
        <f t="shared" si="1"/>
        <v>-574.7</v>
      </c>
      <c r="F70" s="51">
        <f t="shared" si="1"/>
        <v>0</v>
      </c>
      <c r="G70" s="51">
        <f t="shared" si="1"/>
        <v>0</v>
      </c>
      <c r="H70" s="51">
        <f t="shared" si="1"/>
        <v>0</v>
      </c>
      <c r="I70" s="51">
        <f t="shared" si="1"/>
        <v>-1059.0357949999998</v>
      </c>
      <c r="J70" s="149"/>
      <c r="K70" s="149"/>
      <c r="L70" s="168"/>
    </row>
    <row r="71" spans="1:12" s="151" customFormat="1" ht="5.25" customHeight="1">
      <c r="A71" s="150"/>
      <c r="B71" s="51"/>
      <c r="C71" s="51"/>
      <c r="D71" s="51"/>
      <c r="E71" s="51"/>
      <c r="F71" s="51"/>
      <c r="G71" s="51"/>
      <c r="H71" s="51"/>
      <c r="I71" s="51"/>
      <c r="J71" s="149"/>
      <c r="K71" s="149"/>
      <c r="L71" s="168"/>
    </row>
    <row r="72" spans="1:12" s="149" customFormat="1" ht="15" customHeight="1">
      <c r="A72" s="148" t="s">
        <v>151</v>
      </c>
      <c r="B72" s="50">
        <v>1385.722624</v>
      </c>
      <c r="C72" s="50">
        <v>1451.043198</v>
      </c>
      <c r="D72" s="50">
        <v>1303.608623</v>
      </c>
      <c r="E72" s="50">
        <v>1050.489456</v>
      </c>
      <c r="F72" s="50">
        <v>1236.391759</v>
      </c>
      <c r="G72" s="50">
        <v>1560.422403</v>
      </c>
      <c r="H72" s="50">
        <v>1408.883566</v>
      </c>
      <c r="I72" s="50">
        <v>1099.931449</v>
      </c>
      <c r="L72" s="168"/>
    </row>
    <row r="73" spans="2:9" ht="12">
      <c r="B73" s="151"/>
      <c r="C73" s="151"/>
      <c r="D73" s="151"/>
      <c r="E73" s="151"/>
      <c r="F73" s="151"/>
      <c r="G73" s="151"/>
      <c r="H73" s="151"/>
      <c r="I73" s="151"/>
    </row>
    <row r="74" s="174" customFormat="1" ht="12">
      <c r="A74" s="189" t="s">
        <v>168</v>
      </c>
    </row>
    <row r="75" s="174" customFormat="1" ht="12">
      <c r="A75" s="189" t="s">
        <v>174</v>
      </c>
    </row>
    <row r="76" ht="12">
      <c r="A76" s="189" t="s">
        <v>173</v>
      </c>
    </row>
  </sheetData>
  <sheetProtection/>
  <mergeCells count="4">
    <mergeCell ref="F4:I4"/>
    <mergeCell ref="F42:I42"/>
    <mergeCell ref="B4:E4"/>
    <mergeCell ref="B42:E42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68" r:id="rId2"/>
  <headerFooter alignWithMargins="0">
    <oddFooter>&amp;R&amp;A
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11.8515625" style="0" customWidth="1"/>
  </cols>
  <sheetData>
    <row r="1" ht="21.75">
      <c r="A1" s="34" t="s">
        <v>100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4" ht="12">
      <c r="A9" s="10" t="s">
        <v>3</v>
      </c>
      <c r="B9" s="24">
        <v>85.84558</v>
      </c>
      <c r="C9" s="24">
        <v>125.926824</v>
      </c>
      <c r="D9" s="24">
        <v>201.11445300000003</v>
      </c>
      <c r="E9" s="24">
        <v>204.76865</v>
      </c>
      <c r="F9" s="24">
        <v>237.42798599999998</v>
      </c>
      <c r="G9" s="25">
        <v>258.88669699999997</v>
      </c>
      <c r="H9" s="25">
        <v>255.05229500000002</v>
      </c>
      <c r="I9" s="25">
        <v>231.09796599999999</v>
      </c>
      <c r="J9" s="149"/>
      <c r="K9" s="146"/>
      <c r="L9" s="146"/>
      <c r="M9" s="146"/>
      <c r="N9" s="146"/>
    </row>
    <row r="10" spans="1:14" ht="12">
      <c r="A10" s="11" t="s">
        <v>137</v>
      </c>
      <c r="B10" s="26">
        <v>93.70282700000001</v>
      </c>
      <c r="C10" s="26">
        <v>100.895234</v>
      </c>
      <c r="D10" s="26">
        <v>89.048103</v>
      </c>
      <c r="E10" s="26">
        <v>91.662647</v>
      </c>
      <c r="F10" s="26">
        <v>96.195307</v>
      </c>
      <c r="G10" s="26">
        <v>138.627706</v>
      </c>
      <c r="H10" s="26">
        <v>117.475221</v>
      </c>
      <c r="I10" s="26">
        <v>108.580541</v>
      </c>
      <c r="J10" s="149"/>
      <c r="K10" s="146"/>
      <c r="L10" s="146"/>
      <c r="M10" s="146"/>
      <c r="N10" s="146"/>
    </row>
    <row r="11" spans="1:14" ht="12">
      <c r="A11" s="3" t="s">
        <v>4</v>
      </c>
      <c r="B11" s="26">
        <v>112.056088</v>
      </c>
      <c r="C11" s="26">
        <v>179.685211</v>
      </c>
      <c r="D11" s="26">
        <v>17.677016</v>
      </c>
      <c r="E11" s="26">
        <v>-195.665995</v>
      </c>
      <c r="F11" s="26">
        <v>83.067769</v>
      </c>
      <c r="G11" s="26">
        <v>-47.466141</v>
      </c>
      <c r="H11" s="26">
        <v>-53.43963600000001</v>
      </c>
      <c r="I11" s="26">
        <v>-40.731847</v>
      </c>
      <c r="J11" s="149"/>
      <c r="K11" s="146"/>
      <c r="L11" s="146"/>
      <c r="M11" s="146"/>
      <c r="N11" s="146"/>
    </row>
    <row r="12" spans="1:14" ht="12">
      <c r="A12" s="2" t="s">
        <v>5</v>
      </c>
      <c r="B12" s="26">
        <v>158.79184300000003</v>
      </c>
      <c r="C12" s="26">
        <v>98.255278</v>
      </c>
      <c r="D12" s="26">
        <v>113.180079</v>
      </c>
      <c r="E12" s="26">
        <v>35.673287</v>
      </c>
      <c r="F12" s="26">
        <v>43.189509</v>
      </c>
      <c r="G12" s="26">
        <v>94.276902</v>
      </c>
      <c r="H12" s="26">
        <v>18.507745999999997</v>
      </c>
      <c r="I12" s="26">
        <v>158.342581</v>
      </c>
      <c r="J12" s="149"/>
      <c r="K12" s="146"/>
      <c r="L12" s="146"/>
      <c r="M12" s="146"/>
      <c r="N12" s="146"/>
    </row>
    <row r="13" spans="1:14" ht="6" customHeight="1">
      <c r="A13" s="12"/>
      <c r="B13" s="26"/>
      <c r="C13" s="26"/>
      <c r="D13" s="26"/>
      <c r="E13" s="26"/>
      <c r="F13" s="26"/>
      <c r="G13" s="26"/>
      <c r="H13" s="26"/>
      <c r="I13" s="26"/>
      <c r="J13" s="149"/>
      <c r="K13" s="146"/>
      <c r="L13" s="146"/>
      <c r="M13" s="146"/>
      <c r="N13" s="146"/>
    </row>
    <row r="14" spans="1:14" ht="12">
      <c r="A14" s="10" t="s">
        <v>6</v>
      </c>
      <c r="B14" s="27">
        <v>450.396338</v>
      </c>
      <c r="C14" s="27">
        <v>504.762547</v>
      </c>
      <c r="D14" s="27">
        <v>421.019651</v>
      </c>
      <c r="E14" s="27">
        <v>136.43858899999998</v>
      </c>
      <c r="F14" s="27">
        <v>459.880571</v>
      </c>
      <c r="G14" s="27">
        <v>444.325164</v>
      </c>
      <c r="H14" s="27">
        <v>337.59562600000004</v>
      </c>
      <c r="I14" s="27">
        <v>457.289241</v>
      </c>
      <c r="J14" s="149"/>
      <c r="K14" s="146"/>
      <c r="L14" s="146"/>
      <c r="M14" s="146"/>
      <c r="N14" s="146"/>
    </row>
    <row r="15" spans="1:14" ht="12">
      <c r="A15" s="150" t="s">
        <v>140</v>
      </c>
      <c r="B15" s="26">
        <v>-112.02729</v>
      </c>
      <c r="C15" s="26">
        <v>-115.536878</v>
      </c>
      <c r="D15" s="26">
        <v>-109.077657</v>
      </c>
      <c r="E15" s="26">
        <v>-120.93420900000001</v>
      </c>
      <c r="F15" s="26">
        <v>-115.38897600000001</v>
      </c>
      <c r="G15" s="26">
        <v>-118.892248</v>
      </c>
      <c r="H15" s="26">
        <v>-113.462294</v>
      </c>
      <c r="I15" s="26">
        <v>-137.405263</v>
      </c>
      <c r="J15" s="149"/>
      <c r="K15" s="146"/>
      <c r="L15" s="146"/>
      <c r="M15" s="146"/>
      <c r="N15" s="146"/>
    </row>
    <row r="16" spans="1:14" ht="12">
      <c r="A16" s="150" t="s">
        <v>141</v>
      </c>
      <c r="B16" s="26">
        <v>-110.32503399999999</v>
      </c>
      <c r="C16" s="26">
        <v>-113.836605</v>
      </c>
      <c r="D16" s="26">
        <v>-107.015313</v>
      </c>
      <c r="E16" s="26">
        <v>-118.26929</v>
      </c>
      <c r="F16" s="26">
        <v>-112.965363</v>
      </c>
      <c r="G16" s="26">
        <v>-116.36483999999999</v>
      </c>
      <c r="H16" s="26">
        <v>-111.02515500000001</v>
      </c>
      <c r="I16" s="26">
        <v>-135.279215</v>
      </c>
      <c r="J16" s="149"/>
      <c r="K16" s="146"/>
      <c r="L16" s="146"/>
      <c r="M16" s="146"/>
      <c r="N16" s="146"/>
    </row>
    <row r="17" spans="1:14" ht="12">
      <c r="A17" s="152" t="s">
        <v>143</v>
      </c>
      <c r="B17" s="26">
        <v>-66.597381</v>
      </c>
      <c r="C17" s="26">
        <v>-71.529093</v>
      </c>
      <c r="D17" s="26">
        <v>-73.737787</v>
      </c>
      <c r="E17" s="26">
        <v>-66.85109</v>
      </c>
      <c r="F17" s="26">
        <v>-75.311699</v>
      </c>
      <c r="G17" s="26">
        <v>-78.374488</v>
      </c>
      <c r="H17" s="26">
        <v>-73.774034</v>
      </c>
      <c r="I17" s="26">
        <v>-91.994764</v>
      </c>
      <c r="J17" s="149"/>
      <c r="K17" s="146"/>
      <c r="L17" s="146"/>
      <c r="M17" s="146"/>
      <c r="N17" s="146"/>
    </row>
    <row r="18" spans="1:14" ht="12">
      <c r="A18" s="152" t="s">
        <v>144</v>
      </c>
      <c r="B18" s="26">
        <v>-43.727653</v>
      </c>
      <c r="C18" s="26">
        <v>-42.307512</v>
      </c>
      <c r="D18" s="26">
        <v>-33.277526</v>
      </c>
      <c r="E18" s="26">
        <v>-51.4182</v>
      </c>
      <c r="F18" s="26">
        <v>-37.653664</v>
      </c>
      <c r="G18" s="26">
        <v>-37.990352</v>
      </c>
      <c r="H18" s="26">
        <v>-37.251121</v>
      </c>
      <c r="I18" s="26">
        <v>-43.284451000000004</v>
      </c>
      <c r="J18" s="149"/>
      <c r="K18" s="146"/>
      <c r="L18" s="146"/>
      <c r="M18" s="146"/>
      <c r="N18" s="146"/>
    </row>
    <row r="19" spans="1:14" ht="12">
      <c r="A19" s="150" t="s">
        <v>142</v>
      </c>
      <c r="B19" s="26">
        <v>-1.702256</v>
      </c>
      <c r="C19" s="26">
        <v>-1.7002730000000001</v>
      </c>
      <c r="D19" s="26">
        <v>-2.062344</v>
      </c>
      <c r="E19" s="26">
        <v>-2.6649190000000003</v>
      </c>
      <c r="F19" s="26">
        <v>-2.423613</v>
      </c>
      <c r="G19" s="26">
        <v>-2.5274080000000003</v>
      </c>
      <c r="H19" s="26">
        <v>-2.4371389999999997</v>
      </c>
      <c r="I19" s="26">
        <v>-2.126048</v>
      </c>
      <c r="J19" s="149"/>
      <c r="K19" s="146"/>
      <c r="L19" s="146"/>
      <c r="M19" s="146"/>
      <c r="N19" s="146"/>
    </row>
    <row r="20" spans="1:14" ht="6" customHeight="1">
      <c r="A20" s="12"/>
      <c r="B20" s="26"/>
      <c r="C20" s="26"/>
      <c r="D20" s="26"/>
      <c r="E20" s="26"/>
      <c r="F20" s="26"/>
      <c r="G20" s="26"/>
      <c r="H20" s="26"/>
      <c r="I20" s="26"/>
      <c r="J20" s="149"/>
      <c r="K20" s="146"/>
      <c r="L20" s="146"/>
      <c r="M20" s="146"/>
      <c r="N20" s="146"/>
    </row>
    <row r="21" spans="1:14" ht="12">
      <c r="A21" s="10" t="s">
        <v>7</v>
      </c>
      <c r="B21" s="27">
        <v>338.369048</v>
      </c>
      <c r="C21" s="27">
        <v>389.22566900000004</v>
      </c>
      <c r="D21" s="27">
        <v>311.941994</v>
      </c>
      <c r="E21" s="27">
        <v>15.504380000000001</v>
      </c>
      <c r="F21" s="27">
        <v>344.491595</v>
      </c>
      <c r="G21" s="27">
        <v>325.432916</v>
      </c>
      <c r="H21" s="27">
        <v>224.133332</v>
      </c>
      <c r="I21" s="27">
        <v>319.883978</v>
      </c>
      <c r="J21" s="149"/>
      <c r="K21" s="149"/>
      <c r="L21" s="168"/>
      <c r="M21" s="146"/>
      <c r="N21" s="146"/>
    </row>
    <row r="22" spans="1:14" ht="12">
      <c r="A22" s="4" t="s">
        <v>8</v>
      </c>
      <c r="B22" s="28">
        <v>-47.371934</v>
      </c>
      <c r="C22" s="28">
        <v>-13.525599999999999</v>
      </c>
      <c r="D22" s="28">
        <v>-80.013283</v>
      </c>
      <c r="E22" s="28">
        <v>-30.329555</v>
      </c>
      <c r="F22" s="28">
        <v>-19.591559000000004</v>
      </c>
      <c r="G22" s="28">
        <v>6.5356229999999975</v>
      </c>
      <c r="H22" s="28">
        <v>42.249529</v>
      </c>
      <c r="I22" s="28">
        <v>-89.10621499999999</v>
      </c>
      <c r="J22" s="149"/>
      <c r="K22" s="146"/>
      <c r="L22" s="146"/>
      <c r="M22" s="146"/>
      <c r="N22" s="146"/>
    </row>
    <row r="23" spans="1:14" ht="12">
      <c r="A23" s="3" t="s">
        <v>9</v>
      </c>
      <c r="B23" s="26">
        <v>7.5504229999999986</v>
      </c>
      <c r="C23" s="26">
        <v>-2.365164</v>
      </c>
      <c r="D23" s="26">
        <v>2.329091</v>
      </c>
      <c r="E23" s="26">
        <v>-3.0664240000000005</v>
      </c>
      <c r="F23" s="26">
        <v>0.05571300000000004</v>
      </c>
      <c r="G23" s="26">
        <v>0.04285799999999999</v>
      </c>
      <c r="H23" s="26">
        <v>-0.299072</v>
      </c>
      <c r="I23" s="26">
        <v>-3.7969370000000002</v>
      </c>
      <c r="J23" s="149"/>
      <c r="K23" s="146"/>
      <c r="L23" s="146"/>
      <c r="M23" s="146"/>
      <c r="N23" s="146"/>
    </row>
    <row r="24" spans="2:14" ht="6" customHeight="1">
      <c r="B24" s="7"/>
      <c r="C24" s="7"/>
      <c r="D24" s="7"/>
      <c r="E24" s="7"/>
      <c r="F24" s="7"/>
      <c r="G24" s="7"/>
      <c r="H24" s="7"/>
      <c r="I24" s="7"/>
      <c r="J24" s="149"/>
      <c r="K24" s="146"/>
      <c r="L24" s="146"/>
      <c r="M24" s="146"/>
      <c r="N24" s="146"/>
    </row>
    <row r="25" spans="1:14" ht="12">
      <c r="A25" s="18" t="s">
        <v>10</v>
      </c>
      <c r="B25" s="29">
        <v>298.54753700000003</v>
      </c>
      <c r="C25" s="29">
        <v>373.33490500000005</v>
      </c>
      <c r="D25" s="29">
        <v>234.257802</v>
      </c>
      <c r="E25" s="29">
        <v>-17.891599000000006</v>
      </c>
      <c r="F25" s="29">
        <v>324.955749</v>
      </c>
      <c r="G25" s="29">
        <v>332.011397</v>
      </c>
      <c r="H25" s="29">
        <v>266.083789</v>
      </c>
      <c r="I25" s="29">
        <v>226.980826</v>
      </c>
      <c r="J25" s="149"/>
      <c r="K25" s="146"/>
      <c r="L25" s="146"/>
      <c r="M25" s="146"/>
      <c r="N25" s="146"/>
    </row>
    <row r="26" spans="1:14" ht="12">
      <c r="A26" s="13" t="s">
        <v>11</v>
      </c>
      <c r="B26" s="30">
        <v>-43.797114</v>
      </c>
      <c r="C26" s="30">
        <v>-84.763641</v>
      </c>
      <c r="D26" s="30">
        <v>-39.910888</v>
      </c>
      <c r="E26" s="30">
        <v>8.624379999999999</v>
      </c>
      <c r="F26" s="30">
        <v>-87.617524</v>
      </c>
      <c r="G26" s="30">
        <v>-89.59647299999999</v>
      </c>
      <c r="H26" s="30">
        <v>-74.418163</v>
      </c>
      <c r="I26" s="30">
        <v>-42.543506</v>
      </c>
      <c r="J26" s="149"/>
      <c r="K26" s="146"/>
      <c r="L26" s="146"/>
      <c r="M26" s="146"/>
      <c r="N26" s="146"/>
    </row>
    <row r="27" spans="2:14" ht="6" customHeight="1">
      <c r="B27" s="30"/>
      <c r="C27" s="30"/>
      <c r="D27" s="30"/>
      <c r="E27" s="30"/>
      <c r="F27" s="30"/>
      <c r="G27" s="30"/>
      <c r="H27" s="30"/>
      <c r="I27" s="30"/>
      <c r="J27" s="149"/>
      <c r="K27" s="146"/>
      <c r="L27" s="146"/>
      <c r="M27" s="146"/>
      <c r="N27" s="146"/>
    </row>
    <row r="28" spans="1:14" ht="12">
      <c r="A28" s="18" t="s">
        <v>12</v>
      </c>
      <c r="B28" s="29">
        <v>254.750423</v>
      </c>
      <c r="C28" s="29">
        <v>288.571264</v>
      </c>
      <c r="D28" s="29">
        <v>194.34691400000003</v>
      </c>
      <c r="E28" s="29">
        <v>-9.267219000000003</v>
      </c>
      <c r="F28" s="29">
        <v>237.33822500000002</v>
      </c>
      <c r="G28" s="29">
        <v>242.41492399999998</v>
      </c>
      <c r="H28" s="29">
        <v>191.665626</v>
      </c>
      <c r="I28" s="29">
        <v>184.43731999999997</v>
      </c>
      <c r="J28" s="149"/>
      <c r="K28" s="146"/>
      <c r="L28" s="146"/>
      <c r="M28" s="146"/>
      <c r="N28" s="146"/>
    </row>
    <row r="29" spans="1:14" ht="12">
      <c r="A29" s="11" t="s">
        <v>13</v>
      </c>
      <c r="B29" s="30">
        <v>-0.9890000000000001</v>
      </c>
      <c r="C29" s="30">
        <v>-1.377</v>
      </c>
      <c r="D29" s="30">
        <v>-2.026</v>
      </c>
      <c r="E29" s="30">
        <v>-1.8039999999999998</v>
      </c>
      <c r="F29" s="30">
        <v>-1.308</v>
      </c>
      <c r="G29" s="30">
        <v>-0.998</v>
      </c>
      <c r="H29" s="30">
        <v>-0.734</v>
      </c>
      <c r="I29" s="30">
        <v>-0.376</v>
      </c>
      <c r="J29" s="149"/>
      <c r="K29" s="146"/>
      <c r="L29" s="146"/>
      <c r="M29" s="146"/>
      <c r="N29" s="146"/>
    </row>
    <row r="30" spans="2:14" ht="6" customHeight="1">
      <c r="B30" s="30"/>
      <c r="C30" s="30"/>
      <c r="D30" s="30"/>
      <c r="E30" s="30"/>
      <c r="F30" s="30"/>
      <c r="G30" s="30"/>
      <c r="H30" s="30"/>
      <c r="I30" s="30"/>
      <c r="J30" s="149"/>
      <c r="K30" s="146"/>
      <c r="L30" s="146"/>
      <c r="M30" s="146"/>
      <c r="N30" s="146"/>
    </row>
    <row r="31" spans="1:14" ht="12">
      <c r="A31" s="18" t="s">
        <v>14</v>
      </c>
      <c r="B31" s="29">
        <v>253.761423</v>
      </c>
      <c r="C31" s="29">
        <v>287.194264</v>
      </c>
      <c r="D31" s="29">
        <v>192.32091400000002</v>
      </c>
      <c r="E31" s="29">
        <v>-11.071219</v>
      </c>
      <c r="F31" s="29">
        <v>236.030225</v>
      </c>
      <c r="G31" s="29">
        <v>241.416924</v>
      </c>
      <c r="H31" s="29">
        <v>190.931626</v>
      </c>
      <c r="I31" s="29">
        <v>184.06131999999997</v>
      </c>
      <c r="J31" s="149"/>
      <c r="K31" s="149"/>
      <c r="L31" s="168"/>
      <c r="M31" s="146"/>
      <c r="N31" s="146"/>
    </row>
    <row r="32" spans="1:9" ht="12">
      <c r="A32" s="19"/>
      <c r="B32" s="20"/>
      <c r="C32" s="20"/>
      <c r="D32" s="20"/>
      <c r="E32" s="20"/>
      <c r="F32" s="20"/>
      <c r="G32" s="20"/>
      <c r="H32" s="20"/>
      <c r="I32" s="20"/>
    </row>
    <row r="34" ht="15">
      <c r="A34" s="17" t="s">
        <v>15</v>
      </c>
    </row>
    <row r="35" ht="12">
      <c r="A35" s="9" t="s">
        <v>2</v>
      </c>
    </row>
    <row r="36" ht="6" customHeight="1">
      <c r="A36" s="9"/>
    </row>
    <row r="37" spans="1:14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  <c r="N37" s="146"/>
    </row>
    <row r="38" spans="1:14" ht="12">
      <c r="A38" s="12" t="s">
        <v>16</v>
      </c>
      <c r="B38" s="28">
        <v>1055.240487</v>
      </c>
      <c r="C38" s="28">
        <v>1058.775685</v>
      </c>
      <c r="D38" s="28">
        <v>1309.127552</v>
      </c>
      <c r="E38" s="28">
        <v>1487.60369</v>
      </c>
      <c r="F38" s="28">
        <v>1585.360784</v>
      </c>
      <c r="G38" s="28">
        <v>2269.895932</v>
      </c>
      <c r="H38" s="28">
        <v>2092.815928</v>
      </c>
      <c r="I38" s="28">
        <v>609.868618</v>
      </c>
      <c r="J38" s="171"/>
      <c r="K38" s="146"/>
      <c r="L38" s="146"/>
      <c r="M38" s="146"/>
      <c r="N38" s="146"/>
    </row>
    <row r="39" spans="1:14" ht="12">
      <c r="A39" s="12" t="s">
        <v>17</v>
      </c>
      <c r="B39" s="28">
        <v>47783.075355</v>
      </c>
      <c r="C39" s="28">
        <v>46454.223718</v>
      </c>
      <c r="D39" s="28">
        <v>48874.402177</v>
      </c>
      <c r="E39" s="28">
        <v>64112.681554</v>
      </c>
      <c r="F39" s="28">
        <v>63406.851983</v>
      </c>
      <c r="G39" s="28">
        <v>61380.055923</v>
      </c>
      <c r="H39" s="28">
        <v>61100.495334</v>
      </c>
      <c r="I39" s="28">
        <v>61023.756588</v>
      </c>
      <c r="J39" s="171"/>
      <c r="K39" s="146"/>
      <c r="L39" s="146"/>
      <c r="M39" s="146"/>
      <c r="N39" s="146"/>
    </row>
    <row r="40" spans="1:14" ht="12">
      <c r="A40" s="12" t="s">
        <v>18</v>
      </c>
      <c r="B40" s="28">
        <v>41157.333898</v>
      </c>
      <c r="C40" s="28">
        <v>49666.100965</v>
      </c>
      <c r="D40" s="28">
        <v>51060.63429</v>
      </c>
      <c r="E40" s="28">
        <v>56870.945756999994</v>
      </c>
      <c r="F40" s="28">
        <v>50183.218218</v>
      </c>
      <c r="G40" s="28">
        <v>47485.106936</v>
      </c>
      <c r="H40" s="28">
        <v>46545.134458</v>
      </c>
      <c r="I40" s="28">
        <v>42694.891092</v>
      </c>
      <c r="J40" s="171"/>
      <c r="K40" s="146"/>
      <c r="L40" s="146"/>
      <c r="M40" s="146"/>
      <c r="N40" s="146"/>
    </row>
    <row r="41" spans="1:14" ht="12">
      <c r="A41" s="12" t="s">
        <v>19</v>
      </c>
      <c r="B41" s="28">
        <v>34346.198061</v>
      </c>
      <c r="C41" s="28">
        <v>36756.340726</v>
      </c>
      <c r="D41" s="28">
        <v>39085.809977</v>
      </c>
      <c r="E41" s="28">
        <v>39846.455652</v>
      </c>
      <c r="F41" s="28">
        <v>37209.60049</v>
      </c>
      <c r="G41" s="28">
        <v>35628.049583</v>
      </c>
      <c r="H41" s="28">
        <v>31927.703832</v>
      </c>
      <c r="I41" s="28">
        <v>30683.661073</v>
      </c>
      <c r="J41" s="171"/>
      <c r="K41" s="146"/>
      <c r="L41" s="146"/>
      <c r="M41" s="146"/>
      <c r="N41" s="146"/>
    </row>
    <row r="42" spans="1:14" ht="12">
      <c r="A42" s="12" t="s">
        <v>104</v>
      </c>
      <c r="B42" s="28">
        <v>6811.135837000001</v>
      </c>
      <c r="C42" s="28">
        <v>12909.760238999997</v>
      </c>
      <c r="D42" s="28">
        <v>11974.824313000001</v>
      </c>
      <c r="E42" s="28">
        <v>17024.490105</v>
      </c>
      <c r="F42" s="28">
        <v>12973.617728</v>
      </c>
      <c r="G42" s="28">
        <v>11857.057352999998</v>
      </c>
      <c r="H42" s="28">
        <v>14617.430626</v>
      </c>
      <c r="I42" s="28">
        <v>12011.230018999999</v>
      </c>
      <c r="J42" s="146"/>
      <c r="K42" s="146"/>
      <c r="L42" s="146"/>
      <c r="M42" s="146"/>
      <c r="N42" s="146"/>
    </row>
    <row r="43" spans="1:14" ht="12">
      <c r="A43" s="12" t="s">
        <v>20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146"/>
      <c r="K43" s="146"/>
      <c r="L43" s="146"/>
      <c r="M43" s="146"/>
      <c r="N43" s="146"/>
    </row>
    <row r="44" spans="1:14" ht="12">
      <c r="A44" s="12" t="s">
        <v>21</v>
      </c>
      <c r="B44" s="28">
        <v>38.568305</v>
      </c>
      <c r="C44" s="28">
        <v>38.249364</v>
      </c>
      <c r="D44" s="28">
        <v>37.809958</v>
      </c>
      <c r="E44" s="28">
        <v>38.727354</v>
      </c>
      <c r="F44" s="28">
        <v>34.923542</v>
      </c>
      <c r="G44" s="28">
        <v>34.976686</v>
      </c>
      <c r="H44" s="28">
        <v>33.821692</v>
      </c>
      <c r="I44" s="28">
        <v>32.198971</v>
      </c>
      <c r="J44" s="146"/>
      <c r="K44" s="146"/>
      <c r="L44" s="146"/>
      <c r="M44" s="146"/>
      <c r="N44" s="146"/>
    </row>
    <row r="45" spans="1:14" ht="12">
      <c r="A45" s="12" t="s">
        <v>22</v>
      </c>
      <c r="B45" s="28">
        <v>1246.956256</v>
      </c>
      <c r="C45" s="28">
        <v>1489.96311</v>
      </c>
      <c r="D45" s="28">
        <v>1860.592024</v>
      </c>
      <c r="E45" s="28">
        <v>1548.451173</v>
      </c>
      <c r="F45" s="28">
        <v>1796.306052</v>
      </c>
      <c r="G45" s="28">
        <v>1984.440751</v>
      </c>
      <c r="H45" s="28">
        <v>1622.160921</v>
      </c>
      <c r="I45" s="28">
        <v>2201.875528</v>
      </c>
      <c r="J45" s="146"/>
      <c r="K45" s="146"/>
      <c r="L45" s="146"/>
      <c r="M45" s="146"/>
      <c r="N45" s="146"/>
    </row>
    <row r="46" spans="1:14" ht="12">
      <c r="A46" s="18" t="s">
        <v>23</v>
      </c>
      <c r="B46" s="31">
        <v>91281.17930099998</v>
      </c>
      <c r="C46" s="31">
        <v>98707.31284199998</v>
      </c>
      <c r="D46" s="31">
        <v>103142.566001</v>
      </c>
      <c r="E46" s="31">
        <v>124058.409528</v>
      </c>
      <c r="F46" s="31">
        <v>117006.660579</v>
      </c>
      <c r="G46" s="31">
        <v>113154.47622799998</v>
      </c>
      <c r="H46" s="31">
        <v>111394.428333</v>
      </c>
      <c r="I46" s="31">
        <v>106562.590797</v>
      </c>
      <c r="J46" s="146"/>
      <c r="K46" s="146"/>
      <c r="L46" s="146"/>
      <c r="M46" s="146"/>
      <c r="N46" s="146"/>
    </row>
    <row r="47" spans="1:14" ht="12">
      <c r="A47" s="12" t="s">
        <v>24</v>
      </c>
      <c r="B47" s="28">
        <v>18159.414954</v>
      </c>
      <c r="C47" s="28">
        <v>27466.250844000002</v>
      </c>
      <c r="D47" s="28">
        <v>33278.340209</v>
      </c>
      <c r="E47" s="28">
        <v>22291.595619</v>
      </c>
      <c r="F47" s="28">
        <v>26584.970731</v>
      </c>
      <c r="G47" s="28">
        <v>32804.515492</v>
      </c>
      <c r="H47" s="28">
        <v>28656.697160999996</v>
      </c>
      <c r="I47" s="28">
        <v>31398.964719000003</v>
      </c>
      <c r="J47" s="146"/>
      <c r="K47" s="146"/>
      <c r="L47" s="146"/>
      <c r="M47" s="146"/>
      <c r="N47" s="146"/>
    </row>
    <row r="48" spans="1:14" ht="12">
      <c r="A48" s="12" t="s">
        <v>25</v>
      </c>
      <c r="B48" s="28">
        <v>28485.384425</v>
      </c>
      <c r="C48" s="28">
        <v>29691.709686</v>
      </c>
      <c r="D48" s="28">
        <v>26946.519962</v>
      </c>
      <c r="E48" s="28">
        <v>36089.385129</v>
      </c>
      <c r="F48" s="28">
        <v>27119.76292</v>
      </c>
      <c r="G48" s="28">
        <v>27555.754508</v>
      </c>
      <c r="H48" s="28">
        <v>34440.598205</v>
      </c>
      <c r="I48" s="28">
        <v>34863.801853</v>
      </c>
      <c r="J48" s="146"/>
      <c r="K48" s="146"/>
      <c r="L48" s="146"/>
      <c r="M48" s="146"/>
      <c r="N48" s="146"/>
    </row>
    <row r="49" spans="1:14" ht="12">
      <c r="A49" s="12" t="s">
        <v>26</v>
      </c>
      <c r="B49" s="28">
        <v>6.888653</v>
      </c>
      <c r="C49" s="28">
        <v>2.9032780000000002</v>
      </c>
      <c r="D49" s="28">
        <v>203.274391</v>
      </c>
      <c r="E49" s="28">
        <v>1.027547999999996</v>
      </c>
      <c r="F49" s="28">
        <v>0.9269670000000048</v>
      </c>
      <c r="G49" s="28">
        <v>0.0003260000000011587</v>
      </c>
      <c r="H49" s="28">
        <v>-0.0023309999999980846</v>
      </c>
      <c r="I49" s="28">
        <v>-0.004049999999978127</v>
      </c>
      <c r="J49" s="146"/>
      <c r="K49" s="146"/>
      <c r="L49" s="146"/>
      <c r="M49" s="146"/>
      <c r="N49" s="146"/>
    </row>
    <row r="50" spans="1:14" ht="12">
      <c r="A50" s="12" t="s">
        <v>27</v>
      </c>
      <c r="B50" s="28">
        <v>1472.27696</v>
      </c>
      <c r="C50" s="28">
        <v>1503.41826</v>
      </c>
      <c r="D50" s="28">
        <v>1478.34168</v>
      </c>
      <c r="E50" s="28">
        <v>2150.40342</v>
      </c>
      <c r="F50" s="28">
        <v>2062.757399</v>
      </c>
      <c r="G50" s="28">
        <v>1890.844727</v>
      </c>
      <c r="H50" s="28">
        <v>1859.57326</v>
      </c>
      <c r="I50" s="28">
        <v>1967.253751</v>
      </c>
      <c r="J50" s="146"/>
      <c r="K50" s="146"/>
      <c r="L50" s="146"/>
      <c r="M50" s="146"/>
      <c r="N50" s="146"/>
    </row>
    <row r="51" spans="1:14" ht="12">
      <c r="A51" s="12" t="s">
        <v>28</v>
      </c>
      <c r="B51" s="28">
        <v>17519.079827999987</v>
      </c>
      <c r="C51" s="28">
        <v>13714.323342999996</v>
      </c>
      <c r="D51" s="28">
        <v>13807.273662000007</v>
      </c>
      <c r="E51" s="28">
        <v>16728.478770000016</v>
      </c>
      <c r="F51" s="28">
        <v>13508.828477000003</v>
      </c>
      <c r="G51" s="28">
        <v>7506.094364999983</v>
      </c>
      <c r="H51" s="28">
        <v>4876.530394000001</v>
      </c>
      <c r="I51" s="28">
        <v>182.588327999998</v>
      </c>
      <c r="J51" s="146"/>
      <c r="K51" s="146"/>
      <c r="L51" s="146"/>
      <c r="M51" s="146"/>
      <c r="N51" s="146"/>
    </row>
    <row r="52" spans="1:14" ht="12">
      <c r="A52" s="3" t="s">
        <v>105</v>
      </c>
      <c r="B52" s="28">
        <v>20314.198106</v>
      </c>
      <c r="C52" s="28">
        <v>20301.948518999998</v>
      </c>
      <c r="D52" s="28">
        <v>21477.826836</v>
      </c>
      <c r="E52" s="28">
        <v>38682.87309</v>
      </c>
      <c r="F52" s="28">
        <v>40230.984513</v>
      </c>
      <c r="G52" s="28">
        <v>35286.332498</v>
      </c>
      <c r="H52" s="28">
        <v>34202.541222</v>
      </c>
      <c r="I52" s="28">
        <v>30799.308005</v>
      </c>
      <c r="J52" s="146"/>
      <c r="K52" s="146"/>
      <c r="L52" s="146"/>
      <c r="M52" s="146"/>
      <c r="N52" s="146"/>
    </row>
    <row r="53" spans="1:14" ht="12">
      <c r="A53" s="12" t="s">
        <v>29</v>
      </c>
      <c r="B53" s="28">
        <v>2927.941371</v>
      </c>
      <c r="C53" s="28">
        <v>3575.909923</v>
      </c>
      <c r="D53" s="28">
        <v>3559.931256</v>
      </c>
      <c r="E53" s="28">
        <v>4533.630975</v>
      </c>
      <c r="F53" s="28">
        <v>3640.812572</v>
      </c>
      <c r="G53" s="28">
        <v>4541.256312</v>
      </c>
      <c r="H53" s="28">
        <v>3843.446446</v>
      </c>
      <c r="I53" s="28">
        <v>3738.0682</v>
      </c>
      <c r="J53" s="146"/>
      <c r="K53" s="146"/>
      <c r="L53" s="146"/>
      <c r="M53" s="146"/>
      <c r="N53" s="146"/>
    </row>
    <row r="54" spans="1:14" ht="12">
      <c r="A54" s="14" t="s">
        <v>31</v>
      </c>
      <c r="B54" s="28">
        <v>2395.995004</v>
      </c>
      <c r="C54" s="28">
        <v>2450.848989</v>
      </c>
      <c r="D54" s="28">
        <v>2391.058005</v>
      </c>
      <c r="E54" s="28">
        <v>3581.014977</v>
      </c>
      <c r="F54" s="28">
        <v>3857.617</v>
      </c>
      <c r="G54" s="28">
        <v>3569.678</v>
      </c>
      <c r="H54" s="28">
        <v>3515.043976</v>
      </c>
      <c r="I54" s="28">
        <v>3612.609991</v>
      </c>
      <c r="J54" s="146"/>
      <c r="K54" s="146"/>
      <c r="L54" s="146"/>
      <c r="M54" s="146"/>
      <c r="N54" s="146"/>
    </row>
    <row r="57" ht="15">
      <c r="A57" s="17" t="s">
        <v>153</v>
      </c>
    </row>
    <row r="58" ht="12">
      <c r="A58" s="9" t="s">
        <v>138</v>
      </c>
    </row>
    <row r="59" ht="6" customHeight="1">
      <c r="A59" s="9"/>
    </row>
    <row r="60" spans="1:9" ht="12">
      <c r="A60" s="5"/>
      <c r="B60" s="22">
        <v>39538</v>
      </c>
      <c r="C60" s="22">
        <v>39629</v>
      </c>
      <c r="D60" s="22">
        <v>39721</v>
      </c>
      <c r="E60" s="22">
        <v>39813</v>
      </c>
      <c r="F60" s="21">
        <f>F37</f>
        <v>39903</v>
      </c>
      <c r="G60" s="21">
        <f>G37</f>
        <v>39994</v>
      </c>
      <c r="H60" s="21">
        <f>H37</f>
        <v>40086</v>
      </c>
      <c r="I60" s="21">
        <f>I37</f>
        <v>40178</v>
      </c>
    </row>
    <row r="61" spans="1:9" ht="12">
      <c r="A61" s="3" t="s">
        <v>145</v>
      </c>
      <c r="B61" s="26">
        <v>35156.537868</v>
      </c>
      <c r="C61" s="26">
        <v>37580.422075</v>
      </c>
      <c r="D61" s="26">
        <v>39921.72577</v>
      </c>
      <c r="E61" s="26">
        <v>40694.509821</v>
      </c>
      <c r="F61" s="26">
        <v>39573.54494</v>
      </c>
      <c r="G61" s="26">
        <v>37471.596126</v>
      </c>
      <c r="H61" s="26">
        <v>33719.523049</v>
      </c>
      <c r="I61" s="26">
        <v>32558.345793</v>
      </c>
    </row>
    <row r="62" spans="2:9" ht="6" customHeight="1">
      <c r="B62" s="26"/>
      <c r="C62" s="26"/>
      <c r="D62" s="26"/>
      <c r="E62" s="26"/>
      <c r="F62" s="26"/>
      <c r="G62" s="26"/>
      <c r="H62" s="26"/>
      <c r="I62" s="26"/>
    </row>
    <row r="63" spans="1:9" ht="12">
      <c r="A63" s="3" t="s">
        <v>169</v>
      </c>
      <c r="B63" s="26">
        <v>28508.714133999998</v>
      </c>
      <c r="C63" s="26">
        <v>30107.942609</v>
      </c>
      <c r="D63" s="26">
        <v>27417.659315</v>
      </c>
      <c r="E63" s="26">
        <v>37356.470464</v>
      </c>
      <c r="F63" s="26">
        <v>28040.599595</v>
      </c>
      <c r="G63" s="26">
        <v>28214.257875</v>
      </c>
      <c r="H63" s="26">
        <v>31416.438732</v>
      </c>
      <c r="I63" s="26">
        <v>32787.930109</v>
      </c>
    </row>
    <row r="64" spans="1:9" ht="12">
      <c r="A64" s="12" t="s">
        <v>32</v>
      </c>
      <c r="B64" s="26">
        <v>16675.647026</v>
      </c>
      <c r="C64" s="26">
        <v>19379.249779</v>
      </c>
      <c r="D64" s="26">
        <v>19956.727866</v>
      </c>
      <c r="E64" s="26">
        <v>27519.673851</v>
      </c>
      <c r="F64" s="26">
        <v>19862.551421</v>
      </c>
      <c r="G64" s="26">
        <v>20554.756101</v>
      </c>
      <c r="H64" s="26">
        <v>23465.354742</v>
      </c>
      <c r="I64" s="26">
        <v>25220.033791</v>
      </c>
    </row>
    <row r="65" spans="1:9" ht="12">
      <c r="A65" s="12" t="s">
        <v>33</v>
      </c>
      <c r="B65" s="26">
        <v>11833.067108</v>
      </c>
      <c r="C65" s="26">
        <v>10728.69283</v>
      </c>
      <c r="D65" s="26">
        <v>7460.931449</v>
      </c>
      <c r="E65" s="26">
        <v>9836.796613</v>
      </c>
      <c r="F65" s="26">
        <v>8178.048174</v>
      </c>
      <c r="G65" s="26">
        <v>7659.501774</v>
      </c>
      <c r="H65" s="26">
        <v>7951.08399</v>
      </c>
      <c r="I65" s="26">
        <v>7567.896318</v>
      </c>
    </row>
    <row r="66" spans="1:9" ht="12">
      <c r="A66" s="12" t="s">
        <v>34</v>
      </c>
      <c r="B66" s="26">
        <f aca="true" t="shared" si="0" ref="B66:I66">B67+B68</f>
        <v>9662.41</v>
      </c>
      <c r="C66" s="26">
        <f t="shared" si="0"/>
        <v>9799.495</v>
      </c>
      <c r="D66" s="26">
        <f t="shared" si="0"/>
        <v>9855.025</v>
      </c>
      <c r="E66" s="26">
        <f t="shared" si="0"/>
        <v>10824.04</v>
      </c>
      <c r="F66" s="26">
        <f t="shared" si="0"/>
        <v>10220.921</v>
      </c>
      <c r="G66" s="26">
        <f t="shared" si="0"/>
        <v>10460.961</v>
      </c>
      <c r="H66" s="26">
        <f t="shared" si="0"/>
        <v>11038.362000000001</v>
      </c>
      <c r="I66" s="26">
        <f t="shared" si="0"/>
        <v>11138.514</v>
      </c>
    </row>
    <row r="67" spans="1:9" ht="12">
      <c r="A67" s="12" t="s">
        <v>35</v>
      </c>
      <c r="B67" s="26">
        <v>2613.197</v>
      </c>
      <c r="C67" s="26">
        <v>2856.208</v>
      </c>
      <c r="D67" s="26">
        <v>2865.861</v>
      </c>
      <c r="E67" s="26">
        <v>4014.279</v>
      </c>
      <c r="F67" s="26">
        <v>3506.954</v>
      </c>
      <c r="G67" s="26">
        <v>3547.812</v>
      </c>
      <c r="H67" s="26">
        <v>3873.249</v>
      </c>
      <c r="I67" s="26">
        <v>3914.028</v>
      </c>
    </row>
    <row r="68" spans="1:9" ht="12">
      <c r="A68" s="12" t="s">
        <v>36</v>
      </c>
      <c r="B68" s="26">
        <v>7049.213</v>
      </c>
      <c r="C68" s="26">
        <v>6943.287</v>
      </c>
      <c r="D68" s="26">
        <v>6989.164</v>
      </c>
      <c r="E68" s="26">
        <v>6809.761</v>
      </c>
      <c r="F68" s="26">
        <v>6713.967</v>
      </c>
      <c r="G68" s="26">
        <v>6913.149</v>
      </c>
      <c r="H68" s="26">
        <v>7165.113</v>
      </c>
      <c r="I68" s="26">
        <v>7224.486</v>
      </c>
    </row>
    <row r="69" ht="6" customHeight="1"/>
    <row r="70" ht="6" customHeight="1"/>
    <row r="71" spans="1:9" ht="12">
      <c r="A71" s="12" t="s">
        <v>38</v>
      </c>
      <c r="B71" s="33">
        <v>42.07557506369021</v>
      </c>
      <c r="C71" s="33">
        <v>44.63892349926404</v>
      </c>
      <c r="D71" s="33">
        <v>40.39301963191156</v>
      </c>
      <c r="E71" s="33">
        <v>27.520695443995436</v>
      </c>
      <c r="F71" s="33">
        <v>25.3675966252425</v>
      </c>
      <c r="G71" s="33">
        <v>26.906022217049504</v>
      </c>
      <c r="H71" s="33">
        <v>25.81672672577307</v>
      </c>
      <c r="I71" s="33">
        <v>24.607311344985902</v>
      </c>
    </row>
    <row r="72" spans="1:9" ht="12">
      <c r="A72" s="3" t="s">
        <v>154</v>
      </c>
      <c r="B72" s="33">
        <v>24.873046370106145</v>
      </c>
      <c r="C72" s="33">
        <v>23.824744927122776</v>
      </c>
      <c r="D72" s="33">
        <v>24.462074955658228</v>
      </c>
      <c r="E72" s="33">
        <v>30.25061837773389</v>
      </c>
      <c r="F72" s="33">
        <v>25.09107435199736</v>
      </c>
      <c r="G72" s="33">
        <v>25.910167888948415</v>
      </c>
      <c r="H72" s="33">
        <v>28.00315162482738</v>
      </c>
      <c r="I72" s="33">
        <v>28.55343796433994</v>
      </c>
    </row>
    <row r="73" spans="1:9" s="20" customFormat="1" ht="12">
      <c r="A73" s="14" t="s">
        <v>39</v>
      </c>
      <c r="B73" s="184">
        <v>0.0002638212948413395</v>
      </c>
      <c r="C73" s="184">
        <v>0.00022761154205875215</v>
      </c>
      <c r="D73" s="184">
        <v>0.0008614042975926868</v>
      </c>
      <c r="E73" s="184">
        <v>0.0019263545479404854</v>
      </c>
      <c r="F73" s="184">
        <v>0.006606825121701756</v>
      </c>
      <c r="G73" s="184">
        <v>0.00873039861498037</v>
      </c>
      <c r="H73" s="184">
        <v>0.008601918572579761</v>
      </c>
      <c r="I73" s="184">
        <v>0.011583094302838442</v>
      </c>
    </row>
    <row r="74" spans="1:9" s="20" customFormat="1" ht="12">
      <c r="A74" s="14" t="s">
        <v>40</v>
      </c>
      <c r="B74" s="185">
        <v>58.860585625992826</v>
      </c>
      <c r="C74" s="185">
        <v>64.54926382401706</v>
      </c>
      <c r="D74" s="185">
        <v>16.672618826572823</v>
      </c>
      <c r="E74" s="185">
        <v>7.9674324874067</v>
      </c>
      <c r="F74" s="185">
        <v>1.0214088129221204</v>
      </c>
      <c r="G74" s="185">
        <v>0.7825263748385908</v>
      </c>
      <c r="H74" s="185">
        <v>0.7093192084151919</v>
      </c>
      <c r="I74" s="185">
        <v>0.6991118255844658</v>
      </c>
    </row>
    <row r="76" ht="12">
      <c r="A76" s="15"/>
    </row>
    <row r="77" ht="12">
      <c r="A77" s="15"/>
    </row>
    <row r="78" ht="12">
      <c r="A78" s="15"/>
    </row>
  </sheetData>
  <sheetProtection/>
  <mergeCells count="2">
    <mergeCell ref="F7:I7"/>
    <mergeCell ref="B7:E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101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4" ht="12">
      <c r="A9" s="10" t="s">
        <v>3</v>
      </c>
      <c r="B9" s="24">
        <v>100.914469</v>
      </c>
      <c r="C9" s="24">
        <v>103.217255</v>
      </c>
      <c r="D9" s="24">
        <v>106.766947</v>
      </c>
      <c r="E9" s="24">
        <v>105.967876</v>
      </c>
      <c r="F9" s="24">
        <v>108.14503199999999</v>
      </c>
      <c r="G9" s="25">
        <v>108.083265</v>
      </c>
      <c r="H9" s="25">
        <v>121.237391</v>
      </c>
      <c r="I9" s="25">
        <v>114.788697</v>
      </c>
      <c r="J9" s="149"/>
      <c r="K9" s="146"/>
      <c r="L9" s="146"/>
      <c r="M9" s="146"/>
      <c r="N9" s="146"/>
    </row>
    <row r="10" spans="1:14" ht="12">
      <c r="A10" s="11" t="s">
        <v>137</v>
      </c>
      <c r="B10" s="26">
        <v>47.008619</v>
      </c>
      <c r="C10" s="26">
        <v>53.352901</v>
      </c>
      <c r="D10" s="26">
        <v>47.796111999999994</v>
      </c>
      <c r="E10" s="26">
        <v>49.745863</v>
      </c>
      <c r="F10" s="26">
        <v>56.469137</v>
      </c>
      <c r="G10" s="26">
        <v>88.333016</v>
      </c>
      <c r="H10" s="26">
        <v>82.47494999999999</v>
      </c>
      <c r="I10" s="26">
        <v>76.349403</v>
      </c>
      <c r="J10" s="149"/>
      <c r="K10" s="146"/>
      <c r="L10" s="146"/>
      <c r="M10" s="146"/>
      <c r="N10" s="146"/>
    </row>
    <row r="11" spans="1:14" ht="12">
      <c r="A11" s="3" t="s">
        <v>4</v>
      </c>
      <c r="B11" s="26">
        <v>2.129854</v>
      </c>
      <c r="C11" s="26">
        <v>13.775319999999999</v>
      </c>
      <c r="D11" s="26">
        <v>14.230927000000001</v>
      </c>
      <c r="E11" s="26">
        <v>17.516793999999997</v>
      </c>
      <c r="F11" s="26">
        <v>8.736992</v>
      </c>
      <c r="G11" s="26">
        <v>16.362671</v>
      </c>
      <c r="H11" s="26">
        <v>10.344165</v>
      </c>
      <c r="I11" s="26">
        <v>10.999703</v>
      </c>
      <c r="J11" s="149"/>
      <c r="K11" s="146"/>
      <c r="L11" s="146"/>
      <c r="M11" s="146"/>
      <c r="N11" s="146"/>
    </row>
    <row r="12" spans="1:14" ht="12">
      <c r="A12" s="2" t="s">
        <v>5</v>
      </c>
      <c r="B12" s="26">
        <v>-0.258393</v>
      </c>
      <c r="C12" s="26">
        <v>-0.019990999999999988</v>
      </c>
      <c r="D12" s="26">
        <v>-0.021605000000000013</v>
      </c>
      <c r="E12" s="26">
        <v>1.020426</v>
      </c>
      <c r="F12" s="26">
        <v>-0.17353000000000002</v>
      </c>
      <c r="G12" s="26">
        <v>-0.11629500000000001</v>
      </c>
      <c r="H12" s="26">
        <v>0.026115000000000003</v>
      </c>
      <c r="I12" s="26">
        <v>-0.155073</v>
      </c>
      <c r="J12" s="149"/>
      <c r="K12" s="146"/>
      <c r="L12" s="146"/>
      <c r="M12" s="146"/>
      <c r="N12" s="146"/>
    </row>
    <row r="13" spans="1:14" ht="6" customHeight="1">
      <c r="A13" s="12"/>
      <c r="B13" s="26"/>
      <c r="C13" s="26"/>
      <c r="D13" s="26"/>
      <c r="E13" s="26"/>
      <c r="F13" s="26"/>
      <c r="G13" s="26"/>
      <c r="H13" s="26"/>
      <c r="I13" s="26"/>
      <c r="J13" s="149"/>
      <c r="K13" s="146"/>
      <c r="L13" s="146"/>
      <c r="M13" s="146"/>
      <c r="N13" s="146"/>
    </row>
    <row r="14" spans="1:14" ht="12">
      <c r="A14" s="10" t="s">
        <v>6</v>
      </c>
      <c r="B14" s="27">
        <v>149.79454900000002</v>
      </c>
      <c r="C14" s="27">
        <v>170.32548500000001</v>
      </c>
      <c r="D14" s="27">
        <v>168.772381</v>
      </c>
      <c r="E14" s="27">
        <v>174.250959</v>
      </c>
      <c r="F14" s="27">
        <v>173.17763100000002</v>
      </c>
      <c r="G14" s="27">
        <v>212.66265700000002</v>
      </c>
      <c r="H14" s="27">
        <v>214.08262100000002</v>
      </c>
      <c r="I14" s="27">
        <v>201.98273</v>
      </c>
      <c r="J14" s="149"/>
      <c r="K14" s="146"/>
      <c r="L14" s="146"/>
      <c r="M14" s="146"/>
      <c r="N14" s="146"/>
    </row>
    <row r="15" spans="1:14" ht="12">
      <c r="A15" s="150" t="s">
        <v>140</v>
      </c>
      <c r="B15" s="26">
        <v>-30.65597</v>
      </c>
      <c r="C15" s="26">
        <v>-32.622018</v>
      </c>
      <c r="D15" s="26">
        <v>-35.320583</v>
      </c>
      <c r="E15" s="26">
        <v>-42.138718</v>
      </c>
      <c r="F15" s="26">
        <v>-31.426990999999997</v>
      </c>
      <c r="G15" s="26">
        <v>-33.600059</v>
      </c>
      <c r="H15" s="26">
        <v>-32.097295</v>
      </c>
      <c r="I15" s="26">
        <v>-39.437715</v>
      </c>
      <c r="J15" s="149"/>
      <c r="K15" s="146"/>
      <c r="L15" s="146"/>
      <c r="M15" s="146"/>
      <c r="N15" s="146"/>
    </row>
    <row r="16" spans="1:14" ht="12">
      <c r="A16" s="150" t="s">
        <v>141</v>
      </c>
      <c r="B16" s="26">
        <v>-30.389663999999996</v>
      </c>
      <c r="C16" s="26">
        <v>-32.348188</v>
      </c>
      <c r="D16" s="26">
        <v>-35.012197</v>
      </c>
      <c r="E16" s="26">
        <v>-41.875432</v>
      </c>
      <c r="F16" s="26">
        <v>-31.077599</v>
      </c>
      <c r="G16" s="26">
        <v>-33.282319</v>
      </c>
      <c r="H16" s="26">
        <v>-31.78296</v>
      </c>
      <c r="I16" s="26">
        <v>-39.114822000000004</v>
      </c>
      <c r="J16" s="149"/>
      <c r="K16" s="146"/>
      <c r="L16" s="146"/>
      <c r="M16" s="146"/>
      <c r="N16" s="146"/>
    </row>
    <row r="17" spans="1:14" ht="12">
      <c r="A17" s="152" t="s">
        <v>143</v>
      </c>
      <c r="B17" s="26">
        <v>-19.984356</v>
      </c>
      <c r="C17" s="26">
        <v>-17.602393</v>
      </c>
      <c r="D17" s="26">
        <v>-22.662524</v>
      </c>
      <c r="E17" s="26">
        <v>-24.372746999999997</v>
      </c>
      <c r="F17" s="26">
        <v>-19.166086</v>
      </c>
      <c r="G17" s="26">
        <v>-19.357187</v>
      </c>
      <c r="H17" s="26">
        <v>-18.231683999999998</v>
      </c>
      <c r="I17" s="26">
        <v>-24.520767</v>
      </c>
      <c r="J17" s="149"/>
      <c r="K17" s="146"/>
      <c r="L17" s="146"/>
      <c r="M17" s="146"/>
      <c r="N17" s="146"/>
    </row>
    <row r="18" spans="1:14" ht="12">
      <c r="A18" s="152" t="s">
        <v>144</v>
      </c>
      <c r="B18" s="26">
        <v>-10.405308000000002</v>
      </c>
      <c r="C18" s="26">
        <v>-14.745795</v>
      </c>
      <c r="D18" s="26">
        <v>-12.349673</v>
      </c>
      <c r="E18" s="26">
        <v>-17.502685</v>
      </c>
      <c r="F18" s="26">
        <v>-11.911513000000001</v>
      </c>
      <c r="G18" s="26">
        <v>-13.925132</v>
      </c>
      <c r="H18" s="26">
        <v>-13.551276</v>
      </c>
      <c r="I18" s="26">
        <v>-14.594055</v>
      </c>
      <c r="J18" s="149"/>
      <c r="K18" s="146"/>
      <c r="L18" s="146"/>
      <c r="M18" s="146"/>
      <c r="N18" s="146"/>
    </row>
    <row r="19" spans="1:14" ht="12">
      <c r="A19" s="150" t="s">
        <v>142</v>
      </c>
      <c r="B19" s="26">
        <v>-0.266306</v>
      </c>
      <c r="C19" s="26">
        <v>-0.27383</v>
      </c>
      <c r="D19" s="26">
        <v>-0.308386</v>
      </c>
      <c r="E19" s="26">
        <v>-0.263286</v>
      </c>
      <c r="F19" s="26">
        <v>-0.34939200000000004</v>
      </c>
      <c r="G19" s="26">
        <v>-0.31773999999999997</v>
      </c>
      <c r="H19" s="26">
        <v>-0.314335</v>
      </c>
      <c r="I19" s="26">
        <v>-0.322893</v>
      </c>
      <c r="J19" s="149"/>
      <c r="K19" s="146"/>
      <c r="L19" s="146"/>
      <c r="M19" s="146"/>
      <c r="N19" s="146"/>
    </row>
    <row r="20" spans="1:14" ht="6" customHeight="1">
      <c r="A20" s="12"/>
      <c r="B20" s="26"/>
      <c r="C20" s="26"/>
      <c r="D20" s="26"/>
      <c r="E20" s="26"/>
      <c r="F20" s="26"/>
      <c r="G20" s="26"/>
      <c r="H20" s="26"/>
      <c r="I20" s="26"/>
      <c r="J20" s="149"/>
      <c r="K20" s="146"/>
      <c r="L20" s="146"/>
      <c r="M20" s="146"/>
      <c r="N20" s="146"/>
    </row>
    <row r="21" spans="1:14" ht="12">
      <c r="A21" s="10" t="s">
        <v>7</v>
      </c>
      <c r="B21" s="27">
        <v>119.13857900000001</v>
      </c>
      <c r="C21" s="27">
        <v>137.703467</v>
      </c>
      <c r="D21" s="27">
        <v>133.451798</v>
      </c>
      <c r="E21" s="27">
        <v>132.112241</v>
      </c>
      <c r="F21" s="27">
        <v>141.75064</v>
      </c>
      <c r="G21" s="27">
        <v>179.06259799999998</v>
      </c>
      <c r="H21" s="27">
        <v>181.98532600000001</v>
      </c>
      <c r="I21" s="27">
        <v>162.54501499999998</v>
      </c>
      <c r="J21" s="149"/>
      <c r="K21" s="146"/>
      <c r="L21" s="146"/>
      <c r="M21" s="146"/>
      <c r="N21" s="146"/>
    </row>
    <row r="22" spans="1:14" ht="12">
      <c r="A22" s="4" t="s">
        <v>8</v>
      </c>
      <c r="B22" s="28">
        <v>-48.005294</v>
      </c>
      <c r="C22" s="28">
        <v>-14.403652999999998</v>
      </c>
      <c r="D22" s="28">
        <v>-15.227483000000003</v>
      </c>
      <c r="E22" s="28">
        <v>39.23374799999999</v>
      </c>
      <c r="F22" s="28">
        <v>-8.442296000000002</v>
      </c>
      <c r="G22" s="28">
        <v>1.5333140000000007</v>
      </c>
      <c r="H22" s="28">
        <v>36.79722699999999</v>
      </c>
      <c r="I22" s="28">
        <v>-98.52623</v>
      </c>
      <c r="J22" s="149"/>
      <c r="K22" s="146"/>
      <c r="L22" s="146"/>
      <c r="M22" s="146"/>
      <c r="N22" s="146"/>
    </row>
    <row r="23" spans="1:14" ht="12">
      <c r="A23" s="3" t="s">
        <v>9</v>
      </c>
      <c r="B23" s="26">
        <v>-0.10098700000000001</v>
      </c>
      <c r="C23" s="26">
        <v>-0.08648399999999999</v>
      </c>
      <c r="D23" s="26">
        <v>-0.166199</v>
      </c>
      <c r="E23" s="26">
        <v>-0.060802999999999996</v>
      </c>
      <c r="F23" s="26">
        <v>-0.04355</v>
      </c>
      <c r="G23" s="26">
        <v>-0.009113999999999997</v>
      </c>
      <c r="H23" s="26">
        <v>-0.100681</v>
      </c>
      <c r="I23" s="26">
        <v>-2.024594</v>
      </c>
      <c r="J23" s="149"/>
      <c r="K23" s="146"/>
      <c r="L23" s="146"/>
      <c r="M23" s="146"/>
      <c r="N23" s="146"/>
    </row>
    <row r="24" spans="2:14" ht="6" customHeight="1">
      <c r="B24" s="7"/>
      <c r="C24" s="7"/>
      <c r="D24" s="7"/>
      <c r="E24" s="7"/>
      <c r="F24" s="7"/>
      <c r="G24" s="7"/>
      <c r="H24" s="7"/>
      <c r="I24" s="7"/>
      <c r="J24" s="149"/>
      <c r="K24" s="146"/>
      <c r="L24" s="146"/>
      <c r="M24" s="146"/>
      <c r="N24" s="146"/>
    </row>
    <row r="25" spans="1:14" ht="12">
      <c r="A25" s="18" t="s">
        <v>10</v>
      </c>
      <c r="B25" s="29">
        <v>71.032298</v>
      </c>
      <c r="C25" s="29">
        <v>123.21333</v>
      </c>
      <c r="D25" s="29">
        <v>118.05811599999998</v>
      </c>
      <c r="E25" s="29">
        <v>171.285186</v>
      </c>
      <c r="F25" s="29">
        <v>133.264794</v>
      </c>
      <c r="G25" s="29">
        <v>180.586798</v>
      </c>
      <c r="H25" s="29">
        <v>218.681872</v>
      </c>
      <c r="I25" s="29">
        <v>61.99419100000001</v>
      </c>
      <c r="J25" s="149"/>
      <c r="K25" s="146"/>
      <c r="L25" s="146"/>
      <c r="M25" s="146"/>
      <c r="N25" s="146"/>
    </row>
    <row r="26" spans="1:14" ht="12">
      <c r="A26" s="13" t="s">
        <v>11</v>
      </c>
      <c r="B26" s="30">
        <v>-21.028042</v>
      </c>
      <c r="C26" s="30">
        <v>-36.628124</v>
      </c>
      <c r="D26" s="30">
        <v>-34.479542</v>
      </c>
      <c r="E26" s="30">
        <v>-50.004132</v>
      </c>
      <c r="F26" s="30">
        <v>-38.933415999999994</v>
      </c>
      <c r="G26" s="30">
        <v>-53.094421000000004</v>
      </c>
      <c r="H26" s="30">
        <v>-64.253327</v>
      </c>
      <c r="I26" s="30">
        <v>-17.656468</v>
      </c>
      <c r="J26" s="149"/>
      <c r="K26" s="146"/>
      <c r="L26" s="146"/>
      <c r="M26" s="146"/>
      <c r="N26" s="146"/>
    </row>
    <row r="27" spans="2:14" ht="6" customHeight="1">
      <c r="B27" s="30"/>
      <c r="C27" s="30"/>
      <c r="D27" s="30"/>
      <c r="E27" s="30"/>
      <c r="F27" s="30"/>
      <c r="G27" s="30"/>
      <c r="H27" s="30"/>
      <c r="I27" s="30"/>
      <c r="J27" s="149"/>
      <c r="K27" s="146"/>
      <c r="L27" s="146"/>
      <c r="M27" s="146"/>
      <c r="N27" s="146"/>
    </row>
    <row r="28" spans="1:14" ht="12">
      <c r="A28" s="18" t="s">
        <v>12</v>
      </c>
      <c r="B28" s="29">
        <v>50.004256</v>
      </c>
      <c r="C28" s="29">
        <v>86.585206</v>
      </c>
      <c r="D28" s="29">
        <v>83.578574</v>
      </c>
      <c r="E28" s="29">
        <v>121.281054</v>
      </c>
      <c r="F28" s="29">
        <v>94.331378</v>
      </c>
      <c r="G28" s="29">
        <v>127.492377</v>
      </c>
      <c r="H28" s="29">
        <v>154.42854499999999</v>
      </c>
      <c r="I28" s="29">
        <v>44.337723</v>
      </c>
      <c r="J28" s="149"/>
      <c r="K28" s="146"/>
      <c r="L28" s="146"/>
      <c r="M28" s="146"/>
      <c r="N28" s="146"/>
    </row>
    <row r="29" spans="1:14" ht="12">
      <c r="A29" s="11" t="s">
        <v>13</v>
      </c>
      <c r="B29" s="37" t="s">
        <v>192</v>
      </c>
      <c r="C29" s="37" t="s">
        <v>192</v>
      </c>
      <c r="D29" s="37" t="s">
        <v>192</v>
      </c>
      <c r="E29" s="37" t="s">
        <v>192</v>
      </c>
      <c r="F29" s="37" t="s">
        <v>192</v>
      </c>
      <c r="G29" s="37" t="s">
        <v>192</v>
      </c>
      <c r="H29" s="37" t="s">
        <v>192</v>
      </c>
      <c r="I29" s="37" t="s">
        <v>192</v>
      </c>
      <c r="J29" s="149"/>
      <c r="K29" s="146"/>
      <c r="L29" s="146"/>
      <c r="M29" s="146"/>
      <c r="N29" s="146"/>
    </row>
    <row r="30" spans="2:14" ht="6" customHeight="1">
      <c r="B30" s="30"/>
      <c r="C30" s="30"/>
      <c r="D30" s="30"/>
      <c r="E30" s="30"/>
      <c r="F30" s="30"/>
      <c r="G30" s="30"/>
      <c r="H30" s="30"/>
      <c r="I30" s="30"/>
      <c r="J30" s="149"/>
      <c r="K30" s="146"/>
      <c r="L30" s="146"/>
      <c r="M30" s="146"/>
      <c r="N30" s="146"/>
    </row>
    <row r="31" spans="1:14" ht="12">
      <c r="A31" s="18" t="s">
        <v>14</v>
      </c>
      <c r="B31" s="29">
        <v>50.004256</v>
      </c>
      <c r="C31" s="29">
        <v>86.585206</v>
      </c>
      <c r="D31" s="29">
        <v>83.578574</v>
      </c>
      <c r="E31" s="29">
        <v>121.281054</v>
      </c>
      <c r="F31" s="29">
        <v>94.331378</v>
      </c>
      <c r="G31" s="29">
        <v>127.492377</v>
      </c>
      <c r="H31" s="29">
        <v>154.42854499999999</v>
      </c>
      <c r="I31" s="29">
        <v>44.337723</v>
      </c>
      <c r="J31" s="149"/>
      <c r="K31" s="146"/>
      <c r="L31" s="146"/>
      <c r="M31" s="146"/>
      <c r="N31" s="146"/>
    </row>
    <row r="32" spans="1:9" ht="12">
      <c r="A32" s="19"/>
      <c r="B32" s="20"/>
      <c r="C32" s="20"/>
      <c r="D32" s="20"/>
      <c r="E32" s="20"/>
      <c r="F32" s="20"/>
      <c r="G32" s="20"/>
      <c r="H32" s="20"/>
      <c r="I32" s="20"/>
    </row>
    <row r="34" ht="15">
      <c r="A34" s="17" t="s">
        <v>15</v>
      </c>
    </row>
    <row r="35" ht="12">
      <c r="A35" s="9" t="s">
        <v>2</v>
      </c>
    </row>
    <row r="36" ht="6" customHeight="1">
      <c r="A36" s="9"/>
    </row>
    <row r="37" spans="1:9" ht="12">
      <c r="A37" s="5"/>
      <c r="B37" s="21">
        <v>39538</v>
      </c>
      <c r="C37" s="21">
        <v>39629</v>
      </c>
      <c r="D37" s="21">
        <v>39721</v>
      </c>
      <c r="E37" s="21">
        <v>39813</v>
      </c>
      <c r="F37" s="21">
        <v>39903</v>
      </c>
      <c r="G37" s="21">
        <v>39994</v>
      </c>
      <c r="H37" s="21">
        <v>40086</v>
      </c>
      <c r="I37" s="21">
        <v>40178</v>
      </c>
    </row>
    <row r="38" spans="1:14" ht="12">
      <c r="A38" s="12" t="s">
        <v>16</v>
      </c>
      <c r="B38" s="28">
        <v>32.915817</v>
      </c>
      <c r="C38" s="28">
        <v>45.703529</v>
      </c>
      <c r="D38" s="28">
        <v>37.878467</v>
      </c>
      <c r="E38" s="28">
        <v>64.971233</v>
      </c>
      <c r="F38" s="28">
        <v>64.647042</v>
      </c>
      <c r="G38" s="28">
        <v>59.530684</v>
      </c>
      <c r="H38" s="28">
        <v>50.67793</v>
      </c>
      <c r="I38" s="28">
        <v>67.882076</v>
      </c>
      <c r="J38" s="146"/>
      <c r="K38" s="146"/>
      <c r="L38" s="146"/>
      <c r="M38" s="146"/>
      <c r="N38" s="146"/>
    </row>
    <row r="39" spans="1:14" ht="12">
      <c r="A39" s="12" t="s">
        <v>17</v>
      </c>
      <c r="B39" s="28">
        <v>353.557403</v>
      </c>
      <c r="C39" s="28">
        <v>406.38368</v>
      </c>
      <c r="D39" s="28">
        <v>435.421908</v>
      </c>
      <c r="E39" s="28">
        <v>418.83807</v>
      </c>
      <c r="F39" s="28">
        <v>441.739815</v>
      </c>
      <c r="G39" s="28">
        <v>418.228974</v>
      </c>
      <c r="H39" s="28">
        <v>412.679013</v>
      </c>
      <c r="I39" s="28">
        <v>418.228944</v>
      </c>
      <c r="J39" s="146"/>
      <c r="K39" s="146"/>
      <c r="L39" s="146"/>
      <c r="M39" s="146"/>
      <c r="N39" s="146"/>
    </row>
    <row r="40" spans="1:14" ht="12">
      <c r="A40" s="12" t="s">
        <v>18</v>
      </c>
      <c r="B40" s="28">
        <v>35523.075738</v>
      </c>
      <c r="C40" s="28">
        <v>37601.027652</v>
      </c>
      <c r="D40" s="28">
        <v>39546.466987</v>
      </c>
      <c r="E40" s="28">
        <v>38760.928231</v>
      </c>
      <c r="F40" s="28">
        <v>37900.902539</v>
      </c>
      <c r="G40" s="28">
        <v>35561.598008</v>
      </c>
      <c r="H40" s="28">
        <v>31822.617639</v>
      </c>
      <c r="I40" s="28">
        <v>30808.381699</v>
      </c>
      <c r="J40" s="146"/>
      <c r="K40" s="146"/>
      <c r="L40" s="146"/>
      <c r="M40" s="146"/>
      <c r="N40" s="146"/>
    </row>
    <row r="41" spans="1:14" ht="12">
      <c r="A41" s="12" t="s">
        <v>19</v>
      </c>
      <c r="B41" s="28">
        <v>32606.898132</v>
      </c>
      <c r="C41" s="28">
        <v>34322.485386</v>
      </c>
      <c r="D41" s="28">
        <v>35949.262813</v>
      </c>
      <c r="E41" s="28">
        <v>36067.307172</v>
      </c>
      <c r="F41" s="28">
        <v>35741.709339</v>
      </c>
      <c r="G41" s="28">
        <v>33673.832066</v>
      </c>
      <c r="H41" s="28">
        <v>30247.336467</v>
      </c>
      <c r="I41" s="28">
        <v>29323.263529</v>
      </c>
      <c r="J41" s="146"/>
      <c r="K41" s="146"/>
      <c r="L41" s="146"/>
      <c r="M41" s="146"/>
      <c r="N41" s="146"/>
    </row>
    <row r="42" spans="1:14" ht="12">
      <c r="A42" s="12" t="s">
        <v>104</v>
      </c>
      <c r="B42" s="28">
        <v>2916.177606</v>
      </c>
      <c r="C42" s="28">
        <v>3278.542266</v>
      </c>
      <c r="D42" s="28">
        <v>3597.204174</v>
      </c>
      <c r="E42" s="28">
        <v>2693.621059</v>
      </c>
      <c r="F42" s="28">
        <v>2159.1932</v>
      </c>
      <c r="G42" s="28">
        <v>1887.765942</v>
      </c>
      <c r="H42" s="28">
        <v>1575.281172</v>
      </c>
      <c r="I42" s="28">
        <v>1485.11817</v>
      </c>
      <c r="J42" s="146"/>
      <c r="K42" s="146"/>
      <c r="L42" s="146"/>
      <c r="M42" s="146"/>
      <c r="N42" s="146"/>
    </row>
    <row r="43" spans="1:14" ht="12">
      <c r="A43" s="12" t="s">
        <v>20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146"/>
      <c r="K43" s="146"/>
      <c r="L43" s="146"/>
      <c r="M43" s="146"/>
      <c r="N43" s="146"/>
    </row>
    <row r="44" spans="1:14" ht="12">
      <c r="A44" s="12" t="s">
        <v>21</v>
      </c>
      <c r="B44" s="28">
        <v>0.525142</v>
      </c>
      <c r="C44" s="28">
        <v>0.499088</v>
      </c>
      <c r="D44" s="28">
        <v>0.492449</v>
      </c>
      <c r="E44" s="28">
        <v>0.475318</v>
      </c>
      <c r="F44" s="28">
        <v>0.459213</v>
      </c>
      <c r="G44" s="28">
        <v>0.659396</v>
      </c>
      <c r="H44" s="28">
        <v>0.623936</v>
      </c>
      <c r="I44" s="28">
        <v>0.599507</v>
      </c>
      <c r="J44" s="146"/>
      <c r="K44" s="146"/>
      <c r="L44" s="146"/>
      <c r="M44" s="146"/>
      <c r="N44" s="146"/>
    </row>
    <row r="45" spans="1:14" ht="12">
      <c r="A45" s="12" t="s">
        <v>22</v>
      </c>
      <c r="B45" s="28">
        <v>35.973165</v>
      </c>
      <c r="C45" s="28">
        <v>68.277088</v>
      </c>
      <c r="D45" s="28">
        <v>221.124163</v>
      </c>
      <c r="E45" s="28">
        <v>25.093188</v>
      </c>
      <c r="F45" s="28">
        <v>25.281381</v>
      </c>
      <c r="G45" s="28">
        <v>34.066745</v>
      </c>
      <c r="H45" s="28">
        <v>25.631142</v>
      </c>
      <c r="I45" s="28">
        <v>28.902574</v>
      </c>
      <c r="J45" s="146"/>
      <c r="K45" s="146"/>
      <c r="L45" s="146"/>
      <c r="M45" s="146"/>
      <c r="N45" s="146"/>
    </row>
    <row r="46" spans="1:14" ht="12">
      <c r="A46" s="18" t="s">
        <v>23</v>
      </c>
      <c r="B46" s="31">
        <v>35946.047264999994</v>
      </c>
      <c r="C46" s="31">
        <v>38121.89103699999</v>
      </c>
      <c r="D46" s="31">
        <v>40241.383974</v>
      </c>
      <c r="E46" s="31">
        <v>39270.306039999996</v>
      </c>
      <c r="F46" s="31">
        <v>38433.02999</v>
      </c>
      <c r="G46" s="31">
        <v>36074.083806999995</v>
      </c>
      <c r="H46" s="31">
        <v>32312.229659999997</v>
      </c>
      <c r="I46" s="31">
        <v>31323.9948</v>
      </c>
      <c r="J46" s="146"/>
      <c r="K46" s="146"/>
      <c r="L46" s="146"/>
      <c r="M46" s="146"/>
      <c r="N46" s="146"/>
    </row>
    <row r="47" spans="1:14" ht="12">
      <c r="A47" s="12" t="s">
        <v>24</v>
      </c>
      <c r="B47" s="28">
        <v>331.481399</v>
      </c>
      <c r="C47" s="28">
        <v>283.587623</v>
      </c>
      <c r="D47" s="28">
        <v>399.462391</v>
      </c>
      <c r="E47" s="28">
        <v>502.388149</v>
      </c>
      <c r="F47" s="28">
        <v>1211.398499</v>
      </c>
      <c r="G47" s="28">
        <v>897.764867</v>
      </c>
      <c r="H47" s="28">
        <v>608.735664</v>
      </c>
      <c r="I47" s="28">
        <v>573.403863</v>
      </c>
      <c r="J47" s="146"/>
      <c r="K47" s="146"/>
      <c r="L47" s="146"/>
      <c r="M47" s="146"/>
      <c r="N47" s="146"/>
    </row>
    <row r="48" spans="1:14" ht="12">
      <c r="A48" s="12" t="s">
        <v>25</v>
      </c>
      <c r="B48" s="28">
        <v>5317.824665</v>
      </c>
      <c r="C48" s="28">
        <v>5301.537739</v>
      </c>
      <c r="D48" s="28">
        <v>6519.1788</v>
      </c>
      <c r="E48" s="28">
        <v>11399.086448</v>
      </c>
      <c r="F48" s="28">
        <v>12087.587717</v>
      </c>
      <c r="G48" s="28">
        <v>11169.355377</v>
      </c>
      <c r="H48" s="28">
        <v>8837.259333</v>
      </c>
      <c r="I48" s="28">
        <v>10233.230862</v>
      </c>
      <c r="J48" s="146"/>
      <c r="K48" s="146"/>
      <c r="L48" s="146"/>
      <c r="M48" s="146"/>
      <c r="N48" s="146"/>
    </row>
    <row r="49" spans="1:14" ht="12">
      <c r="A49" s="12" t="s">
        <v>26</v>
      </c>
      <c r="B49" s="28">
        <v>3.849493</v>
      </c>
      <c r="C49" s="28">
        <v>2.903411</v>
      </c>
      <c r="D49" s="28">
        <v>2.724421</v>
      </c>
      <c r="E49" s="28">
        <v>1.027836</v>
      </c>
      <c r="F49" s="28">
        <v>0.920749</v>
      </c>
      <c r="G49" s="28">
        <v>0</v>
      </c>
      <c r="H49" s="28">
        <v>0</v>
      </c>
      <c r="I49" s="28">
        <v>0</v>
      </c>
      <c r="J49" s="146"/>
      <c r="K49" s="146"/>
      <c r="L49" s="146"/>
      <c r="M49" s="146"/>
      <c r="N49" s="146"/>
    </row>
    <row r="50" spans="1:14" ht="12">
      <c r="A50" s="12" t="s">
        <v>27</v>
      </c>
      <c r="B50" s="28">
        <v>824.87382</v>
      </c>
      <c r="C50" s="28">
        <v>870.53875</v>
      </c>
      <c r="D50" s="28">
        <v>833.22872</v>
      </c>
      <c r="E50" s="28">
        <v>815.22964</v>
      </c>
      <c r="F50" s="28">
        <v>849.13912</v>
      </c>
      <c r="G50" s="28">
        <v>862.36399</v>
      </c>
      <c r="H50" s="28">
        <v>863.337973</v>
      </c>
      <c r="I50" s="28">
        <v>836.381549</v>
      </c>
      <c r="J50" s="146"/>
      <c r="K50" s="146"/>
      <c r="L50" s="146"/>
      <c r="M50" s="146"/>
      <c r="N50" s="146"/>
    </row>
    <row r="51" spans="1:14" ht="12">
      <c r="A51" s="12" t="s">
        <v>28</v>
      </c>
      <c r="B51" s="28">
        <v>27379.981864999994</v>
      </c>
      <c r="C51" s="28">
        <v>29386.782797999993</v>
      </c>
      <c r="D51" s="28">
        <v>30196.316881</v>
      </c>
      <c r="E51" s="28">
        <v>24003.350904999996</v>
      </c>
      <c r="F51" s="28">
        <v>21744.671720000002</v>
      </c>
      <c r="G51" s="28">
        <v>20325.991098</v>
      </c>
      <c r="H51" s="28">
        <v>19057.751975</v>
      </c>
      <c r="I51" s="28">
        <v>16789.922174</v>
      </c>
      <c r="J51" s="146"/>
      <c r="K51" s="146"/>
      <c r="L51" s="146"/>
      <c r="M51" s="146"/>
      <c r="N51" s="146"/>
    </row>
    <row r="52" spans="1:14" ht="12">
      <c r="A52" s="3" t="s">
        <v>105</v>
      </c>
      <c r="B52" s="28">
        <v>1.037102</v>
      </c>
      <c r="C52" s="28">
        <v>3.391517</v>
      </c>
      <c r="D52" s="28">
        <v>3.697893</v>
      </c>
      <c r="E52" s="28">
        <v>5.310688</v>
      </c>
      <c r="F52" s="28">
        <v>0.181106</v>
      </c>
      <c r="G52" s="28">
        <v>0.159444</v>
      </c>
      <c r="H52" s="28">
        <v>0.145046</v>
      </c>
      <c r="I52" s="28">
        <v>0.187794</v>
      </c>
      <c r="J52" s="146"/>
      <c r="K52" s="146"/>
      <c r="L52" s="146"/>
      <c r="M52" s="146"/>
      <c r="N52" s="146"/>
    </row>
    <row r="53" spans="1:14" ht="12">
      <c r="A53" s="12" t="s">
        <v>29</v>
      </c>
      <c r="B53" s="28">
        <v>621.858919</v>
      </c>
      <c r="C53" s="28">
        <v>726.8992029999999</v>
      </c>
      <c r="D53" s="28">
        <v>806.794881</v>
      </c>
      <c r="E53" s="28">
        <v>1095.902373</v>
      </c>
      <c r="F53" s="28">
        <v>1030.891079</v>
      </c>
      <c r="G53" s="28">
        <v>1286.719031</v>
      </c>
      <c r="H53" s="28">
        <v>1411.539685</v>
      </c>
      <c r="I53" s="28">
        <v>1405.288556</v>
      </c>
      <c r="J53" s="146"/>
      <c r="K53" s="146"/>
      <c r="L53" s="146"/>
      <c r="M53" s="146"/>
      <c r="N53" s="146"/>
    </row>
    <row r="54" spans="1:14" ht="12">
      <c r="A54" s="14" t="s">
        <v>31</v>
      </c>
      <c r="B54" s="28">
        <v>1465.140002</v>
      </c>
      <c r="C54" s="28">
        <v>1546.249996</v>
      </c>
      <c r="D54" s="28">
        <v>1479.979987</v>
      </c>
      <c r="E54" s="28">
        <v>1448.010001</v>
      </c>
      <c r="F54" s="28">
        <v>1508.24</v>
      </c>
      <c r="G54" s="28">
        <v>1531.73</v>
      </c>
      <c r="H54" s="28">
        <v>1533.459984</v>
      </c>
      <c r="I54" s="28">
        <v>1485.580002</v>
      </c>
      <c r="J54" s="146"/>
      <c r="K54" s="146"/>
      <c r="L54" s="146"/>
      <c r="M54" s="146"/>
      <c r="N54" s="146"/>
    </row>
    <row r="57" ht="15">
      <c r="A57" s="17" t="s">
        <v>153</v>
      </c>
    </row>
    <row r="58" ht="12">
      <c r="A58" s="9" t="s">
        <v>138</v>
      </c>
    </row>
    <row r="59" ht="6" customHeight="1">
      <c r="A59" s="9"/>
    </row>
    <row r="60" spans="1:9" ht="12">
      <c r="A60" s="5"/>
      <c r="B60" s="21">
        <v>39538</v>
      </c>
      <c r="C60" s="21">
        <v>39629</v>
      </c>
      <c r="D60" s="21">
        <v>39721</v>
      </c>
      <c r="E60" s="21">
        <v>39813</v>
      </c>
      <c r="F60" s="21">
        <v>39903</v>
      </c>
      <c r="G60" s="21">
        <v>39994</v>
      </c>
      <c r="H60" s="21">
        <v>40086</v>
      </c>
      <c r="I60" s="21">
        <v>40178</v>
      </c>
    </row>
    <row r="61" spans="1:9" ht="12">
      <c r="A61" s="3" t="s">
        <v>145</v>
      </c>
      <c r="B61" s="28">
        <v>33394.516423</v>
      </c>
      <c r="C61" s="28">
        <v>35124.845272</v>
      </c>
      <c r="D61" s="28">
        <v>36763.969236</v>
      </c>
      <c r="E61" s="28">
        <v>36843.731494</v>
      </c>
      <c r="F61" s="28">
        <v>36021.237829</v>
      </c>
      <c r="G61" s="28">
        <v>33941.187823</v>
      </c>
      <c r="H61" s="28">
        <v>30468.443539</v>
      </c>
      <c r="I61" s="28">
        <v>29620.076829</v>
      </c>
    </row>
    <row r="62" spans="2:9" ht="6" customHeight="1">
      <c r="B62" s="28"/>
      <c r="C62" s="28"/>
      <c r="D62" s="28"/>
      <c r="E62" s="28"/>
      <c r="F62" s="28"/>
      <c r="G62" s="28"/>
      <c r="H62" s="28"/>
      <c r="I62" s="28"/>
    </row>
    <row r="63" spans="1:9" ht="12">
      <c r="A63" s="3" t="s">
        <v>169</v>
      </c>
      <c r="B63" s="28">
        <v>5518.799198000001</v>
      </c>
      <c r="C63" s="28">
        <v>5505.758065</v>
      </c>
      <c r="D63" s="28">
        <v>6658.886404</v>
      </c>
      <c r="E63" s="28">
        <v>11494.465844</v>
      </c>
      <c r="F63" s="28">
        <v>12243.326207</v>
      </c>
      <c r="G63" s="28">
        <v>11337.809243000002</v>
      </c>
      <c r="H63" s="28">
        <v>8996.828575</v>
      </c>
      <c r="I63" s="28">
        <v>10338.830221</v>
      </c>
    </row>
    <row r="64" spans="1:9" ht="12">
      <c r="A64" s="12" t="s">
        <v>32</v>
      </c>
      <c r="B64" s="28">
        <v>5517.94177</v>
      </c>
      <c r="C64" s="28">
        <v>5504.374007</v>
      </c>
      <c r="D64" s="28">
        <v>6658.012946</v>
      </c>
      <c r="E64" s="28">
        <v>11492.980613</v>
      </c>
      <c r="F64" s="28">
        <v>12242.157233</v>
      </c>
      <c r="G64" s="28">
        <v>11336.608007</v>
      </c>
      <c r="H64" s="28">
        <v>8996.083777</v>
      </c>
      <c r="I64" s="28">
        <v>10338.036709</v>
      </c>
    </row>
    <row r="65" spans="1:9" ht="12">
      <c r="A65" s="12" t="s">
        <v>33</v>
      </c>
      <c r="B65" s="28">
        <v>0.857428</v>
      </c>
      <c r="C65" s="28">
        <v>1.384058</v>
      </c>
      <c r="D65" s="28">
        <v>0.873458</v>
      </c>
      <c r="E65" s="28">
        <v>1.485231</v>
      </c>
      <c r="F65" s="28">
        <v>1.168974</v>
      </c>
      <c r="G65" s="28">
        <v>1.201236</v>
      </c>
      <c r="H65" s="28">
        <v>0.744798</v>
      </c>
      <c r="I65" s="28">
        <v>0.793512</v>
      </c>
    </row>
    <row r="66" spans="1:9" ht="12">
      <c r="A66" s="12" t="s">
        <v>34</v>
      </c>
      <c r="B66" s="28">
        <f aca="true" t="shared" si="0" ref="B66:I66">B67+B68</f>
        <v>52.978</v>
      </c>
      <c r="C66" s="28">
        <f t="shared" si="0"/>
        <v>206.692</v>
      </c>
      <c r="D66" s="28">
        <f t="shared" si="0"/>
        <v>73.882</v>
      </c>
      <c r="E66" s="28">
        <f t="shared" si="0"/>
        <v>68.154</v>
      </c>
      <c r="F66" s="28">
        <f t="shared" si="0"/>
        <v>55.836</v>
      </c>
      <c r="G66" s="28">
        <f t="shared" si="0"/>
        <v>51.536</v>
      </c>
      <c r="H66" s="28">
        <f t="shared" si="0"/>
        <v>58.064</v>
      </c>
      <c r="I66" s="28">
        <f t="shared" si="0"/>
        <v>50.941</v>
      </c>
    </row>
    <row r="67" spans="1:9" ht="12">
      <c r="A67" s="12" t="s">
        <v>35</v>
      </c>
      <c r="B67" s="28">
        <v>52.978</v>
      </c>
      <c r="C67" s="28">
        <v>206.692</v>
      </c>
      <c r="D67" s="28">
        <v>73.882</v>
      </c>
      <c r="E67" s="28">
        <v>68.154</v>
      </c>
      <c r="F67" s="28">
        <v>55.836</v>
      </c>
      <c r="G67" s="28">
        <v>51.536</v>
      </c>
      <c r="H67" s="28">
        <v>58.064</v>
      </c>
      <c r="I67" s="28">
        <v>50.941</v>
      </c>
    </row>
    <row r="68" spans="1:9" ht="12">
      <c r="A68" s="12" t="s">
        <v>36</v>
      </c>
      <c r="B68" s="28" t="s">
        <v>192</v>
      </c>
      <c r="C68" s="28" t="s">
        <v>192</v>
      </c>
      <c r="D68" s="28" t="s">
        <v>192</v>
      </c>
      <c r="E68" s="28" t="s">
        <v>192</v>
      </c>
      <c r="F68" s="28" t="s">
        <v>192</v>
      </c>
      <c r="G68" s="28" t="s">
        <v>192</v>
      </c>
      <c r="H68" s="28" t="s">
        <v>192</v>
      </c>
      <c r="I68" s="28" t="s">
        <v>192</v>
      </c>
    </row>
    <row r="69" spans="2:9" ht="6" customHeight="1">
      <c r="B69" s="38"/>
      <c r="C69" s="38"/>
      <c r="D69" s="38"/>
      <c r="E69" s="38"/>
      <c r="F69" s="38"/>
      <c r="G69" s="38"/>
      <c r="H69" s="38"/>
      <c r="I69" s="38"/>
    </row>
    <row r="70" spans="2:9" ht="6" customHeight="1">
      <c r="B70" s="38"/>
      <c r="C70" s="38"/>
      <c r="D70" s="38"/>
      <c r="E70" s="38"/>
      <c r="F70" s="38"/>
      <c r="G70" s="38"/>
      <c r="H70" s="38"/>
      <c r="I70" s="38"/>
    </row>
    <row r="71" spans="1:9" ht="12">
      <c r="A71" s="12" t="s">
        <v>38</v>
      </c>
      <c r="B71" s="39">
        <v>13.62580140184661</v>
      </c>
      <c r="C71" s="39">
        <v>18.275654738386994</v>
      </c>
      <c r="D71" s="39">
        <v>19.584228380490092</v>
      </c>
      <c r="E71" s="39">
        <v>22.64306272979595</v>
      </c>
      <c r="F71" s="39">
        <v>25.520807202423367</v>
      </c>
      <c r="G71" s="39">
        <v>29.28315354256935</v>
      </c>
      <c r="H71" s="39">
        <v>33.0076862545658</v>
      </c>
      <c r="I71" s="39">
        <v>27.63703008176454</v>
      </c>
    </row>
    <row r="72" spans="1:9" ht="12">
      <c r="A72" s="3" t="s">
        <v>155</v>
      </c>
      <c r="B72" s="39">
        <v>20.465344169499787</v>
      </c>
      <c r="C72" s="39">
        <v>19.76695654105797</v>
      </c>
      <c r="D72" s="39">
        <v>20.16774406287322</v>
      </c>
      <c r="E72" s="39">
        <v>21.22275431195065</v>
      </c>
      <c r="F72" s="39">
        <v>18.147257713670886</v>
      </c>
      <c r="G72" s="39">
        <v>16.853359284243535</v>
      </c>
      <c r="H72" s="39">
        <v>16.189470937506737</v>
      </c>
      <c r="I72" s="39">
        <v>17.02969194359288</v>
      </c>
    </row>
    <row r="73" spans="1:9" s="20" customFormat="1" ht="12">
      <c r="A73" s="14" t="s">
        <v>39</v>
      </c>
      <c r="B73" s="184">
        <v>0.0002822550498300509</v>
      </c>
      <c r="C73" s="184">
        <v>0.0002538142548411074</v>
      </c>
      <c r="D73" s="184">
        <v>0.0009451794108657968</v>
      </c>
      <c r="E73" s="184">
        <v>0.0015188046131644922</v>
      </c>
      <c r="F73" s="184">
        <v>0.0015529952830637057</v>
      </c>
      <c r="G73" s="184">
        <v>0.0032675291322697164</v>
      </c>
      <c r="H73" s="184">
        <v>0.0027290733326453226</v>
      </c>
      <c r="I73" s="184">
        <v>0.002368143131562608</v>
      </c>
    </row>
    <row r="74" spans="1:9" s="20" customFormat="1" ht="12">
      <c r="A74" s="14" t="s">
        <v>40</v>
      </c>
      <c r="B74" s="185">
        <v>57.20948466278166</v>
      </c>
      <c r="C74" s="185">
        <v>62.847112364823964</v>
      </c>
      <c r="D74" s="185">
        <v>16.24941927998816</v>
      </c>
      <c r="E74" s="185">
        <v>10.02198268486568</v>
      </c>
      <c r="F74" s="185">
        <v>3.602028668084933</v>
      </c>
      <c r="G74" s="185">
        <v>1.7739633381941036</v>
      </c>
      <c r="H74" s="185">
        <v>1.827165366466804</v>
      </c>
      <c r="I74" s="185">
        <v>2.905284969148342</v>
      </c>
    </row>
    <row r="76" ht="12">
      <c r="A76" s="15"/>
    </row>
    <row r="77" ht="12">
      <c r="A77" s="15"/>
    </row>
  </sheetData>
  <sheetProtection/>
  <mergeCells count="2">
    <mergeCell ref="F7:I7"/>
    <mergeCell ref="B7:E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102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4" ht="12">
      <c r="A9" s="10" t="s">
        <v>3</v>
      </c>
      <c r="B9" s="24">
        <v>7.910210000000001</v>
      </c>
      <c r="C9" s="24">
        <v>41.648841000000004</v>
      </c>
      <c r="D9" s="24">
        <v>112.826785</v>
      </c>
      <c r="E9" s="24">
        <v>121.944981</v>
      </c>
      <c r="F9" s="24">
        <v>147.123739</v>
      </c>
      <c r="G9" s="25">
        <v>164.616038</v>
      </c>
      <c r="H9" s="25">
        <v>144.24284699999998</v>
      </c>
      <c r="I9" s="25">
        <v>122.752926</v>
      </c>
      <c r="J9" s="149"/>
      <c r="K9" s="146"/>
      <c r="L9" s="146"/>
      <c r="M9" s="146"/>
      <c r="N9" s="146"/>
    </row>
    <row r="10" spans="1:14" ht="12">
      <c r="A10" s="11" t="s">
        <v>137</v>
      </c>
      <c r="B10" s="26">
        <v>9.248602</v>
      </c>
      <c r="C10" s="26">
        <v>6.810714</v>
      </c>
      <c r="D10" s="26">
        <v>5.622184</v>
      </c>
      <c r="E10" s="26">
        <v>5.976712000000001</v>
      </c>
      <c r="F10" s="26">
        <v>19.496592999999997</v>
      </c>
      <c r="G10" s="26">
        <v>8.470771</v>
      </c>
      <c r="H10" s="26">
        <v>11.071492</v>
      </c>
      <c r="I10" s="26">
        <v>7.499254</v>
      </c>
      <c r="J10" s="149"/>
      <c r="K10" s="146"/>
      <c r="L10" s="146"/>
      <c r="M10" s="146"/>
      <c r="N10" s="146"/>
    </row>
    <row r="11" spans="1:14" ht="12">
      <c r="A11" s="3" t="s">
        <v>4</v>
      </c>
      <c r="B11" s="26">
        <v>114.52159</v>
      </c>
      <c r="C11" s="26">
        <v>115.70296599999999</v>
      </c>
      <c r="D11" s="26">
        <v>5.9918130000000005</v>
      </c>
      <c r="E11" s="26">
        <v>-193.882327</v>
      </c>
      <c r="F11" s="26">
        <v>89.444104</v>
      </c>
      <c r="G11" s="26">
        <v>-76.48875799999999</v>
      </c>
      <c r="H11" s="26">
        <v>-81.98810399999999</v>
      </c>
      <c r="I11" s="26">
        <v>-96.00842300000001</v>
      </c>
      <c r="J11" s="149"/>
      <c r="K11" s="146"/>
      <c r="L11" s="146"/>
      <c r="M11" s="146"/>
      <c r="N11" s="146"/>
    </row>
    <row r="12" spans="1:14" ht="12">
      <c r="A12" s="2" t="s">
        <v>45</v>
      </c>
      <c r="B12" s="26">
        <v>9.684094</v>
      </c>
      <c r="C12" s="26">
        <v>56.538457</v>
      </c>
      <c r="D12" s="26">
        <v>17.066584</v>
      </c>
      <c r="E12" s="26">
        <v>28.122056</v>
      </c>
      <c r="F12" s="26">
        <v>33.30144</v>
      </c>
      <c r="G12" s="26">
        <v>28.356896</v>
      </c>
      <c r="H12" s="26">
        <v>30.820864</v>
      </c>
      <c r="I12" s="26">
        <v>40.408679</v>
      </c>
      <c r="J12" s="149"/>
      <c r="K12" s="146"/>
      <c r="L12" s="146"/>
      <c r="M12" s="146"/>
      <c r="N12" s="146"/>
    </row>
    <row r="13" spans="1:14" ht="6" customHeight="1">
      <c r="A13" s="12"/>
      <c r="B13" s="26"/>
      <c r="C13" s="26"/>
      <c r="D13" s="26"/>
      <c r="E13" s="26"/>
      <c r="F13" s="26"/>
      <c r="G13" s="26"/>
      <c r="H13" s="26"/>
      <c r="I13" s="26"/>
      <c r="J13" s="149"/>
      <c r="K13" s="146"/>
      <c r="L13" s="146"/>
      <c r="M13" s="146"/>
      <c r="N13" s="146"/>
    </row>
    <row r="14" spans="1:14" ht="12">
      <c r="A14" s="10" t="s">
        <v>6</v>
      </c>
      <c r="B14" s="27">
        <v>141.364496</v>
      </c>
      <c r="C14" s="27">
        <v>220.70097800000002</v>
      </c>
      <c r="D14" s="27">
        <v>141.507366</v>
      </c>
      <c r="E14" s="27">
        <v>-37.838578000000005</v>
      </c>
      <c r="F14" s="27">
        <v>289.36587599999996</v>
      </c>
      <c r="G14" s="27">
        <v>124.95494699999999</v>
      </c>
      <c r="H14" s="27">
        <v>104.147099</v>
      </c>
      <c r="I14" s="27">
        <v>74.652436</v>
      </c>
      <c r="J14" s="149"/>
      <c r="K14" s="146"/>
      <c r="L14" s="146"/>
      <c r="M14" s="146"/>
      <c r="N14" s="146"/>
    </row>
    <row r="15" spans="1:14" ht="12">
      <c r="A15" s="150" t="s">
        <v>140</v>
      </c>
      <c r="B15" s="26">
        <v>-54.800929</v>
      </c>
      <c r="C15" s="26">
        <v>-57.632531</v>
      </c>
      <c r="D15" s="26">
        <v>-51.465833</v>
      </c>
      <c r="E15" s="26">
        <v>-46.811307000000006</v>
      </c>
      <c r="F15" s="26">
        <v>-54.384383</v>
      </c>
      <c r="G15" s="26">
        <v>-55.705945</v>
      </c>
      <c r="H15" s="26">
        <v>-46.988129</v>
      </c>
      <c r="I15" s="26">
        <v>-57.061566</v>
      </c>
      <c r="J15" s="149"/>
      <c r="K15" s="146"/>
      <c r="L15" s="146"/>
      <c r="M15" s="146"/>
      <c r="N15" s="146"/>
    </row>
    <row r="16" spans="1:14" ht="12">
      <c r="A16" s="150" t="s">
        <v>141</v>
      </c>
      <c r="B16" s="26">
        <v>-54.497498</v>
      </c>
      <c r="C16" s="26">
        <v>-57.31343100000001</v>
      </c>
      <c r="D16" s="26">
        <v>-51.100882</v>
      </c>
      <c r="E16" s="26">
        <v>-46.404481</v>
      </c>
      <c r="F16" s="26">
        <v>-53.979666</v>
      </c>
      <c r="G16" s="26">
        <v>-55.273096</v>
      </c>
      <c r="H16" s="26">
        <v>-46.610912</v>
      </c>
      <c r="I16" s="26">
        <v>-56.684251</v>
      </c>
      <c r="J16" s="149"/>
      <c r="K16" s="146"/>
      <c r="L16" s="146"/>
      <c r="M16" s="146"/>
      <c r="N16" s="146"/>
    </row>
    <row r="17" spans="1:14" ht="12">
      <c r="A17" s="152" t="s">
        <v>143</v>
      </c>
      <c r="B17" s="26">
        <v>-28.943774</v>
      </c>
      <c r="C17" s="26">
        <v>-34.002717000000004</v>
      </c>
      <c r="D17" s="26">
        <v>-33.705379</v>
      </c>
      <c r="E17" s="26">
        <v>-15.264403000000001</v>
      </c>
      <c r="F17" s="26">
        <v>-29.895195</v>
      </c>
      <c r="G17" s="26">
        <v>-31.968591</v>
      </c>
      <c r="H17" s="26">
        <v>-24.431297</v>
      </c>
      <c r="I17" s="26">
        <v>-33.14335</v>
      </c>
      <c r="J17" s="149"/>
      <c r="K17" s="146"/>
      <c r="L17" s="146"/>
      <c r="M17" s="146"/>
      <c r="N17" s="146"/>
    </row>
    <row r="18" spans="1:14" ht="12">
      <c r="A18" s="152" t="s">
        <v>144</v>
      </c>
      <c r="B18" s="26">
        <v>-25.553724000000003</v>
      </c>
      <c r="C18" s="26">
        <v>-23.310713999999997</v>
      </c>
      <c r="D18" s="26">
        <v>-17.395503</v>
      </c>
      <c r="E18" s="26">
        <v>-31.140078</v>
      </c>
      <c r="F18" s="26">
        <v>-24.084471</v>
      </c>
      <c r="G18" s="26">
        <v>-23.304505</v>
      </c>
      <c r="H18" s="26">
        <v>-22.179615</v>
      </c>
      <c r="I18" s="26">
        <v>-23.540901</v>
      </c>
      <c r="J18" s="149"/>
      <c r="K18" s="146"/>
      <c r="L18" s="146"/>
      <c r="M18" s="146"/>
      <c r="N18" s="146"/>
    </row>
    <row r="19" spans="1:14" ht="12">
      <c r="A19" s="150" t="s">
        <v>142</v>
      </c>
      <c r="B19" s="26">
        <v>-0.303431</v>
      </c>
      <c r="C19" s="26">
        <v>-0.3191</v>
      </c>
      <c r="D19" s="26">
        <v>-0.364951</v>
      </c>
      <c r="E19" s="26">
        <v>-0.406826</v>
      </c>
      <c r="F19" s="26">
        <v>-0.404717</v>
      </c>
      <c r="G19" s="26">
        <v>-0.432849</v>
      </c>
      <c r="H19" s="26">
        <v>-0.377217</v>
      </c>
      <c r="I19" s="26">
        <v>-0.377315</v>
      </c>
      <c r="J19" s="149"/>
      <c r="K19" s="146"/>
      <c r="L19" s="146"/>
      <c r="M19" s="146"/>
      <c r="N19" s="146"/>
    </row>
    <row r="20" spans="1:14" ht="6" customHeight="1">
      <c r="A20" s="12"/>
      <c r="B20" s="26"/>
      <c r="C20" s="26"/>
      <c r="D20" s="26"/>
      <c r="E20" s="26"/>
      <c r="F20" s="26"/>
      <c r="G20" s="26"/>
      <c r="H20" s="26"/>
      <c r="I20" s="26"/>
      <c r="J20" s="149"/>
      <c r="K20" s="146"/>
      <c r="L20" s="146"/>
      <c r="M20" s="146"/>
      <c r="N20" s="146"/>
    </row>
    <row r="21" spans="1:14" ht="12">
      <c r="A21" s="10" t="s">
        <v>7</v>
      </c>
      <c r="B21" s="27">
        <v>86.56356699999999</v>
      </c>
      <c r="C21" s="27">
        <v>163.068447</v>
      </c>
      <c r="D21" s="27">
        <v>90.04153299999999</v>
      </c>
      <c r="E21" s="27">
        <v>-84.64988500000001</v>
      </c>
      <c r="F21" s="27">
        <v>234.981493</v>
      </c>
      <c r="G21" s="27">
        <v>69.24900199999999</v>
      </c>
      <c r="H21" s="27">
        <v>57.15897</v>
      </c>
      <c r="I21" s="27">
        <v>17.590870000000002</v>
      </c>
      <c r="J21" s="149"/>
      <c r="K21" s="146"/>
      <c r="L21" s="146"/>
      <c r="M21" s="146"/>
      <c r="N21" s="146"/>
    </row>
    <row r="22" spans="1:14" ht="12">
      <c r="A22" s="4" t="s">
        <v>8</v>
      </c>
      <c r="B22" s="28">
        <v>-0.9866629999999998</v>
      </c>
      <c r="C22" s="28">
        <v>1.5340760000000002</v>
      </c>
      <c r="D22" s="28">
        <v>-66.1978</v>
      </c>
      <c r="E22" s="28">
        <v>-73.18230299999999</v>
      </c>
      <c r="F22" s="28">
        <v>-7.898263000000001</v>
      </c>
      <c r="G22" s="28">
        <v>4.215529</v>
      </c>
      <c r="H22" s="28">
        <v>0.8565050000000001</v>
      </c>
      <c r="I22" s="28">
        <v>5.545761000000001</v>
      </c>
      <c r="J22" s="149"/>
      <c r="K22" s="146"/>
      <c r="L22" s="146"/>
      <c r="M22" s="146"/>
      <c r="N22" s="146"/>
    </row>
    <row r="23" spans="1:14" ht="12">
      <c r="A23" s="3" t="s">
        <v>9</v>
      </c>
      <c r="B23" s="26">
        <v>-0.011619999999999998</v>
      </c>
      <c r="C23" s="26">
        <v>-0.030435999999999998</v>
      </c>
      <c r="D23" s="26">
        <v>-0.276401</v>
      </c>
      <c r="E23" s="26">
        <v>-0.18687699999999996</v>
      </c>
      <c r="F23" s="26">
        <v>0.212002</v>
      </c>
      <c r="G23" s="26">
        <v>-0.029853</v>
      </c>
      <c r="H23" s="26">
        <v>0.015662999999999996</v>
      </c>
      <c r="I23" s="26">
        <v>0.082608</v>
      </c>
      <c r="J23" s="149"/>
      <c r="K23" s="146"/>
      <c r="L23" s="146"/>
      <c r="M23" s="146"/>
      <c r="N23" s="146"/>
    </row>
    <row r="24" spans="2:14" ht="6" customHeight="1">
      <c r="B24" s="7"/>
      <c r="C24" s="7"/>
      <c r="D24" s="7"/>
      <c r="E24" s="7"/>
      <c r="F24" s="7"/>
      <c r="G24" s="7"/>
      <c r="H24" s="7"/>
      <c r="I24" s="7"/>
      <c r="J24" s="149"/>
      <c r="K24" s="146"/>
      <c r="L24" s="146"/>
      <c r="M24" s="146"/>
      <c r="N24" s="146"/>
    </row>
    <row r="25" spans="1:14" ht="12">
      <c r="A25" s="18" t="s">
        <v>10</v>
      </c>
      <c r="B25" s="29">
        <v>85.56528399999999</v>
      </c>
      <c r="C25" s="29">
        <v>164.572087</v>
      </c>
      <c r="D25" s="29">
        <v>23.567331999999997</v>
      </c>
      <c r="E25" s="29">
        <v>-158.019065</v>
      </c>
      <c r="F25" s="29">
        <v>227.295232</v>
      </c>
      <c r="G25" s="29">
        <v>73.434678</v>
      </c>
      <c r="H25" s="29">
        <v>58.031138</v>
      </c>
      <c r="I25" s="29">
        <v>23.219239</v>
      </c>
      <c r="J25" s="149"/>
      <c r="K25" s="146"/>
      <c r="L25" s="146"/>
      <c r="M25" s="146"/>
      <c r="N25" s="146"/>
    </row>
    <row r="26" spans="1:14" ht="12">
      <c r="A26" s="13" t="s">
        <v>11</v>
      </c>
      <c r="B26" s="30">
        <v>-22.071981</v>
      </c>
      <c r="C26" s="30">
        <v>-47.44972</v>
      </c>
      <c r="D26" s="30">
        <v>-2.953355</v>
      </c>
      <c r="E26" s="30">
        <v>48.282487</v>
      </c>
      <c r="F26" s="30">
        <v>-61.92167</v>
      </c>
      <c r="G26" s="30">
        <v>-19.516703</v>
      </c>
      <c r="H26" s="30">
        <v>-10.556541</v>
      </c>
      <c r="I26" s="30">
        <v>-4.598370999999998</v>
      </c>
      <c r="J26" s="149"/>
      <c r="K26" s="146"/>
      <c r="L26" s="146"/>
      <c r="M26" s="146"/>
      <c r="N26" s="146"/>
    </row>
    <row r="27" spans="2:14" ht="6" customHeight="1">
      <c r="B27" s="30"/>
      <c r="C27" s="30"/>
      <c r="D27" s="30"/>
      <c r="E27" s="30"/>
      <c r="F27" s="30"/>
      <c r="G27" s="30"/>
      <c r="H27" s="30"/>
      <c r="I27" s="30"/>
      <c r="J27" s="149"/>
      <c r="K27" s="146"/>
      <c r="L27" s="146"/>
      <c r="M27" s="146"/>
      <c r="N27" s="146"/>
    </row>
    <row r="28" spans="1:14" ht="12">
      <c r="A28" s="18" t="s">
        <v>12</v>
      </c>
      <c r="B28" s="29">
        <v>63.493303</v>
      </c>
      <c r="C28" s="29">
        <v>117.122367</v>
      </c>
      <c r="D28" s="29">
        <v>20.613977</v>
      </c>
      <c r="E28" s="29">
        <v>-109.736578</v>
      </c>
      <c r="F28" s="29">
        <v>165.373562</v>
      </c>
      <c r="G28" s="29">
        <v>53.917975</v>
      </c>
      <c r="H28" s="29">
        <v>47.474597</v>
      </c>
      <c r="I28" s="29">
        <v>18.620868000000005</v>
      </c>
      <c r="J28" s="149"/>
      <c r="K28" s="146"/>
      <c r="L28" s="146"/>
      <c r="M28" s="146"/>
      <c r="N28" s="146"/>
    </row>
    <row r="29" spans="1:14" ht="12">
      <c r="A29" s="11" t="s">
        <v>13</v>
      </c>
      <c r="B29" s="30">
        <v>-1.349</v>
      </c>
      <c r="C29" s="30">
        <v>-1.179</v>
      </c>
      <c r="D29" s="30">
        <v>-1.388</v>
      </c>
      <c r="E29" s="30">
        <v>-1.367</v>
      </c>
      <c r="F29" s="30">
        <v>-1.126</v>
      </c>
      <c r="G29" s="30">
        <v>-0.968</v>
      </c>
      <c r="H29" s="30">
        <v>0</v>
      </c>
      <c r="I29" s="30">
        <v>0</v>
      </c>
      <c r="J29" s="149"/>
      <c r="K29" s="146"/>
      <c r="L29" s="146"/>
      <c r="M29" s="146"/>
      <c r="N29" s="146"/>
    </row>
    <row r="30" spans="2:14" ht="6" customHeight="1">
      <c r="B30" s="30"/>
      <c r="C30" s="30"/>
      <c r="D30" s="30"/>
      <c r="E30" s="30"/>
      <c r="F30" s="30"/>
      <c r="G30" s="30"/>
      <c r="H30" s="30"/>
      <c r="I30" s="30"/>
      <c r="J30" s="149"/>
      <c r="K30" s="146"/>
      <c r="L30" s="146"/>
      <c r="M30" s="146"/>
      <c r="N30" s="146"/>
    </row>
    <row r="31" spans="1:14" ht="12">
      <c r="A31" s="18" t="s">
        <v>14</v>
      </c>
      <c r="B31" s="29">
        <v>62.144302999999994</v>
      </c>
      <c r="C31" s="29">
        <v>115.943367</v>
      </c>
      <c r="D31" s="29">
        <v>19.225977</v>
      </c>
      <c r="E31" s="29">
        <v>-111.103578</v>
      </c>
      <c r="F31" s="29">
        <v>164.247562</v>
      </c>
      <c r="G31" s="29">
        <v>52.949975</v>
      </c>
      <c r="H31" s="29">
        <v>47.474597</v>
      </c>
      <c r="I31" s="29">
        <v>18.620868000000005</v>
      </c>
      <c r="J31" s="149"/>
      <c r="K31" s="146"/>
      <c r="L31" s="146"/>
      <c r="M31" s="146"/>
      <c r="N31" s="146"/>
    </row>
    <row r="32" spans="1:9" ht="12">
      <c r="A32" s="19"/>
      <c r="B32" s="20"/>
      <c r="C32" s="20"/>
      <c r="D32" s="20"/>
      <c r="E32" s="20"/>
      <c r="F32" s="20"/>
      <c r="G32" s="20"/>
      <c r="H32" s="20"/>
      <c r="I32" s="20"/>
    </row>
    <row r="34" ht="15">
      <c r="A34" s="17" t="s">
        <v>15</v>
      </c>
    </row>
    <row r="35" ht="12">
      <c r="A35" s="9" t="s">
        <v>2</v>
      </c>
    </row>
    <row r="36" ht="6" customHeight="1">
      <c r="A36" s="9"/>
    </row>
    <row r="37" spans="1:9" ht="12">
      <c r="A37" s="5"/>
      <c r="B37" s="21">
        <v>39538</v>
      </c>
      <c r="C37" s="21">
        <v>39629</v>
      </c>
      <c r="D37" s="21">
        <v>39721</v>
      </c>
      <c r="E37" s="21">
        <v>39813</v>
      </c>
      <c r="F37" s="21">
        <v>39903</v>
      </c>
      <c r="G37" s="21">
        <v>39994</v>
      </c>
      <c r="H37" s="21">
        <v>40086</v>
      </c>
      <c r="I37" s="21">
        <v>40178</v>
      </c>
    </row>
    <row r="38" spans="1:14" ht="12">
      <c r="A38" s="12" t="s">
        <v>16</v>
      </c>
      <c r="B38" s="28">
        <v>1016.870373</v>
      </c>
      <c r="C38" s="28">
        <v>1008.846237</v>
      </c>
      <c r="D38" s="28">
        <v>1267.018977</v>
      </c>
      <c r="E38" s="28">
        <v>1417.716457</v>
      </c>
      <c r="F38" s="28">
        <v>1515.641223</v>
      </c>
      <c r="G38" s="28">
        <v>2201.174814</v>
      </c>
      <c r="H38" s="28">
        <v>2033.926443</v>
      </c>
      <c r="I38" s="28">
        <v>534.911071</v>
      </c>
      <c r="J38" s="146"/>
      <c r="K38" s="146"/>
      <c r="L38" s="146"/>
      <c r="M38" s="146"/>
      <c r="N38" s="146"/>
    </row>
    <row r="39" spans="1:14" ht="12">
      <c r="A39" s="12" t="s">
        <v>17</v>
      </c>
      <c r="B39" s="28">
        <v>44746.469325</v>
      </c>
      <c r="C39" s="28">
        <v>43185.043246</v>
      </c>
      <c r="D39" s="28">
        <v>45792.970003</v>
      </c>
      <c r="E39" s="28">
        <v>60299.50794</v>
      </c>
      <c r="F39" s="28">
        <v>59398.13004</v>
      </c>
      <c r="G39" s="28">
        <v>57767.003681</v>
      </c>
      <c r="H39" s="28">
        <v>57702.383396</v>
      </c>
      <c r="I39" s="28">
        <v>58440.563291</v>
      </c>
      <c r="J39" s="146"/>
      <c r="K39" s="146"/>
      <c r="L39" s="146"/>
      <c r="M39" s="146"/>
      <c r="N39" s="146"/>
    </row>
    <row r="40" spans="1:14" ht="12">
      <c r="A40" s="12" t="s">
        <v>18</v>
      </c>
      <c r="B40" s="28">
        <v>4064.6126760000006</v>
      </c>
      <c r="C40" s="28">
        <v>10302.262415000001</v>
      </c>
      <c r="D40" s="28">
        <v>9520.141747000001</v>
      </c>
      <c r="E40" s="28">
        <v>15796.157344</v>
      </c>
      <c r="F40" s="28">
        <v>10285.391013</v>
      </c>
      <c r="G40" s="28">
        <v>10162.920876</v>
      </c>
      <c r="H40" s="28">
        <v>13340.8638</v>
      </c>
      <c r="I40" s="28">
        <v>10597.926462</v>
      </c>
      <c r="J40" s="146"/>
      <c r="K40" s="146"/>
      <c r="L40" s="146"/>
      <c r="M40" s="146"/>
      <c r="N40" s="146"/>
    </row>
    <row r="41" spans="1:14" ht="12">
      <c r="A41" s="12" t="s">
        <v>19</v>
      </c>
      <c r="B41" s="28">
        <v>1718.358553</v>
      </c>
      <c r="C41" s="28">
        <v>2404.432965</v>
      </c>
      <c r="D41" s="28">
        <v>3108.636444</v>
      </c>
      <c r="E41" s="28">
        <v>3746.237165</v>
      </c>
      <c r="F41" s="28">
        <v>1441.942932</v>
      </c>
      <c r="G41" s="28">
        <v>1907.474248</v>
      </c>
      <c r="H41" s="28">
        <v>1603.8348369999999</v>
      </c>
      <c r="I41" s="28">
        <v>1221.622011</v>
      </c>
      <c r="J41" s="146"/>
      <c r="K41" s="146"/>
      <c r="L41" s="146"/>
      <c r="M41" s="146"/>
      <c r="N41" s="146"/>
    </row>
    <row r="42" spans="1:14" ht="12">
      <c r="A42" s="12" t="s">
        <v>104</v>
      </c>
      <c r="B42" s="28">
        <v>2346.2541229999997</v>
      </c>
      <c r="C42" s="28">
        <v>7897.82945</v>
      </c>
      <c r="D42" s="28">
        <v>6411.505302999999</v>
      </c>
      <c r="E42" s="28">
        <v>12049.920179</v>
      </c>
      <c r="F42" s="28">
        <v>8843.448081</v>
      </c>
      <c r="G42" s="28">
        <v>8255.446628</v>
      </c>
      <c r="H42" s="28">
        <v>11737.028963</v>
      </c>
      <c r="I42" s="28">
        <v>9376.304451</v>
      </c>
      <c r="J42" s="146"/>
      <c r="K42" s="146"/>
      <c r="L42" s="146"/>
      <c r="M42" s="146"/>
      <c r="N42" s="146"/>
    </row>
    <row r="43" spans="1:14" ht="12">
      <c r="A43" s="12" t="s">
        <v>20</v>
      </c>
      <c r="B43" s="28">
        <v>12912.396490999992</v>
      </c>
      <c r="C43" s="28">
        <v>18796.02175800001</v>
      </c>
      <c r="D43" s="28">
        <v>19624.302444000008</v>
      </c>
      <c r="E43" s="28">
        <v>10478.121753000014</v>
      </c>
      <c r="F43" s="28">
        <v>11841.291460000022</v>
      </c>
      <c r="G43" s="28">
        <v>15943.55926699999</v>
      </c>
      <c r="H43" s="28">
        <v>16711.18891100002</v>
      </c>
      <c r="I43" s="28">
        <v>18713.83174900002</v>
      </c>
      <c r="J43" s="146"/>
      <c r="K43" s="146"/>
      <c r="L43" s="146"/>
      <c r="M43" s="146"/>
      <c r="N43" s="146"/>
    </row>
    <row r="44" spans="1:14" ht="12">
      <c r="A44" s="12" t="s">
        <v>21</v>
      </c>
      <c r="B44" s="28">
        <v>2.391956</v>
      </c>
      <c r="C44" s="28">
        <v>2.791823</v>
      </c>
      <c r="D44" s="28">
        <v>2.911098</v>
      </c>
      <c r="E44" s="28">
        <v>4.183618</v>
      </c>
      <c r="F44" s="28">
        <v>3.854234</v>
      </c>
      <c r="G44" s="28">
        <v>4.324103</v>
      </c>
      <c r="H44" s="28">
        <v>3.440668</v>
      </c>
      <c r="I44" s="28">
        <v>3.254645</v>
      </c>
      <c r="J44" s="146"/>
      <c r="K44" s="146"/>
      <c r="L44" s="146"/>
      <c r="M44" s="146"/>
      <c r="N44" s="146"/>
    </row>
    <row r="45" spans="1:14" ht="12">
      <c r="A45" s="12" t="s">
        <v>22</v>
      </c>
      <c r="B45" s="28">
        <v>1031.552503</v>
      </c>
      <c r="C45" s="28">
        <v>1268.688085</v>
      </c>
      <c r="D45" s="28">
        <v>1387.587976</v>
      </c>
      <c r="E45" s="28">
        <v>1177.311781</v>
      </c>
      <c r="F45" s="28">
        <v>1412.499629</v>
      </c>
      <c r="G45" s="28">
        <v>1534.357989</v>
      </c>
      <c r="H45" s="28">
        <v>1254.447714</v>
      </c>
      <c r="I45" s="28">
        <v>1164.981304</v>
      </c>
      <c r="J45" s="146"/>
      <c r="K45" s="146"/>
      <c r="L45" s="146"/>
      <c r="M45" s="146"/>
      <c r="N45" s="146"/>
    </row>
    <row r="46" spans="1:14" ht="12">
      <c r="A46" s="18" t="s">
        <v>23</v>
      </c>
      <c r="B46" s="31">
        <v>63774.29332399999</v>
      </c>
      <c r="C46" s="31">
        <v>74563.65356400001</v>
      </c>
      <c r="D46" s="31">
        <v>77594.932245</v>
      </c>
      <c r="E46" s="31">
        <v>89172.99889300001</v>
      </c>
      <c r="F46" s="31">
        <v>84456.807599</v>
      </c>
      <c r="G46" s="31">
        <v>87613.34073</v>
      </c>
      <c r="H46" s="31">
        <v>91046.25093200001</v>
      </c>
      <c r="I46" s="31">
        <v>89455.46852200001</v>
      </c>
      <c r="J46" s="146"/>
      <c r="K46" s="146"/>
      <c r="L46" s="146"/>
      <c r="M46" s="146"/>
      <c r="N46" s="146"/>
    </row>
    <row r="47" spans="1:14" ht="12">
      <c r="A47" s="12" t="s">
        <v>24</v>
      </c>
      <c r="B47" s="28">
        <v>17773.598038</v>
      </c>
      <c r="C47" s="28">
        <v>27127.838975</v>
      </c>
      <c r="D47" s="28">
        <v>32816.262897</v>
      </c>
      <c r="E47" s="28">
        <v>21730.235894999998</v>
      </c>
      <c r="F47" s="28">
        <v>25225.364021</v>
      </c>
      <c r="G47" s="28">
        <v>31766.025414999996</v>
      </c>
      <c r="H47" s="28">
        <v>27859.226213</v>
      </c>
      <c r="I47" s="28">
        <v>30615.125142999997</v>
      </c>
      <c r="J47" s="146"/>
      <c r="K47" s="146"/>
      <c r="L47" s="146"/>
      <c r="M47" s="146"/>
      <c r="N47" s="146"/>
    </row>
    <row r="48" spans="1:14" ht="12">
      <c r="A48" s="12" t="s">
        <v>25</v>
      </c>
      <c r="B48" s="28">
        <v>23095.541922</v>
      </c>
      <c r="C48" s="28">
        <v>24316.525638</v>
      </c>
      <c r="D48" s="28">
        <v>20348.85783</v>
      </c>
      <c r="E48" s="28">
        <v>24600.67207</v>
      </c>
      <c r="F48" s="28">
        <v>15014.845616</v>
      </c>
      <c r="G48" s="28">
        <v>16383.313895</v>
      </c>
      <c r="H48" s="28">
        <v>25603.081008</v>
      </c>
      <c r="I48" s="28">
        <v>24630.255416</v>
      </c>
      <c r="J48" s="146"/>
      <c r="K48" s="146"/>
      <c r="L48" s="146"/>
      <c r="M48" s="146"/>
      <c r="N48" s="146"/>
    </row>
    <row r="49" spans="1:14" ht="12">
      <c r="A49" s="12" t="s">
        <v>26</v>
      </c>
      <c r="B49" s="28">
        <v>0.001106999999999303</v>
      </c>
      <c r="C49" s="28">
        <v>-0.00013299999997684608</v>
      </c>
      <c r="D49" s="28">
        <v>200.54997</v>
      </c>
      <c r="E49" s="28">
        <v>-0.00028800000001183435</v>
      </c>
      <c r="F49" s="28">
        <v>0.006218000000004054</v>
      </c>
      <c r="G49" s="28">
        <v>0.0003260000000011587</v>
      </c>
      <c r="H49" s="28">
        <v>-0.0023309999999980846</v>
      </c>
      <c r="I49" s="28">
        <v>-0.004049999999978127</v>
      </c>
      <c r="J49" s="146"/>
      <c r="K49" s="146"/>
      <c r="L49" s="146"/>
      <c r="M49" s="146"/>
      <c r="N49" s="146"/>
    </row>
    <row r="50" spans="1:14" ht="12">
      <c r="A50" s="12" t="s">
        <v>27</v>
      </c>
      <c r="B50" s="28">
        <v>292.7126</v>
      </c>
      <c r="C50" s="28">
        <v>251.46278</v>
      </c>
      <c r="D50" s="28">
        <v>257.58315</v>
      </c>
      <c r="E50" s="28">
        <v>520.34445</v>
      </c>
      <c r="F50" s="28">
        <v>442.34037</v>
      </c>
      <c r="G50" s="28">
        <v>350.181715</v>
      </c>
      <c r="H50" s="28">
        <v>337.355817</v>
      </c>
      <c r="I50" s="28">
        <v>474.575782</v>
      </c>
      <c r="J50" s="146"/>
      <c r="K50" s="146"/>
      <c r="L50" s="146"/>
      <c r="M50" s="146"/>
      <c r="N50" s="146"/>
    </row>
    <row r="51" spans="1:14" ht="12">
      <c r="A51" s="12" t="s">
        <v>28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146"/>
      <c r="K51" s="146"/>
      <c r="L51" s="146"/>
      <c r="M51" s="146"/>
      <c r="N51" s="146"/>
    </row>
    <row r="52" spans="1:14" ht="12">
      <c r="A52" s="3" t="s">
        <v>105</v>
      </c>
      <c r="B52" s="28">
        <v>20313.113839999998</v>
      </c>
      <c r="C52" s="28">
        <v>20298.51949</v>
      </c>
      <c r="D52" s="28">
        <v>21471.691675</v>
      </c>
      <c r="E52" s="28">
        <v>38677.09218</v>
      </c>
      <c r="F52" s="28">
        <v>40230.382124</v>
      </c>
      <c r="G52" s="28">
        <v>35285.330535</v>
      </c>
      <c r="H52" s="28">
        <v>34202.284883</v>
      </c>
      <c r="I52" s="28">
        <v>30798.752195999998</v>
      </c>
      <c r="J52" s="146"/>
      <c r="K52" s="146"/>
      <c r="L52" s="146"/>
      <c r="M52" s="146"/>
      <c r="N52" s="146"/>
    </row>
    <row r="53" spans="1:14" ht="12">
      <c r="A53" s="12" t="s">
        <v>29</v>
      </c>
      <c r="B53" s="28">
        <v>1790.125815</v>
      </c>
      <c r="C53" s="28">
        <v>2133.381816</v>
      </c>
      <c r="D53" s="28">
        <v>2053.190722</v>
      </c>
      <c r="E53" s="28">
        <v>2731.131596</v>
      </c>
      <c r="F53" s="28">
        <v>2768.87925</v>
      </c>
      <c r="G53" s="28">
        <v>3217.183844</v>
      </c>
      <c r="H53" s="28">
        <v>2450.43534</v>
      </c>
      <c r="I53" s="28">
        <v>2099.16403</v>
      </c>
      <c r="J53" s="146"/>
      <c r="K53" s="146"/>
      <c r="L53" s="146"/>
      <c r="M53" s="146"/>
      <c r="N53" s="146"/>
    </row>
    <row r="54" spans="1:14" ht="12">
      <c r="A54" s="14" t="s">
        <v>31</v>
      </c>
      <c r="B54" s="28">
        <v>509.200002</v>
      </c>
      <c r="C54" s="28">
        <v>435.924998</v>
      </c>
      <c r="D54" s="28">
        <v>446.796001</v>
      </c>
      <c r="E54" s="28">
        <v>913.52299</v>
      </c>
      <c r="F54" s="28">
        <v>774.99</v>
      </c>
      <c r="G54" s="28">
        <v>611.305</v>
      </c>
      <c r="H54" s="28">
        <v>593.870002</v>
      </c>
      <c r="I54" s="28">
        <v>837.600005</v>
      </c>
      <c r="J54" s="146"/>
      <c r="K54" s="146"/>
      <c r="L54" s="146"/>
      <c r="M54" s="146"/>
      <c r="N54" s="146"/>
    </row>
    <row r="57" ht="15">
      <c r="A57" s="17" t="s">
        <v>153</v>
      </c>
    </row>
    <row r="58" ht="12">
      <c r="A58" s="9" t="s">
        <v>138</v>
      </c>
    </row>
    <row r="59" ht="6" customHeight="1">
      <c r="A59" s="9"/>
    </row>
    <row r="60" spans="1:9" ht="12">
      <c r="A60" s="5"/>
      <c r="B60" s="21">
        <v>39538</v>
      </c>
      <c r="C60" s="21">
        <v>39629</v>
      </c>
      <c r="D60" s="21">
        <v>39721</v>
      </c>
      <c r="E60" s="21">
        <v>39813</v>
      </c>
      <c r="F60" s="21">
        <v>39903</v>
      </c>
      <c r="G60" s="21">
        <v>39994</v>
      </c>
      <c r="H60" s="21">
        <v>40086</v>
      </c>
      <c r="I60" s="21">
        <v>40178</v>
      </c>
    </row>
    <row r="61" spans="1:9" ht="12">
      <c r="A61" s="3" t="s">
        <v>145</v>
      </c>
      <c r="B61" s="28">
        <v>1723.225402</v>
      </c>
      <c r="C61" s="28">
        <v>2407.649738</v>
      </c>
      <c r="D61" s="28">
        <v>3112.751124</v>
      </c>
      <c r="E61" s="28">
        <v>3804.392322</v>
      </c>
      <c r="F61" s="28">
        <v>3509.634202</v>
      </c>
      <c r="G61" s="28">
        <v>3467.720124</v>
      </c>
      <c r="H61" s="28">
        <v>3163.203869</v>
      </c>
      <c r="I61" s="28">
        <v>2792.594572</v>
      </c>
    </row>
    <row r="62" spans="2:9" ht="6" customHeight="1">
      <c r="B62" s="28"/>
      <c r="C62" s="28"/>
      <c r="D62" s="28"/>
      <c r="E62" s="28"/>
      <c r="F62" s="28"/>
      <c r="G62" s="28"/>
      <c r="H62" s="28"/>
      <c r="I62" s="28"/>
    </row>
    <row r="63" spans="1:9" ht="12">
      <c r="A63" s="3" t="s">
        <v>169</v>
      </c>
      <c r="B63" s="28">
        <v>22820.139633</v>
      </c>
      <c r="C63" s="28">
        <v>24451.950643</v>
      </c>
      <c r="D63" s="28">
        <v>20615.921511</v>
      </c>
      <c r="E63" s="28">
        <v>25699.947906</v>
      </c>
      <c r="F63" s="28">
        <v>15655.07477</v>
      </c>
      <c r="G63" s="28">
        <v>16773.159175</v>
      </c>
      <c r="H63" s="28">
        <v>22347.124527</v>
      </c>
      <c r="I63" s="28">
        <v>22376.590548</v>
      </c>
    </row>
    <row r="64" spans="1:9" ht="12">
      <c r="A64" s="12" t="s">
        <v>32</v>
      </c>
      <c r="B64" s="28">
        <v>10987.929953</v>
      </c>
      <c r="C64" s="28">
        <v>13724.641871</v>
      </c>
      <c r="D64" s="28">
        <v>13155.86352</v>
      </c>
      <c r="E64" s="28">
        <v>15864.636524</v>
      </c>
      <c r="F64" s="28">
        <v>7478.19557</v>
      </c>
      <c r="G64" s="28">
        <v>9114.858637</v>
      </c>
      <c r="H64" s="28">
        <v>14396.785335</v>
      </c>
      <c r="I64" s="28">
        <v>14809.487742</v>
      </c>
    </row>
    <row r="65" spans="1:9" ht="12">
      <c r="A65" s="12" t="s">
        <v>33</v>
      </c>
      <c r="B65" s="28">
        <v>11832.20968</v>
      </c>
      <c r="C65" s="28">
        <v>10727.308772</v>
      </c>
      <c r="D65" s="28">
        <v>7460.057991</v>
      </c>
      <c r="E65" s="28">
        <v>9835.311382</v>
      </c>
      <c r="F65" s="28">
        <v>8176.8792</v>
      </c>
      <c r="G65" s="28">
        <v>7658.300538</v>
      </c>
      <c r="H65" s="28">
        <v>7950.339192</v>
      </c>
      <c r="I65" s="28">
        <v>7567.102806</v>
      </c>
    </row>
    <row r="66" spans="1:9" ht="12">
      <c r="A66" s="12" t="s">
        <v>34</v>
      </c>
      <c r="B66" s="28">
        <f aca="true" t="shared" si="0" ref="B66:I66">B67+B68</f>
        <v>1455.901</v>
      </c>
      <c r="C66" s="28">
        <f t="shared" si="0"/>
        <v>1585.128</v>
      </c>
      <c r="D66" s="28">
        <f t="shared" si="0"/>
        <v>1373.556</v>
      </c>
      <c r="E66" s="28">
        <f t="shared" si="0"/>
        <v>859.886</v>
      </c>
      <c r="F66" s="28">
        <f t="shared" si="0"/>
        <v>863.029</v>
      </c>
      <c r="G66" s="28">
        <f t="shared" si="0"/>
        <v>899.353</v>
      </c>
      <c r="H66" s="28">
        <f t="shared" si="0"/>
        <v>265.409</v>
      </c>
      <c r="I66" s="28">
        <f t="shared" si="0"/>
        <v>957.58</v>
      </c>
    </row>
    <row r="67" spans="1:9" ht="12">
      <c r="A67" s="12" t="s">
        <v>35</v>
      </c>
      <c r="B67" s="28">
        <v>1455.901</v>
      </c>
      <c r="C67" s="28">
        <v>1585.128</v>
      </c>
      <c r="D67" s="28">
        <v>1373.556</v>
      </c>
      <c r="E67" s="28">
        <v>859.886</v>
      </c>
      <c r="F67" s="28">
        <v>863.029</v>
      </c>
      <c r="G67" s="28">
        <v>899.353</v>
      </c>
      <c r="H67" s="28">
        <v>265.409</v>
      </c>
      <c r="I67" s="28">
        <v>957.58</v>
      </c>
    </row>
    <row r="68" spans="1:9" ht="12">
      <c r="A68" s="12" t="s">
        <v>36</v>
      </c>
      <c r="B68" s="28" t="s">
        <v>192</v>
      </c>
      <c r="C68" s="28" t="s">
        <v>192</v>
      </c>
      <c r="D68" s="28" t="s">
        <v>192</v>
      </c>
      <c r="E68" s="28" t="s">
        <v>192</v>
      </c>
      <c r="F68" s="28" t="s">
        <v>192</v>
      </c>
      <c r="G68" s="28" t="s">
        <v>192</v>
      </c>
      <c r="H68" s="28" t="s">
        <v>192</v>
      </c>
      <c r="I68" s="28" t="s">
        <v>192</v>
      </c>
    </row>
    <row r="69" spans="2:9" ht="6" customHeight="1">
      <c r="B69" s="38"/>
      <c r="C69" s="38"/>
      <c r="D69" s="38"/>
      <c r="E69" s="38"/>
      <c r="F69" s="38"/>
      <c r="G69" s="38"/>
      <c r="H69" s="38"/>
      <c r="I69" s="38"/>
    </row>
    <row r="70" spans="2:9" ht="6" customHeight="1">
      <c r="B70" s="38"/>
      <c r="C70" s="38"/>
      <c r="D70" s="38"/>
      <c r="E70" s="38"/>
      <c r="F70" s="38"/>
      <c r="G70" s="38"/>
      <c r="H70" s="38"/>
      <c r="I70" s="38"/>
    </row>
    <row r="71" spans="1:9" ht="12">
      <c r="A71" s="12" t="s">
        <v>38</v>
      </c>
      <c r="B71" s="39">
        <v>46.66537520805467</v>
      </c>
      <c r="C71" s="39">
        <v>74.01503807624091</v>
      </c>
      <c r="D71" s="39">
        <v>56.37970914212791</v>
      </c>
      <c r="E71" s="39">
        <v>15.756771505059769</v>
      </c>
      <c r="F71" s="39">
        <v>78.62351074656974</v>
      </c>
      <c r="G71" s="39">
        <v>59.7777262842049</v>
      </c>
      <c r="H71" s="39">
        <v>52.11030444249697</v>
      </c>
      <c r="I71" s="39">
        <v>39.54619628559995</v>
      </c>
    </row>
    <row r="72" spans="1:9" ht="12">
      <c r="A72" s="3" t="s">
        <v>154</v>
      </c>
      <c r="B72" s="39">
        <v>38.76569474700352</v>
      </c>
      <c r="C72" s="39">
        <v>31.053350311993572</v>
      </c>
      <c r="D72" s="39">
        <v>32.54728610859951</v>
      </c>
      <c r="E72" s="39">
        <v>45.24266672912288</v>
      </c>
      <c r="F72" s="39">
        <v>18.794331851347945</v>
      </c>
      <c r="G72" s="39">
        <v>26.57127566093872</v>
      </c>
      <c r="H72" s="39">
        <v>30.296658739091676</v>
      </c>
      <c r="I72" s="39">
        <v>36.103974532602365</v>
      </c>
    </row>
    <row r="73" spans="1:9" s="20" customFormat="1" ht="12">
      <c r="A73" s="14" t="s">
        <v>39</v>
      </c>
      <c r="B73" s="184">
        <v>0</v>
      </c>
      <c r="C73" s="184">
        <v>0</v>
      </c>
      <c r="D73" s="184">
        <v>0</v>
      </c>
      <c r="E73" s="184">
        <v>0.007514290414428071</v>
      </c>
      <c r="F73" s="184">
        <v>0.07930509435144421</v>
      </c>
      <c r="G73" s="184">
        <v>0.08500268643302683</v>
      </c>
      <c r="H73" s="184">
        <v>0.09027711229729646</v>
      </c>
      <c r="I73" s="184">
        <v>0.1522109375325939</v>
      </c>
    </row>
    <row r="74" spans="1:9" s="20" customFormat="1" ht="12">
      <c r="A74" s="14" t="s">
        <v>40</v>
      </c>
      <c r="B74" s="185">
        <v>0</v>
      </c>
      <c r="C74" s="185">
        <v>0</v>
      </c>
      <c r="D74" s="185">
        <v>0</v>
      </c>
      <c r="E74" s="185">
        <v>2.0062864161304512</v>
      </c>
      <c r="F74" s="185">
        <v>0.24201786584626833</v>
      </c>
      <c r="G74" s="185">
        <v>0.2033774272837528</v>
      </c>
      <c r="H74" s="185">
        <v>0.20373276983162986</v>
      </c>
      <c r="I74" s="185">
        <v>0.16314326329479742</v>
      </c>
    </row>
    <row r="76" ht="12">
      <c r="A76" s="15"/>
    </row>
    <row r="77" ht="12">
      <c r="A77" s="15"/>
    </row>
  </sheetData>
  <sheetProtection/>
  <mergeCells count="2">
    <mergeCell ref="F7:I7"/>
    <mergeCell ref="B7:E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8.28125" style="3" customWidth="1"/>
    <col min="2" max="6" width="9.8515625" style="0" customWidth="1"/>
    <col min="7" max="8" width="9.7109375" style="0" customWidth="1"/>
    <col min="9" max="9" width="12.28125" style="0" customWidth="1"/>
  </cols>
  <sheetData>
    <row r="1" ht="21.75">
      <c r="A1" s="34" t="s">
        <v>74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0" ht="12">
      <c r="A9" s="10" t="s">
        <v>3</v>
      </c>
      <c r="B9" s="24">
        <v>-233.671174</v>
      </c>
      <c r="C9" s="24">
        <v>-247.190188</v>
      </c>
      <c r="D9" s="24">
        <v>-280.060908</v>
      </c>
      <c r="E9" s="24">
        <v>-281.581464</v>
      </c>
      <c r="F9" s="24">
        <v>6.424980999999999</v>
      </c>
      <c r="G9" s="25">
        <v>179.26597300000003</v>
      </c>
      <c r="H9" s="25">
        <v>79.012867</v>
      </c>
      <c r="I9" s="25">
        <v>172.00992100000002</v>
      </c>
      <c r="J9" s="146"/>
    </row>
    <row r="10" spans="1:10" ht="12">
      <c r="A10" s="11" t="s">
        <v>137</v>
      </c>
      <c r="B10" s="26">
        <v>0.6289379999999998</v>
      </c>
      <c r="C10" s="26">
        <v>-7.984581</v>
      </c>
      <c r="D10" s="26">
        <v>-9.000828</v>
      </c>
      <c r="E10" s="26">
        <v>-16.213608</v>
      </c>
      <c r="F10" s="26">
        <v>-24.322418</v>
      </c>
      <c r="G10" s="26">
        <v>-53.142101999999994</v>
      </c>
      <c r="H10" s="26">
        <v>-43.121469000000005</v>
      </c>
      <c r="I10" s="26">
        <v>12.417054999999998</v>
      </c>
      <c r="J10" s="146"/>
    </row>
    <row r="11" spans="1:10" ht="12">
      <c r="A11" s="3" t="s">
        <v>4</v>
      </c>
      <c r="B11" s="26">
        <v>122.79334399999999</v>
      </c>
      <c r="C11" s="26">
        <v>142.39356700000002</v>
      </c>
      <c r="D11" s="26">
        <v>61.00465199999999</v>
      </c>
      <c r="E11" s="26">
        <v>110.322587</v>
      </c>
      <c r="F11" s="26">
        <v>-50.702366000000005</v>
      </c>
      <c r="G11" s="26">
        <v>130.14826799999997</v>
      </c>
      <c r="H11" s="26">
        <v>100.59340399999999</v>
      </c>
      <c r="I11" s="26">
        <v>303.68319699999995</v>
      </c>
      <c r="J11" s="146"/>
    </row>
    <row r="12" spans="1:10" ht="12">
      <c r="A12" s="2" t="s">
        <v>5</v>
      </c>
      <c r="B12" s="26">
        <v>10.125447000000001</v>
      </c>
      <c r="C12" s="26">
        <v>82.934048</v>
      </c>
      <c r="D12" s="26">
        <v>106.305623</v>
      </c>
      <c r="E12" s="26">
        <v>-22.687181</v>
      </c>
      <c r="F12" s="26">
        <v>40.452476</v>
      </c>
      <c r="G12" s="26">
        <v>192.27730400000002</v>
      </c>
      <c r="H12" s="26">
        <v>66.676273</v>
      </c>
      <c r="I12" s="26">
        <v>-80.33400699999999</v>
      </c>
      <c r="J12" s="146"/>
    </row>
    <row r="13" spans="1:10" ht="6" customHeight="1">
      <c r="A13" s="12"/>
      <c r="B13" s="26"/>
      <c r="C13" s="26"/>
      <c r="D13" s="26"/>
      <c r="E13" s="26"/>
      <c r="F13" s="26"/>
      <c r="G13" s="26"/>
      <c r="H13" s="26"/>
      <c r="I13" s="26"/>
      <c r="J13" s="146"/>
    </row>
    <row r="14" spans="1:10" ht="12">
      <c r="A14" s="10" t="s">
        <v>6</v>
      </c>
      <c r="B14" s="27">
        <v>-100.123445</v>
      </c>
      <c r="C14" s="27">
        <v>-29.847154000000003</v>
      </c>
      <c r="D14" s="27">
        <v>-121.75146100000003</v>
      </c>
      <c r="E14" s="27">
        <v>-210.15966599999996</v>
      </c>
      <c r="F14" s="27">
        <v>-28.147327000000004</v>
      </c>
      <c r="G14" s="27">
        <v>448.549443</v>
      </c>
      <c r="H14" s="27">
        <v>203.16107499999998</v>
      </c>
      <c r="I14" s="27">
        <v>407.776166</v>
      </c>
      <c r="J14" s="146"/>
    </row>
    <row r="15" spans="1:10" ht="12">
      <c r="A15" s="150" t="s">
        <v>140</v>
      </c>
      <c r="B15" s="26">
        <v>-181.98648400000002</v>
      </c>
      <c r="C15" s="26">
        <v>-162.83931</v>
      </c>
      <c r="D15" s="26">
        <v>-168.003427</v>
      </c>
      <c r="E15" s="26">
        <v>-150.401126</v>
      </c>
      <c r="F15" s="26">
        <v>-180.306749</v>
      </c>
      <c r="G15" s="26">
        <v>-166.066775</v>
      </c>
      <c r="H15" s="26">
        <v>-172.461969</v>
      </c>
      <c r="I15" s="26">
        <v>-236.660292</v>
      </c>
      <c r="J15" s="146"/>
    </row>
    <row r="16" spans="1:10" ht="12">
      <c r="A16" s="150" t="s">
        <v>141</v>
      </c>
      <c r="B16" s="26">
        <v>-145.412234</v>
      </c>
      <c r="C16" s="26">
        <v>-130.64842099999998</v>
      </c>
      <c r="D16" s="26">
        <v>-121.39569499999999</v>
      </c>
      <c r="E16" s="26">
        <v>-102.714415</v>
      </c>
      <c r="F16" s="26">
        <v>-133.331274</v>
      </c>
      <c r="G16" s="26">
        <v>-113.927796</v>
      </c>
      <c r="H16" s="26">
        <v>-121.15002600000001</v>
      </c>
      <c r="I16" s="26">
        <v>-190.45320199999998</v>
      </c>
      <c r="J16" s="146"/>
    </row>
    <row r="17" spans="1:10" ht="12">
      <c r="A17" s="152" t="s">
        <v>143</v>
      </c>
      <c r="B17" s="26">
        <v>-144.780158</v>
      </c>
      <c r="C17" s="26">
        <v>-134.324561</v>
      </c>
      <c r="D17" s="26">
        <v>-134.450566</v>
      </c>
      <c r="E17" s="26">
        <v>-139.551984</v>
      </c>
      <c r="F17" s="26">
        <v>-135.84891900000002</v>
      </c>
      <c r="G17" s="26">
        <v>-126.67196799999999</v>
      </c>
      <c r="H17" s="26">
        <v>-131.86794700000002</v>
      </c>
      <c r="I17" s="26">
        <v>-155.444544</v>
      </c>
      <c r="J17" s="146"/>
    </row>
    <row r="18" spans="1:10" ht="12">
      <c r="A18" s="152" t="s">
        <v>144</v>
      </c>
      <c r="B18" s="26">
        <v>-0.6320760000000005</v>
      </c>
      <c r="C18" s="26">
        <v>3.6761399999999997</v>
      </c>
      <c r="D18" s="26">
        <v>13.054870999999999</v>
      </c>
      <c r="E18" s="26">
        <v>36.837569</v>
      </c>
      <c r="F18" s="26">
        <v>2.517645</v>
      </c>
      <c r="G18" s="26">
        <v>12.744171999999999</v>
      </c>
      <c r="H18" s="26">
        <v>10.717921</v>
      </c>
      <c r="I18" s="26">
        <v>-35.008658000000004</v>
      </c>
      <c r="J18" s="146"/>
    </row>
    <row r="19" spans="1:10" ht="12">
      <c r="A19" s="150" t="s">
        <v>142</v>
      </c>
      <c r="B19" s="26">
        <v>-36.57425</v>
      </c>
      <c r="C19" s="26">
        <v>-32.190889</v>
      </c>
      <c r="D19" s="26">
        <v>-46.607732</v>
      </c>
      <c r="E19" s="26">
        <v>-47.686711</v>
      </c>
      <c r="F19" s="26">
        <v>-46.975475</v>
      </c>
      <c r="G19" s="26">
        <v>-52.138979</v>
      </c>
      <c r="H19" s="26">
        <v>-51.311943</v>
      </c>
      <c r="I19" s="26">
        <v>-46.207089999999994</v>
      </c>
      <c r="J19" s="146"/>
    </row>
    <row r="20" spans="1:10" ht="6" customHeight="1">
      <c r="A20" s="12"/>
      <c r="B20" s="26"/>
      <c r="C20" s="26"/>
      <c r="D20" s="26"/>
      <c r="E20" s="26"/>
      <c r="F20" s="26"/>
      <c r="G20" s="26"/>
      <c r="H20" s="26"/>
      <c r="I20" s="26"/>
      <c r="J20" s="146"/>
    </row>
    <row r="21" spans="1:10" ht="12">
      <c r="A21" s="10" t="s">
        <v>7</v>
      </c>
      <c r="B21" s="27">
        <v>-282.10992899999997</v>
      </c>
      <c r="C21" s="27">
        <v>-192.686464</v>
      </c>
      <c r="D21" s="27">
        <v>-289.754888</v>
      </c>
      <c r="E21" s="27">
        <v>-360.560792</v>
      </c>
      <c r="F21" s="27">
        <v>-208.45407600000001</v>
      </c>
      <c r="G21" s="27">
        <v>282.482668</v>
      </c>
      <c r="H21" s="27">
        <v>30.699106</v>
      </c>
      <c r="I21" s="27">
        <v>171.11587400000002</v>
      </c>
      <c r="J21" s="146"/>
    </row>
    <row r="22" spans="1:10" ht="12">
      <c r="A22" s="4" t="s">
        <v>8</v>
      </c>
      <c r="B22" s="28">
        <v>-68.545308</v>
      </c>
      <c r="C22" s="28">
        <v>32.483524</v>
      </c>
      <c r="D22" s="28">
        <v>-71.17446799999999</v>
      </c>
      <c r="E22" s="28">
        <v>-6.205660999999999</v>
      </c>
      <c r="F22" s="28">
        <v>-112.35197600000001</v>
      </c>
      <c r="G22" s="28">
        <v>-68.26192</v>
      </c>
      <c r="H22" s="28">
        <v>-31.529398000000004</v>
      </c>
      <c r="I22" s="28">
        <v>105.45388400000002</v>
      </c>
      <c r="J22" s="146"/>
    </row>
    <row r="23" spans="1:10" ht="12">
      <c r="A23" s="3" t="s">
        <v>9</v>
      </c>
      <c r="B23" s="26">
        <v>689.755069</v>
      </c>
      <c r="C23" s="26">
        <v>-465.106722</v>
      </c>
      <c r="D23" s="26">
        <v>-6.711549000000019</v>
      </c>
      <c r="E23" s="26">
        <v>-826.047384</v>
      </c>
      <c r="F23" s="26">
        <v>-48.83879099999999</v>
      </c>
      <c r="G23" s="26">
        <v>-230.96565099999998</v>
      </c>
      <c r="H23" s="26">
        <v>-98.67793300000001</v>
      </c>
      <c r="I23" s="26">
        <v>-362.653965</v>
      </c>
      <c r="J23" s="146"/>
    </row>
    <row r="24" spans="2:10" ht="6" customHeight="1">
      <c r="B24" s="7"/>
      <c r="C24" s="7"/>
      <c r="D24" s="7"/>
      <c r="E24" s="7"/>
      <c r="F24" s="7"/>
      <c r="G24" s="7"/>
      <c r="H24" s="7"/>
      <c r="I24" s="7"/>
      <c r="J24" s="146"/>
    </row>
    <row r="25" spans="1:10" ht="12">
      <c r="A25" s="18" t="s">
        <v>10</v>
      </c>
      <c r="B25" s="29">
        <v>339.099832</v>
      </c>
      <c r="C25" s="29">
        <v>-625.309662</v>
      </c>
      <c r="D25" s="29">
        <v>-367.64090500000003</v>
      </c>
      <c r="E25" s="29">
        <v>-1192.813837</v>
      </c>
      <c r="F25" s="29">
        <v>-369.64484300000004</v>
      </c>
      <c r="G25" s="29">
        <v>-16.744903000000008</v>
      </c>
      <c r="H25" s="29">
        <v>-99.508225</v>
      </c>
      <c r="I25" s="29">
        <v>-86.084207</v>
      </c>
      <c r="J25" s="146"/>
    </row>
    <row r="26" spans="1:10" ht="12">
      <c r="A26" s="13" t="s">
        <v>11</v>
      </c>
      <c r="B26" s="30">
        <v>-75.63007</v>
      </c>
      <c r="C26" s="30">
        <v>178.932713</v>
      </c>
      <c r="D26" s="30">
        <v>171.574934</v>
      </c>
      <c r="E26" s="30">
        <v>438.162998</v>
      </c>
      <c r="F26" s="30">
        <v>119.875417</v>
      </c>
      <c r="G26" s="30">
        <v>115.43668699999999</v>
      </c>
      <c r="H26" s="30">
        <v>98.09097299999999</v>
      </c>
      <c r="I26" s="30">
        <v>120.69497799999999</v>
      </c>
      <c r="J26" s="146"/>
    </row>
    <row r="27" spans="2:10" ht="6" customHeight="1">
      <c r="B27" s="30"/>
      <c r="C27" s="30"/>
      <c r="D27" s="30"/>
      <c r="E27" s="30"/>
      <c r="F27" s="30"/>
      <c r="G27" s="30"/>
      <c r="H27" s="30"/>
      <c r="I27" s="30"/>
      <c r="J27" s="146"/>
    </row>
    <row r="28" spans="1:10" ht="12">
      <c r="A28" s="18" t="s">
        <v>12</v>
      </c>
      <c r="B28" s="29">
        <v>263.469762</v>
      </c>
      <c r="C28" s="29">
        <v>-446.37694899999997</v>
      </c>
      <c r="D28" s="29">
        <v>-196.065971</v>
      </c>
      <c r="E28" s="29">
        <v>-754.6508389999999</v>
      </c>
      <c r="F28" s="29">
        <v>-249.769426</v>
      </c>
      <c r="G28" s="29">
        <v>98.69178400000001</v>
      </c>
      <c r="H28" s="29">
        <v>-1.4172520000000013</v>
      </c>
      <c r="I28" s="29">
        <v>34.610771</v>
      </c>
      <c r="J28" s="146"/>
    </row>
    <row r="29" spans="1:10" ht="12">
      <c r="A29" s="11" t="s">
        <v>13</v>
      </c>
      <c r="B29" s="30">
        <v>-0.4694</v>
      </c>
      <c r="C29" s="30">
        <v>9.436589999999999</v>
      </c>
      <c r="D29" s="30">
        <v>-15.82403</v>
      </c>
      <c r="E29" s="30">
        <v>0.23175000000000004</v>
      </c>
      <c r="F29" s="30">
        <v>-12.68556</v>
      </c>
      <c r="G29" s="30">
        <v>-12.57373</v>
      </c>
      <c r="H29" s="30">
        <v>-14.52241</v>
      </c>
      <c r="I29" s="30">
        <v>52.45190000000001</v>
      </c>
      <c r="J29" s="146"/>
    </row>
    <row r="30" spans="2:10" ht="6" customHeight="1">
      <c r="B30" s="30"/>
      <c r="C30" s="30"/>
      <c r="D30" s="30"/>
      <c r="E30" s="30"/>
      <c r="F30" s="30"/>
      <c r="G30" s="30"/>
      <c r="H30" s="30"/>
      <c r="I30" s="30"/>
      <c r="J30" s="146"/>
    </row>
    <row r="31" spans="1:10" ht="12">
      <c r="A31" s="18" t="s">
        <v>14</v>
      </c>
      <c r="B31" s="29">
        <v>263.000362</v>
      </c>
      <c r="C31" s="29">
        <v>-436.94035899999994</v>
      </c>
      <c r="D31" s="29">
        <v>-211.89000100000004</v>
      </c>
      <c r="E31" s="29">
        <v>-754.419089</v>
      </c>
      <c r="F31" s="29">
        <v>-262.454986</v>
      </c>
      <c r="G31" s="29">
        <v>86.118054</v>
      </c>
      <c r="H31" s="29">
        <v>-15.939662000000002</v>
      </c>
      <c r="I31" s="29">
        <v>87.062671</v>
      </c>
      <c r="J31" s="146"/>
    </row>
    <row r="32" spans="1:10" ht="12">
      <c r="A32" s="11" t="s">
        <v>166</v>
      </c>
      <c r="B32" s="30">
        <f aca="true" t="shared" si="0" ref="B32:I32">B31-B34</f>
        <v>508.9</v>
      </c>
      <c r="C32" s="30">
        <f t="shared" si="0"/>
        <v>-329</v>
      </c>
      <c r="D32" s="30">
        <f t="shared" si="0"/>
        <v>0</v>
      </c>
      <c r="E32" s="30">
        <f t="shared" si="0"/>
        <v>-574.6999999999999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146"/>
    </row>
    <row r="33" spans="2:10" ht="9" customHeight="1">
      <c r="B33" s="30"/>
      <c r="C33" s="30"/>
      <c r="D33" s="30"/>
      <c r="E33" s="30"/>
      <c r="F33" s="30"/>
      <c r="G33" s="30"/>
      <c r="H33" s="30"/>
      <c r="I33" s="30"/>
      <c r="J33" s="146"/>
    </row>
    <row r="34" spans="1:10" ht="12">
      <c r="A34" s="18" t="s">
        <v>151</v>
      </c>
      <c r="B34" s="29">
        <v>-245.89963799999998</v>
      </c>
      <c r="C34" s="29">
        <v>-107.94035899999996</v>
      </c>
      <c r="D34" s="29">
        <v>-211.89000100000004</v>
      </c>
      <c r="E34" s="29">
        <v>-179.71908900000003</v>
      </c>
      <c r="F34" s="29">
        <v>-262.454986</v>
      </c>
      <c r="G34" s="29">
        <v>86.118054</v>
      </c>
      <c r="H34" s="29">
        <v>-15.939662000000002</v>
      </c>
      <c r="I34" s="29">
        <v>87.062671</v>
      </c>
      <c r="J34" s="146"/>
    </row>
    <row r="35" s="174" customFormat="1" ht="12">
      <c r="A35" s="205" t="s">
        <v>186</v>
      </c>
    </row>
    <row r="36" s="174" customFormat="1" ht="12">
      <c r="A36" s="189" t="s">
        <v>187</v>
      </c>
    </row>
    <row r="37" s="44" customFormat="1" ht="12"/>
    <row r="38" ht="15">
      <c r="A38" s="17" t="s">
        <v>15</v>
      </c>
    </row>
    <row r="39" ht="12">
      <c r="A39" s="9" t="s">
        <v>2</v>
      </c>
    </row>
    <row r="40" ht="6" customHeight="1">
      <c r="A40" s="9"/>
    </row>
    <row r="41" spans="1:9" ht="12">
      <c r="A41" s="5"/>
      <c r="B41" s="22">
        <v>39538</v>
      </c>
      <c r="C41" s="22">
        <v>39629</v>
      </c>
      <c r="D41" s="22">
        <v>39721</v>
      </c>
      <c r="E41" s="22">
        <v>39813</v>
      </c>
      <c r="F41" s="22">
        <v>39903</v>
      </c>
      <c r="G41" s="22">
        <v>39994</v>
      </c>
      <c r="H41" s="22">
        <v>40086</v>
      </c>
      <c r="I41" s="22">
        <v>40178</v>
      </c>
    </row>
    <row r="42" spans="1:10" ht="12">
      <c r="A42" s="12" t="s">
        <v>16</v>
      </c>
      <c r="B42" s="28">
        <f>'BALANCES CONSOLIDADOS'!C6-'España y Portugal'!B38-'Wholesale Banking'!B38-México!B38-'Estados Unidos'!B42-'América del Sur'!B38</f>
        <v>-1709.8678509999995</v>
      </c>
      <c r="C42" s="28">
        <f>'BALANCES CONSOLIDADOS'!D6-'España y Portugal'!C38-'Wholesale Banking'!C38-México!C38-'Estados Unidos'!C42-'América del Sur'!C38</f>
        <v>-304.35581300000194</v>
      </c>
      <c r="D42" s="28">
        <f>'BALANCES CONSOLIDADOS'!E6-'España y Portugal'!D38-'Wholesale Banking'!D38-México!D38-'Estados Unidos'!D42-'América del Sur'!D38</f>
        <v>5860.938453999999</v>
      </c>
      <c r="E42" s="28">
        <f>'BALANCES CONSOLIDADOS'!F6-'España y Portugal'!E38-'Wholesale Banking'!E38-México!E38-'Estados Unidos'!E42-'América del Sur'!E38</f>
        <v>-929.5473370000027</v>
      </c>
      <c r="F42" s="28">
        <f>'BALANCES CONSOLIDADOS'!G6-'España y Portugal'!F38-'Wholesale Banking'!F38-México!F38-'Estados Unidos'!F42-'América del Sur'!F38</f>
        <v>236.1403259999979</v>
      </c>
      <c r="G42" s="28">
        <f>'BALANCES CONSOLIDADOS'!H6-'España y Portugal'!G38-'Wholesale Banking'!G38-México!G38-'Estados Unidos'!G42-'América del Sur'!G38</f>
        <v>4489.093988000007</v>
      </c>
      <c r="H42" s="28">
        <f>'BALANCES CONSOLIDADOS'!I6-'España y Portugal'!H38-'Wholesale Banking'!H38-México!H38-'Estados Unidos'!H42-'América del Sur'!H38</f>
        <v>1716.0966849999995</v>
      </c>
      <c r="I42" s="28">
        <f>'BALANCES CONSOLIDADOS'!J6-'España y Portugal'!I38-'Wholesale Banking'!I38-México!I38-'Estados Unidos'!I42-'América del Sur'!I38</f>
        <v>411.06518100000085</v>
      </c>
      <c r="J42" s="172"/>
    </row>
    <row r="43" spans="1:10" ht="12">
      <c r="A43" s="12" t="s">
        <v>17</v>
      </c>
      <c r="B43" s="28">
        <f>'BALANCES CONSOLIDADOS'!C7+'BALANCES CONSOLIDADOS'!C8+'BALANCES CONSOLIDADOS'!C9+'BALANCES CONSOLIDADOS'!C14+'BALANCES CONSOLIDADOS'!C15-'España y Portugal'!B39-'Wholesale Banking'!B39-México!B39-'Estados Unidos'!B43-'América del Sur'!B39</f>
        <v>16933.10695000001</v>
      </c>
      <c r="C43" s="28">
        <f>'BALANCES CONSOLIDADOS'!D7+'BALANCES CONSOLIDADOS'!D8+'BALANCES CONSOLIDADOS'!D9+'BALANCES CONSOLIDADOS'!D14+'BALANCES CONSOLIDADOS'!D15-'España y Portugal'!C39-'Wholesale Banking'!C39-México!C39-'Estados Unidos'!C43-'América del Sur'!C39</f>
        <v>16506.980640999973</v>
      </c>
      <c r="D43" s="28">
        <f>'BALANCES CONSOLIDADOS'!E7+'BALANCES CONSOLIDADOS'!E8+'BALANCES CONSOLIDADOS'!E9+'BALANCES CONSOLIDADOS'!E14+'BALANCES CONSOLIDADOS'!E15-'España y Portugal'!D39-'Wholesale Banking'!D39-México!D39-'Estados Unidos'!D43-'América del Sur'!D39</f>
        <v>18120.438378999992</v>
      </c>
      <c r="E43" s="28">
        <f>'BALANCES CONSOLIDADOS'!F7+'BALANCES CONSOLIDADOS'!F8+'BALANCES CONSOLIDADOS'!F9+'BALANCES CONSOLIDADOS'!F14+'BALANCES CONSOLIDADOS'!F15-'España y Portugal'!E39-'Wholesale Banking'!E39-México!E39-'Estados Unidos'!E43-'América del Sur'!E39</f>
        <v>18792.437357000028</v>
      </c>
      <c r="F43" s="28">
        <f>'BALANCES CONSOLIDADOS'!G7+'BALANCES CONSOLIDADOS'!G8+'BALANCES CONSOLIDADOS'!G9+'BALANCES CONSOLIDADOS'!G14+'BALANCES CONSOLIDADOS'!G15-'España y Portugal'!F39-'Wholesale Banking'!F39-México!F39-'Estados Unidos'!F43-'América del Sur'!F39</f>
        <v>22017.748468000034</v>
      </c>
      <c r="G43" s="28">
        <f>'BALANCES CONSOLIDADOS'!H7+'BALANCES CONSOLIDADOS'!H8+'BALANCES CONSOLIDADOS'!H9+'BALANCES CONSOLIDADOS'!H14+'BALANCES CONSOLIDADOS'!H15-'España y Portugal'!G39-'Wholesale Banking'!G39-México!G39-'Estados Unidos'!G43-'América del Sur'!G39</f>
        <v>29104.23199400003</v>
      </c>
      <c r="H43" s="28">
        <f>'BALANCES CONSOLIDADOS'!I7+'BALANCES CONSOLIDADOS'!I8+'BALANCES CONSOLIDADOS'!I9+'BALANCES CONSOLIDADOS'!I14+'BALANCES CONSOLIDADOS'!I15-'España y Portugal'!H39-'Wholesale Banking'!H39-México!H39-'Estados Unidos'!H43-'América del Sur'!H39</f>
        <v>33648.271398</v>
      </c>
      <c r="I43" s="28">
        <f>'BALANCES CONSOLIDADOS'!J7+'BALANCES CONSOLIDADOS'!J8+'BALANCES CONSOLIDADOS'!J9+'BALANCES CONSOLIDADOS'!J14+'BALANCES CONSOLIDADOS'!J15-'España y Portugal'!I39-'Wholesale Banking'!I39-México!I39-'Estados Unidos'!I43-'América del Sur'!I39</f>
        <v>33700.79938699999</v>
      </c>
      <c r="J43" s="172"/>
    </row>
    <row r="44" spans="1:10" ht="12">
      <c r="A44" s="12" t="s">
        <v>18</v>
      </c>
      <c r="B44" s="28">
        <f>'BALANCES CONSOLIDADOS'!C10-'España y Portugal'!B40-'Wholesale Banking'!B40-México!B40-'Estados Unidos'!B44-'América del Sur'!B40</f>
        <v>5361.596633999987</v>
      </c>
      <c r="C44" s="28">
        <f>'BALANCES CONSOLIDADOS'!D10-'España y Portugal'!C40-'Wholesale Banking'!C40-México!C40-'Estados Unidos'!C44-'América del Sur'!C40</f>
        <v>7879.464175000023</v>
      </c>
      <c r="D44" s="28">
        <f>'BALANCES CONSOLIDADOS'!E10-'España y Portugal'!D40-'Wholesale Banking'!D40-México!D40-'Estados Unidos'!D44-'América del Sur'!D40</f>
        <v>4549.065051000078</v>
      </c>
      <c r="E44" s="28">
        <f>'BALANCES CONSOLIDADOS'!F10-'España y Portugal'!E40-'Wholesale Banking'!E40-México!E40-'Estados Unidos'!E44-'América del Sur'!E40</f>
        <v>5451.428524999959</v>
      </c>
      <c r="F44" s="28">
        <f>'BALANCES CONSOLIDADOS'!G10-'España y Portugal'!F40-'Wholesale Banking'!F40-México!F40-'Estados Unidos'!F44-'América del Sur'!F40</f>
        <v>2415.179685999872</v>
      </c>
      <c r="G44" s="28">
        <f>'BALANCES CONSOLIDADOS'!H10-'España y Portugal'!G40-'Wholesale Banking'!G40-México!G40-'Estados Unidos'!G44-'América del Sur'!G40</f>
        <v>1593.5714659999758</v>
      </c>
      <c r="H44" s="28">
        <f>'BALANCES CONSOLIDADOS'!I10-'España y Portugal'!H40-'Wholesale Banking'!H40-México!H40-'Estados Unidos'!H44-'América del Sur'!H40</f>
        <v>122.00826999999845</v>
      </c>
      <c r="I44" s="28">
        <f>'BALANCES CONSOLIDADOS'!J10-'España y Portugal'!I40-'Wholesale Banking'!I40-México!I40-'Estados Unidos'!I44-'América del Sur'!I40</f>
        <v>1723.6226859999988</v>
      </c>
      <c r="J44" s="172"/>
    </row>
    <row r="45" spans="1:10" ht="12">
      <c r="A45" s="12" t="s">
        <v>19</v>
      </c>
      <c r="B45" s="28">
        <f>'BALANCES CONSOLIDADOS'!C12-'España y Portugal'!B41-'Wholesale Banking'!B41-México!B41-'Estados Unidos'!B45-'América del Sur'!B41</f>
        <v>1102.8546350000033</v>
      </c>
      <c r="C45" s="28">
        <f>'BALANCES CONSOLIDADOS'!D12-'España y Portugal'!C41-'Wholesale Banking'!C41-México!C41-'Estados Unidos'!C45-'América del Sur'!C41</f>
        <v>2232.3012440000493</v>
      </c>
      <c r="D45" s="28">
        <f>'BALANCES CONSOLIDADOS'!E12-'España y Portugal'!D41-'Wholesale Banking'!D41-México!D41-'Estados Unidos'!D45-'América del Sur'!D41</f>
        <v>-151.93915099996593</v>
      </c>
      <c r="E45" s="28">
        <f>'BALANCES CONSOLIDADOS'!F12-'España y Portugal'!E41-'Wholesale Banking'!E41-México!E41-'Estados Unidos'!E45-'América del Sur'!E41</f>
        <v>-198.15247799999634</v>
      </c>
      <c r="F45" s="28">
        <f>'BALANCES CONSOLIDADOS'!G12-'España y Portugal'!F41-'Wholesale Banking'!F41-México!F41-'Estados Unidos'!F45-'América del Sur'!F41</f>
        <v>-756.963496000084</v>
      </c>
      <c r="G45" s="28">
        <f>'BALANCES CONSOLIDADOS'!H12-'España y Portugal'!G41-'Wholesale Banking'!G41-México!G41-'Estados Unidos'!G45-'América del Sur'!G41</f>
        <v>-109.40020599999116</v>
      </c>
      <c r="H45" s="28">
        <f>'BALANCES CONSOLIDADOS'!I12-'España y Portugal'!H41-'Wholesale Banking'!H41-México!H41-'Estados Unidos'!H45-'América del Sur'!H41</f>
        <v>-110.97250299997904</v>
      </c>
      <c r="I45" s="28">
        <f>'BALANCES CONSOLIDADOS'!J12-'España y Portugal'!I41-'Wholesale Banking'!I41-México!I41-'Estados Unidos'!I45-'América del Sur'!I41</f>
        <v>883.1707390000156</v>
      </c>
      <c r="J45" s="172"/>
    </row>
    <row r="46" spans="1:10" ht="12">
      <c r="A46" s="12" t="s">
        <v>104</v>
      </c>
      <c r="B46" s="28">
        <f>'BALANCES CONSOLIDADOS'!C11+'BALANCES CONSOLIDADOS'!C13-'España y Portugal'!B42-'Wholesale Banking'!B42-México!B42-'Estados Unidos'!B46-'América del Sur'!B42</f>
        <v>4258.741999000013</v>
      </c>
      <c r="C46" s="28">
        <f>'BALANCES CONSOLIDADOS'!D11+'BALANCES CONSOLIDADOS'!D13-'España y Portugal'!C42-'Wholesale Banking'!C42-México!C42-'Estados Unidos'!C46-'América del Sur'!C42</f>
        <v>5647.162931000008</v>
      </c>
      <c r="D46" s="28">
        <f>'BALANCES CONSOLIDADOS'!E11+'BALANCES CONSOLIDADOS'!E13-'España y Portugal'!D42-'Wholesale Banking'!D42-México!D42-'Estados Unidos'!D46-'América del Sur'!D42</f>
        <v>4701.004201999995</v>
      </c>
      <c r="E46" s="28">
        <f>'BALANCES CONSOLIDADOS'!F11+'BALANCES CONSOLIDADOS'!F13-'España y Portugal'!E42-'Wholesale Banking'!E42-México!E42-'Estados Unidos'!E46-'América del Sur'!E42</f>
        <v>5649.581002999996</v>
      </c>
      <c r="F46" s="28">
        <f>'BALANCES CONSOLIDADOS'!G11+'BALANCES CONSOLIDADOS'!G13-'España y Portugal'!F42-'Wholesale Banking'!F42-México!F42-'Estados Unidos'!F46-'América del Sur'!F42</f>
        <v>3172.143181999996</v>
      </c>
      <c r="G46" s="28">
        <f>'BALANCES CONSOLIDADOS'!H11+'BALANCES CONSOLIDADOS'!H13-'España y Portugal'!G42-'Wholesale Banking'!G42-México!G42-'Estados Unidos'!G46-'América del Sur'!G42</f>
        <v>1702.9716720000024</v>
      </c>
      <c r="H46" s="28">
        <f>'BALANCES CONSOLIDADOS'!I11+'BALANCES CONSOLIDADOS'!I13-'España y Portugal'!H42-'Wholesale Banking'!H42-México!H42-'Estados Unidos'!H46-'América del Sur'!H42</f>
        <v>232.98077300000932</v>
      </c>
      <c r="I46" s="28">
        <f>'BALANCES CONSOLIDADOS'!J11+'BALANCES CONSOLIDADOS'!J13-'España y Portugal'!I42-'Wholesale Banking'!I42-México!I42-'Estados Unidos'!I46-'América del Sur'!I42</f>
        <v>840.4519470000109</v>
      </c>
      <c r="J46" s="172"/>
    </row>
    <row r="47" spans="1:10" ht="12">
      <c r="A47" s="12" t="s">
        <v>20</v>
      </c>
      <c r="B47" s="28">
        <f>B50-B42-B43-B44-B48-B49</f>
        <v>-15757.268332999904</v>
      </c>
      <c r="C47" s="28">
        <f aca="true" t="shared" si="1" ref="C47:I47">C50-C42-C43-C44-C48-C49</f>
        <v>-19467.88795099993</v>
      </c>
      <c r="D47" s="28">
        <f t="shared" si="1"/>
        <v>-21525.957826000093</v>
      </c>
      <c r="E47" s="28">
        <f t="shared" si="1"/>
        <v>-18851.752402999842</v>
      </c>
      <c r="F47" s="28">
        <f t="shared" si="1"/>
        <v>-22628.607347000063</v>
      </c>
      <c r="G47" s="28">
        <f t="shared" si="1"/>
        <v>-26778.72608499977</v>
      </c>
      <c r="H47" s="28">
        <f t="shared" si="1"/>
        <v>-24847.610840999958</v>
      </c>
      <c r="I47" s="28">
        <f t="shared" si="1"/>
        <v>-24595.84165900008</v>
      </c>
      <c r="J47" s="172"/>
    </row>
    <row r="48" spans="1:10" ht="12">
      <c r="A48" s="12" t="s">
        <v>21</v>
      </c>
      <c r="B48" s="28">
        <f>'BALANCES CONSOLIDADOS'!C16-'España y Portugal'!B44-'Wholesale Banking'!B44-México!B43-'Estados Unidos'!B48-'América del Sur'!B43</f>
        <v>1787.4192290000008</v>
      </c>
      <c r="C48" s="28">
        <f>'BALANCES CONSOLIDADOS'!D16-'España y Portugal'!C44-'Wholesale Banking'!C44-México!C43-'Estados Unidos'!C48-'América del Sur'!C43</f>
        <v>1853.8455210000009</v>
      </c>
      <c r="D48" s="28">
        <f>'BALANCES CONSOLIDADOS'!E16-'España y Portugal'!D44-'Wholesale Banking'!D44-México!D43-'Estados Unidos'!D48-'América del Sur'!D43</f>
        <v>1881.7127430000014</v>
      </c>
      <c r="E48" s="28">
        <f>'BALANCES CONSOLIDADOS'!F16-'España y Portugal'!E44-'Wholesale Banking'!E44-México!E43-'Estados Unidos'!E48-'América del Sur'!E43</f>
        <v>3530.0928080000003</v>
      </c>
      <c r="F48" s="28">
        <f>'BALANCES CONSOLIDADOS'!G16-'España y Portugal'!F44-'Wholesale Banking'!F44-México!F43-'Estados Unidos'!F48-'América del Sur'!F43</f>
        <v>3543.911515999999</v>
      </c>
      <c r="G48" s="28">
        <f>'BALANCES CONSOLIDADOS'!H16-'España y Portugal'!G44-'Wholesale Banking'!G44-México!G43-'Estados Unidos'!G48-'América del Sur'!G43</f>
        <v>3132.557847000001</v>
      </c>
      <c r="H48" s="28">
        <f>'BALANCES CONSOLIDADOS'!I16-'España y Portugal'!H44-'Wholesale Banking'!H44-México!H43-'Estados Unidos'!H48-'América del Sur'!H43</f>
        <v>3092.1952519999995</v>
      </c>
      <c r="I48" s="28">
        <f>'BALANCES CONSOLIDADOS'!J16-'España y Portugal'!I44-'Wholesale Banking'!I44-México!I43-'Estados Unidos'!I48-'América del Sur'!I43</f>
        <v>3059.7404149999993</v>
      </c>
      <c r="J48" s="172"/>
    </row>
    <row r="49" spans="1:10" ht="12">
      <c r="A49" s="12" t="s">
        <v>22</v>
      </c>
      <c r="B49" s="28">
        <v>10136.392090000001</v>
      </c>
      <c r="C49" s="28">
        <v>9750.294743999995</v>
      </c>
      <c r="D49" s="28">
        <v>10637.818613</v>
      </c>
      <c r="E49" s="28">
        <v>13636.566902999999</v>
      </c>
      <c r="F49" s="28">
        <v>15270.590828999997</v>
      </c>
      <c r="G49" s="28">
        <v>15327.70090799999</v>
      </c>
      <c r="H49" s="28">
        <v>14967.944096000007</v>
      </c>
      <c r="I49" s="28">
        <v>13251.214877999995</v>
      </c>
      <c r="J49" s="172"/>
    </row>
    <row r="50" spans="1:10" ht="12">
      <c r="A50" s="18" t="s">
        <v>23</v>
      </c>
      <c r="B50" s="31">
        <f>'BALANCES CONSOLIDADOS'!C19-'España y Portugal'!B46-'Wholesale Banking'!B46-México!B45-'Estados Unidos'!B50-'América del Sur'!B45</f>
        <v>16751.378719000095</v>
      </c>
      <c r="C50" s="31">
        <f>'BALANCES CONSOLIDADOS'!D19-'España y Portugal'!C46-'Wholesale Banking'!C46-México!C45-'Estados Unidos'!C50-'América del Sur'!C45</f>
        <v>16218.341317000057</v>
      </c>
      <c r="D50" s="31">
        <f>'BALANCES CONSOLIDADOS'!E19-'España y Portugal'!D46-'Wholesale Banking'!D46-México!D45-'Estados Unidos'!D50-'América del Sur'!D45</f>
        <v>19524.01541399998</v>
      </c>
      <c r="E50" s="31">
        <f>'BALANCES CONSOLIDADOS'!F19-'España y Portugal'!E46-'Wholesale Banking'!E46-México!E45-'Estados Unidos'!E50-'América del Sur'!E45</f>
        <v>21629.22585300014</v>
      </c>
      <c r="F50" s="31">
        <f>'BALANCES CONSOLIDADOS'!G19-'España y Portugal'!F46-'Wholesale Banking'!F46-México!F45-'Estados Unidos'!F50-'América del Sur'!F45</f>
        <v>20854.963477999838</v>
      </c>
      <c r="G50" s="31">
        <f>'BALANCES CONSOLIDADOS'!H19-'España y Portugal'!G46-'Wholesale Banking'!G46-México!G45-'Estados Unidos'!G50-'América del Sur'!G45</f>
        <v>26868.430118000237</v>
      </c>
      <c r="H50" s="31">
        <f>'BALANCES CONSOLIDADOS'!I19-'España y Portugal'!H46-'Wholesale Banking'!H46-México!H45-'Estados Unidos'!H50-'América del Sur'!H45</f>
        <v>28698.904860000046</v>
      </c>
      <c r="I50" s="31">
        <f>'BALANCES CONSOLIDADOS'!J19-'España y Portugal'!I46-'Wholesale Banking'!I46-México!I45-'Estados Unidos'!I50-'América del Sur'!I45</f>
        <v>27550.600887999906</v>
      </c>
      <c r="J50" s="172"/>
    </row>
    <row r="51" spans="1:10" ht="12">
      <c r="A51" s="12" t="s">
        <v>24</v>
      </c>
      <c r="B51" s="28">
        <f>'BALANCES CONSOLIDADOS'!C24-'España y Portugal'!B47-'Wholesale Banking'!B47-México!B46-'Estados Unidos'!B51-'América del Sur'!B46</f>
        <v>15787.133196000004</v>
      </c>
      <c r="C51" s="28">
        <f>'BALANCES CONSOLIDADOS'!D24-'España y Portugal'!C47-'Wholesale Banking'!C47-México!C46-'Estados Unidos'!C51-'América del Sur'!C46</f>
        <v>15875.626889999985</v>
      </c>
      <c r="D51" s="28">
        <f>'BALANCES CONSOLIDADOS'!E24-'España y Portugal'!D47-'Wholesale Banking'!D47-México!D46-'Estados Unidos'!D51-'América del Sur'!D46</f>
        <v>21142.882862999988</v>
      </c>
      <c r="E51" s="28">
        <f>'BALANCES CONSOLIDADOS'!F24-'España y Portugal'!E47-'Wholesale Banking'!E47-México!E46-'Estados Unidos'!E51-'América del Sur'!E46</f>
        <v>18137.305521999995</v>
      </c>
      <c r="F51" s="28">
        <f>'BALANCES CONSOLIDADOS'!G24-'España y Portugal'!F47-'Wholesale Banking'!F47-México!F46-'Estados Unidos'!F51-'América del Sur'!F46</f>
        <v>13815.012348000002</v>
      </c>
      <c r="G51" s="28">
        <f>'BALANCES CONSOLIDADOS'!H24-'España y Portugal'!G47-'Wholesale Banking'!G47-México!G46-'Estados Unidos'!G51-'América del Sur'!G46</f>
        <v>18044.626934999993</v>
      </c>
      <c r="H51" s="28">
        <f>'BALANCES CONSOLIDADOS'!I24-'España y Portugal'!H47-'Wholesale Banking'!H47-México!H46-'Estados Unidos'!H51-'América del Sur'!H46</f>
        <v>21235.392376999993</v>
      </c>
      <c r="I51" s="28">
        <f>'BALANCES CONSOLIDADOS'!J24-'España y Portugal'!I47-'Wholesale Banking'!I47-México!I46-'Estados Unidos'!I51-'América del Sur'!I46</f>
        <v>16836.71113700001</v>
      </c>
      <c r="J51" s="172"/>
    </row>
    <row r="52" spans="1:9" ht="12">
      <c r="A52" s="12" t="s">
        <v>25</v>
      </c>
      <c r="B52" s="28">
        <f>'BALANCES CONSOLIDADOS'!C25-'España y Portugal'!B48-'Wholesale Banking'!B48-México!B47-'Estados Unidos'!B52-'América del Sur'!B47</f>
        <v>1980.6079390000123</v>
      </c>
      <c r="C52" s="28">
        <f>'BALANCES CONSOLIDADOS'!D25-'España y Portugal'!C48-'Wholesale Banking'!C48-México!C47-'Estados Unidos'!C52-'América del Sur'!C47</f>
        <v>1656.1353839999829</v>
      </c>
      <c r="D52" s="28">
        <f>'BALANCES CONSOLIDADOS'!E25-'España y Portugal'!D48-'Wholesale Banking'!D48-México!D47-'Estados Unidos'!D52-'América del Sur'!D47</f>
        <v>1656.543896999996</v>
      </c>
      <c r="E52" s="28">
        <f>'BALANCES CONSOLIDADOS'!F25-'España y Portugal'!E48-'Wholesale Banking'!E48-México!E47-'Estados Unidos'!E52-'América del Sur'!E47</f>
        <v>2765.3155519999673</v>
      </c>
      <c r="F52" s="28">
        <f>'BALANCES CONSOLIDADOS'!G25-'España y Portugal'!F48-'Wholesale Banking'!F48-México!F47-'Estados Unidos'!F52-'América del Sur'!F47</f>
        <v>2469.136446999906</v>
      </c>
      <c r="G52" s="28">
        <f>'BALANCES CONSOLIDADOS'!H25-'España y Portugal'!G48-'Wholesale Banking'!G48-México!G47-'Estados Unidos'!G52-'América del Sur'!G47</f>
        <v>4113.429802999992</v>
      </c>
      <c r="H52" s="28">
        <f>'BALANCES CONSOLIDADOS'!I25-'España y Portugal'!H48-'Wholesale Banking'!H48-México!H47-'Estados Unidos'!H52-'América del Sur'!H47</f>
        <v>2285.6657179999747</v>
      </c>
      <c r="I52" s="28">
        <f>'BALANCES CONSOLIDADOS'!J25-'España y Portugal'!I48-'Wholesale Banking'!I48-México!I47-'Estados Unidos'!I52-'América del Sur'!I47</f>
        <v>3983.087472000003</v>
      </c>
    </row>
    <row r="53" spans="1:9" ht="12">
      <c r="A53" s="12" t="s">
        <v>26</v>
      </c>
      <c r="B53" s="28">
        <f>'BALANCES CONSOLIDADOS'!C26-'España y Portugal'!B49-'Wholesale Banking'!B49-México!B48-'Estados Unidos'!B53-'América del Sur'!B48</f>
        <v>91002.68067000002</v>
      </c>
      <c r="C53" s="28">
        <f>'BALANCES CONSOLIDADOS'!D26-'España y Portugal'!C49-'Wholesale Banking'!C49-México!C48-'Estados Unidos'!C53-'América del Sur'!C48</f>
        <v>87816.692236</v>
      </c>
      <c r="D53" s="28">
        <f>'BALANCES CONSOLIDADOS'!E26-'España y Portugal'!D49-'Wholesale Banking'!D49-México!D48-'Estados Unidos'!D53-'América del Sur'!D48</f>
        <v>89725.00479899999</v>
      </c>
      <c r="E53" s="28">
        <f>'BALANCES CONSOLIDADOS'!F26-'España y Portugal'!E49-'Wholesale Banking'!E49-México!E48-'Estados Unidos'!E53-'América del Sur'!E48</f>
        <v>93646.05159199997</v>
      </c>
      <c r="F53" s="28">
        <f>'BALANCES CONSOLIDADOS'!G26-'España y Portugal'!F49-'Wholesale Banking'!F49-México!F48-'Estados Unidos'!F53-'América del Sur'!F48</f>
        <v>99072.45455400003</v>
      </c>
      <c r="G53" s="28">
        <f>'BALANCES CONSOLIDADOS'!H26-'España y Portugal'!G49-'Wholesale Banking'!G49-México!G48-'Estados Unidos'!G53-'América del Sur'!G48</f>
        <v>96245.96438700001</v>
      </c>
      <c r="H53" s="28">
        <f>'BALANCES CONSOLIDADOS'!I26-'España y Portugal'!H49-'Wholesale Banking'!H49-México!H48-'Estados Unidos'!H53-'América del Sur'!H48</f>
        <v>92384.669296</v>
      </c>
      <c r="I53" s="28">
        <f>'BALANCES CONSOLIDADOS'!J26-'España y Portugal'!I49-'Wholesale Banking'!I49-México!I48-'Estados Unidos'!I53-'América del Sur'!I48</f>
        <v>94319.080051</v>
      </c>
    </row>
    <row r="54" spans="1:9" ht="12">
      <c r="A54" s="12" t="s">
        <v>27</v>
      </c>
      <c r="B54" s="28">
        <f>'BALANCES CONSOLIDADOS'!C27-'España y Portugal'!B50-'Wholesale Banking'!B50-México!B49-'Estados Unidos'!B54-'América del Sur'!B49</f>
        <v>6245.6573199999975</v>
      </c>
      <c r="C54" s="28">
        <f>'BALANCES CONSOLIDADOS'!D27-'España y Portugal'!C50-'Wholesale Banking'!C50-México!C49-'Estados Unidos'!C54-'América del Sur'!C49</f>
        <v>5839.555919999997</v>
      </c>
      <c r="D54" s="28">
        <f>'BALANCES CONSOLIDADOS'!E27-'España y Portugal'!D50-'Wholesale Banking'!D50-México!D49-'Estados Unidos'!D54-'América del Sur'!D49</f>
        <v>5777.835319999999</v>
      </c>
      <c r="E54" s="28">
        <f>'BALANCES CONSOLIDADOS'!F27-'España y Portugal'!E50-'Wholesale Banking'!E50-México!E49-'Estados Unidos'!E54-'América del Sur'!E49</f>
        <v>6277.913579999999</v>
      </c>
      <c r="F54" s="28">
        <f>'BALANCES CONSOLIDADOS'!G27-'España y Portugal'!F50-'Wholesale Banking'!F50-México!F49-'Estados Unidos'!F54-'América del Sur'!F49</f>
        <v>6855.674866999996</v>
      </c>
      <c r="G54" s="28">
        <f>'BALANCES CONSOLIDADOS'!H27-'España y Portugal'!G50-'Wholesale Banking'!G50-México!G49-'Estados Unidos'!G54-'América del Sur'!G49</f>
        <v>7109.357693999998</v>
      </c>
      <c r="H54" s="28">
        <f>'BALANCES CONSOLIDADOS'!I27-'España y Portugal'!H50-'Wholesale Banking'!H50-México!H49-'Estados Unidos'!H54-'América del Sur'!H49</f>
        <v>8326.758533000002</v>
      </c>
      <c r="I54" s="28">
        <f>'BALANCES CONSOLIDADOS'!J27-'España y Portugal'!I50-'Wholesale Banking'!I50-México!I49-'Estados Unidos'!I54-'América del Sur'!I49</f>
        <v>7768.288683999999</v>
      </c>
    </row>
    <row r="55" spans="1:9" ht="12">
      <c r="A55" s="12" t="s">
        <v>28</v>
      </c>
      <c r="B55" s="28">
        <v>-107543.07280199995</v>
      </c>
      <c r="C55" s="28">
        <v>-103731.736791</v>
      </c>
      <c r="D55" s="28">
        <v>-104649.52114599998</v>
      </c>
      <c r="E55" s="28">
        <v>-100752.80509499997</v>
      </c>
      <c r="F55" s="28">
        <v>-105337.10365400004</v>
      </c>
      <c r="G55" s="28">
        <v>-103158.80221399997</v>
      </c>
      <c r="H55" s="28">
        <v>-101866.696861</v>
      </c>
      <c r="I55" s="28">
        <v>-97445.614482</v>
      </c>
    </row>
    <row r="56" spans="1:9" ht="12">
      <c r="A56" s="3" t="s">
        <v>105</v>
      </c>
      <c r="B56" s="28">
        <f>'BALANCES CONSOLIDADOS'!C21-'España y Portugal'!B52-'Wholesale Banking'!B52-México!B50-'Estados Unidos'!B56-'América del Sur'!B50</f>
        <v>1322.9279740000027</v>
      </c>
      <c r="C56" s="28">
        <f>'BALANCES CONSOLIDADOS'!D21-'España y Portugal'!C52-'Wholesale Banking'!C52-México!C50-'Estados Unidos'!C56-'América del Sur'!C50</f>
        <v>1323.8061250000071</v>
      </c>
      <c r="D56" s="28">
        <f>'BALANCES CONSOLIDADOS'!E21-'España y Portugal'!D52-'Wholesale Banking'!D52-México!D50-'Estados Unidos'!D56-'América del Sur'!D50</f>
        <v>-554.0823850000031</v>
      </c>
      <c r="E56" s="28">
        <f>'BALANCES CONSOLIDADOS'!F21-'España y Portugal'!E52-'Wholesale Banking'!E52-México!E50-'Estados Unidos'!E56-'América del Sur'!E50</f>
        <v>-1406.7539880000052</v>
      </c>
      <c r="F56" s="28">
        <f>'BALANCES CONSOLIDADOS'!G21-'España y Portugal'!F52-'Wholesale Banking'!F52-México!F50-'Estados Unidos'!F56-'América del Sur'!F50</f>
        <v>-1196.3029140000003</v>
      </c>
      <c r="G56" s="28">
        <f>'BALANCES CONSOLIDADOS'!H21-'España y Portugal'!G52-'Wholesale Banking'!G52-México!G50-'Estados Unidos'!G56-'América del Sur'!G50</f>
        <v>-1654.2501980000125</v>
      </c>
      <c r="H56" s="28">
        <f>'BALANCES CONSOLIDADOS'!I21-'España y Portugal'!H52-'Wholesale Banking'!H52-México!H50-'Estados Unidos'!H56-'América del Sur'!H50</f>
        <v>-1789.9213310000011</v>
      </c>
      <c r="I56" s="28">
        <f>'BALANCES CONSOLIDADOS'!J21-'España y Portugal'!I52-'Wholesale Banking'!I52-México!I50-'Estados Unidos'!I56-'América del Sur'!I50</f>
        <v>-3212.0515480000054</v>
      </c>
    </row>
    <row r="57" spans="1:9" ht="12">
      <c r="A57" s="12" t="s">
        <v>29</v>
      </c>
      <c r="B57" s="28">
        <f>B50-B51-B52-B53-B54-B55-B56-B58-B59-B60</f>
        <v>759.2823289995249</v>
      </c>
      <c r="C57" s="28">
        <f aca="true" t="shared" si="2" ref="C57:I57">C50-C51-C52-C53-C54-C55-C56-C58-C59-C60</f>
        <v>1842.1675050010635</v>
      </c>
      <c r="D57" s="28">
        <f t="shared" si="2"/>
        <v>345.2339885694237</v>
      </c>
      <c r="E57" s="28">
        <f t="shared" si="2"/>
        <v>-789.6209729995826</v>
      </c>
      <c r="F57" s="28">
        <f t="shared" si="2"/>
        <v>-1958.7891179836624</v>
      </c>
      <c r="G57" s="28">
        <f t="shared" si="2"/>
        <v>-1304.0969452919453</v>
      </c>
      <c r="H57" s="28">
        <f t="shared" si="2"/>
        <v>1262.6394165609345</v>
      </c>
      <c r="I57" s="28">
        <f t="shared" si="2"/>
        <v>-1723.655932656373</v>
      </c>
    </row>
    <row r="58" spans="1:9" ht="12">
      <c r="A58" s="3" t="s">
        <v>124</v>
      </c>
      <c r="B58" s="28">
        <f>'BALANCES CONSOLIDADOS'!C34</f>
        <v>117.52</v>
      </c>
      <c r="C58" s="28">
        <f>'BALANCES CONSOLIDADOS'!D34</f>
        <v>-755.8760000000012</v>
      </c>
      <c r="D58" s="28">
        <f>'BALANCES CONSOLIDADOS'!E34</f>
        <v>-245.52600000000007</v>
      </c>
      <c r="E58" s="28">
        <f>'BALANCES CONSOLIDADOS'!F34</f>
        <v>-929.43</v>
      </c>
      <c r="F58" s="28">
        <f>'BALANCES CONSOLIDADOS'!G34</f>
        <v>-492.0480000000009</v>
      </c>
      <c r="G58" s="28">
        <f>'BALANCES CONSOLIDADOS'!H34</f>
        <v>-701.8350000000007</v>
      </c>
      <c r="H58" s="28">
        <f>'BALANCES CONSOLIDADOS'!I34</f>
        <v>-542.9420000000014</v>
      </c>
      <c r="I58" s="28">
        <f>'BALANCES CONSOLIDADOS'!J34</f>
        <v>-61.74500000000012</v>
      </c>
    </row>
    <row r="59" spans="1:9" ht="12">
      <c r="A59" s="3" t="s">
        <v>136</v>
      </c>
      <c r="B59" s="28">
        <v>23619.687000000493</v>
      </c>
      <c r="C59" s="28">
        <v>23360.712999999025</v>
      </c>
      <c r="D59" s="28">
        <v>23296.59599643057</v>
      </c>
      <c r="E59" s="28">
        <v>23386.81299999977</v>
      </c>
      <c r="F59" s="28">
        <v>26504.50612398361</v>
      </c>
      <c r="G59" s="28">
        <v>26584.648863292176</v>
      </c>
      <c r="H59" s="28">
        <v>26481.539005439165</v>
      </c>
      <c r="I59" s="28">
        <v>26151.92903365628</v>
      </c>
    </row>
    <row r="60" spans="1:9" ht="12">
      <c r="A60" s="14" t="s">
        <v>31</v>
      </c>
      <c r="B60" s="28">
        <f>-'España y Portugal'!B54-'Wholesale Banking'!B54-México!B52-'Estados Unidos'!B58-'América del Sur'!B52</f>
        <v>-16541.044907</v>
      </c>
      <c r="C60" s="28">
        <f>-'España y Portugal'!C54-'Wholesale Banking'!C54-México!C52-'Estados Unidos'!C58-'América del Sur'!C52</f>
        <v>-17008.742952</v>
      </c>
      <c r="D60" s="28">
        <f>-'España y Portugal'!D54-'Wholesale Banking'!D54-México!D52-'Estados Unidos'!D58-'América del Sur'!D52</f>
        <v>-16970.951919</v>
      </c>
      <c r="E60" s="28">
        <f>-'España y Portugal'!E54-'Wholesale Banking'!E54-México!E52-'Estados Unidos'!E58-'América del Sur'!E52</f>
        <v>-18705.563337</v>
      </c>
      <c r="F60" s="28">
        <f>-'España y Portugal'!F54-'Wholesale Banking'!F54-México!F52-'Estados Unidos'!F58-'América del Sur'!F52</f>
        <v>-18877.577176000003</v>
      </c>
      <c r="G60" s="28">
        <f>-'España y Portugal'!G54-'Wholesale Banking'!G54-México!G52-'Estados Unidos'!G58-'América del Sur'!G52</f>
        <v>-18410.613207000002</v>
      </c>
      <c r="H60" s="28">
        <f>-'España y Portugal'!H54-'Wholesale Banking'!H54-México!H52-'Estados Unidos'!H58-'América del Sur'!H52</f>
        <v>-19078.199294000002</v>
      </c>
      <c r="I60" s="28">
        <f>-'España y Portugal'!I54-'Wholesale Banking'!I54-México!I52-'Estados Unidos'!I58-'América del Sur'!I52</f>
        <v>-19065.428527</v>
      </c>
    </row>
    <row r="62" spans="1:9" s="20" customFormat="1" ht="12">
      <c r="A62" s="14"/>
      <c r="B62" s="161"/>
      <c r="C62" s="161"/>
      <c r="D62" s="161"/>
      <c r="E62" s="161"/>
      <c r="F62" s="161"/>
      <c r="G62" s="161"/>
      <c r="H62" s="161"/>
      <c r="I62" s="161"/>
    </row>
    <row r="63" spans="1:9" s="20" customFormat="1" ht="12">
      <c r="A63" s="209"/>
      <c r="B63" s="209"/>
      <c r="C63" s="209"/>
      <c r="D63" s="209"/>
      <c r="E63" s="209"/>
      <c r="F63" s="195"/>
      <c r="G63" s="195"/>
      <c r="H63" s="210"/>
      <c r="I63" s="212"/>
    </row>
    <row r="64" spans="1:9" s="20" customFormat="1" ht="12">
      <c r="A64" s="14"/>
      <c r="B64" s="161"/>
      <c r="C64" s="161"/>
      <c r="D64" s="161"/>
      <c r="E64" s="161"/>
      <c r="F64" s="161"/>
      <c r="G64" s="161"/>
      <c r="H64" s="161"/>
      <c r="I64" s="211"/>
    </row>
    <row r="65" spans="1:9" s="20" customFormat="1" ht="6" customHeight="1">
      <c r="A65" s="14"/>
      <c r="B65" s="161"/>
      <c r="C65" s="161"/>
      <c r="D65" s="161"/>
      <c r="E65" s="161"/>
      <c r="F65" s="161"/>
      <c r="G65" s="161"/>
      <c r="H65" s="161"/>
      <c r="I65" s="161"/>
    </row>
    <row r="66" spans="1:9" s="20" customFormat="1" ht="12">
      <c r="A66" s="14"/>
      <c r="B66" s="161"/>
      <c r="C66" s="161"/>
      <c r="D66" s="161"/>
      <c r="E66" s="161"/>
      <c r="F66" s="161"/>
      <c r="G66" s="161"/>
      <c r="H66" s="161"/>
      <c r="I66" s="161"/>
    </row>
    <row r="67" spans="1:9" s="20" customFormat="1" ht="12">
      <c r="A67" s="14"/>
      <c r="B67" s="161"/>
      <c r="C67" s="161"/>
      <c r="D67" s="161"/>
      <c r="E67" s="161"/>
      <c r="F67" s="161"/>
      <c r="G67" s="161"/>
      <c r="H67" s="161"/>
      <c r="I67" s="161"/>
    </row>
    <row r="68" spans="1:9" s="20" customFormat="1" ht="6" customHeight="1">
      <c r="A68" s="14"/>
      <c r="B68" s="161"/>
      <c r="C68" s="161"/>
      <c r="D68" s="161"/>
      <c r="E68" s="161"/>
      <c r="F68" s="161"/>
      <c r="G68" s="161"/>
      <c r="H68" s="161"/>
      <c r="I68" s="161"/>
    </row>
    <row r="69" spans="1:9" s="20" customFormat="1" ht="12">
      <c r="A69" s="14"/>
      <c r="B69" s="161"/>
      <c r="C69" s="161"/>
      <c r="D69" s="161"/>
      <c r="E69" s="161"/>
      <c r="F69" s="161"/>
      <c r="G69" s="161"/>
      <c r="H69" s="161"/>
      <c r="I69" s="161"/>
    </row>
    <row r="70" spans="1:9" s="20" customFormat="1" ht="12">
      <c r="A70" s="19"/>
      <c r="B70" s="161"/>
      <c r="C70" s="161"/>
      <c r="D70" s="161"/>
      <c r="E70" s="161"/>
      <c r="F70" s="161"/>
      <c r="G70" s="161"/>
      <c r="H70" s="161"/>
      <c r="I70" s="161"/>
    </row>
    <row r="71" spans="1:9" s="20" customFormat="1" ht="12">
      <c r="A71" s="14"/>
      <c r="B71" s="161"/>
      <c r="C71" s="161"/>
      <c r="D71" s="161"/>
      <c r="E71" s="161"/>
      <c r="F71" s="161"/>
      <c r="G71" s="161"/>
      <c r="H71" s="161"/>
      <c r="I71" s="161"/>
    </row>
    <row r="72" spans="1:9" s="20" customFormat="1" ht="12">
      <c r="A72" s="14"/>
      <c r="B72" s="161"/>
      <c r="C72" s="161"/>
      <c r="D72" s="161"/>
      <c r="E72" s="161"/>
      <c r="F72" s="161"/>
      <c r="G72" s="161"/>
      <c r="H72" s="161"/>
      <c r="I72" s="161"/>
    </row>
    <row r="73" spans="1:9" s="20" customFormat="1" ht="12">
      <c r="A73" s="14"/>
      <c r="B73" s="161"/>
      <c r="C73" s="161"/>
      <c r="D73" s="161"/>
      <c r="E73" s="161"/>
      <c r="F73" s="161"/>
      <c r="G73" s="161"/>
      <c r="H73" s="161"/>
      <c r="I73" s="161"/>
    </row>
    <row r="74" spans="1:9" s="20" customFormat="1" ht="12">
      <c r="A74" s="14"/>
      <c r="B74" s="161"/>
      <c r="C74" s="161"/>
      <c r="D74" s="161"/>
      <c r="E74" s="161"/>
      <c r="F74" s="161"/>
      <c r="G74" s="161"/>
      <c r="H74" s="161"/>
      <c r="I74" s="161"/>
    </row>
    <row r="75" spans="1:9" s="20" customFormat="1" ht="6" customHeight="1">
      <c r="A75" s="14"/>
      <c r="B75" s="161"/>
      <c r="C75" s="161"/>
      <c r="D75" s="161"/>
      <c r="E75" s="161"/>
      <c r="F75" s="161"/>
      <c r="G75" s="161"/>
      <c r="H75" s="161"/>
      <c r="I75" s="161"/>
    </row>
    <row r="76" spans="1:9" s="20" customFormat="1" ht="12">
      <c r="A76" s="96"/>
      <c r="B76" s="161"/>
      <c r="C76" s="161"/>
      <c r="D76" s="161"/>
      <c r="E76" s="161"/>
      <c r="F76" s="161"/>
      <c r="G76" s="161"/>
      <c r="H76" s="161"/>
      <c r="I76" s="161"/>
    </row>
    <row r="77" spans="1:9" s="20" customFormat="1" ht="12">
      <c r="A77" s="14"/>
      <c r="B77" s="161"/>
      <c r="C77" s="161"/>
      <c r="D77" s="161"/>
      <c r="E77" s="161"/>
      <c r="F77" s="161"/>
      <c r="G77" s="161"/>
      <c r="H77" s="161"/>
      <c r="I77" s="161"/>
    </row>
    <row r="78" spans="1:9" s="20" customFormat="1" ht="6" customHeight="1">
      <c r="A78" s="96"/>
      <c r="B78" s="161"/>
      <c r="C78" s="161"/>
      <c r="D78" s="161"/>
      <c r="E78" s="161"/>
      <c r="F78" s="161"/>
      <c r="G78" s="161"/>
      <c r="H78" s="161"/>
      <c r="I78" s="161"/>
    </row>
    <row r="79" spans="1:9" s="20" customFormat="1" ht="12">
      <c r="A79" s="96"/>
      <c r="B79" s="161"/>
      <c r="C79" s="161"/>
      <c r="D79" s="161"/>
      <c r="E79" s="161"/>
      <c r="F79" s="161"/>
      <c r="G79" s="161"/>
      <c r="H79" s="161"/>
      <c r="I79" s="161"/>
    </row>
    <row r="80" spans="1:9" s="20" customFormat="1" ht="12">
      <c r="A80" s="14"/>
      <c r="B80" s="161"/>
      <c r="C80" s="161"/>
      <c r="D80" s="161"/>
      <c r="E80" s="161"/>
      <c r="F80" s="161"/>
      <c r="G80" s="161"/>
      <c r="H80" s="161"/>
      <c r="I80" s="161"/>
    </row>
    <row r="81" spans="1:9" s="20" customFormat="1" ht="12">
      <c r="A81" s="197"/>
      <c r="B81" s="198"/>
      <c r="C81" s="198"/>
      <c r="D81" s="198"/>
      <c r="E81" s="198"/>
      <c r="F81" s="198"/>
      <c r="G81" s="198"/>
      <c r="H81" s="198"/>
      <c r="I81" s="198"/>
    </row>
    <row r="82" spans="1:9" s="20" customFormat="1" ht="12">
      <c r="A82" s="14"/>
      <c r="B82" s="198"/>
      <c r="C82" s="198"/>
      <c r="D82" s="198"/>
      <c r="E82" s="198"/>
      <c r="F82" s="198"/>
      <c r="G82" s="198"/>
      <c r="H82" s="198"/>
      <c r="I82" s="198"/>
    </row>
    <row r="83" spans="1:9" s="20" customFormat="1" ht="12">
      <c r="A83" s="14"/>
      <c r="B83" s="198"/>
      <c r="C83" s="198"/>
      <c r="D83" s="198"/>
      <c r="E83" s="198"/>
      <c r="F83" s="198"/>
      <c r="G83" s="198"/>
      <c r="H83" s="198"/>
      <c r="I83" s="198"/>
    </row>
    <row r="84" spans="1:9" s="20" customFormat="1" ht="12">
      <c r="A84" s="14"/>
      <c r="B84" s="198"/>
      <c r="C84" s="198"/>
      <c r="D84" s="198"/>
      <c r="E84" s="198"/>
      <c r="F84" s="198"/>
      <c r="G84" s="198"/>
      <c r="H84" s="198"/>
      <c r="I84" s="198"/>
    </row>
    <row r="85" spans="1:9" s="20" customFormat="1" ht="12">
      <c r="A85" s="96"/>
      <c r="B85" s="198"/>
      <c r="C85" s="198"/>
      <c r="D85" s="198"/>
      <c r="E85" s="198"/>
      <c r="F85" s="198"/>
      <c r="G85" s="198"/>
      <c r="H85" s="198"/>
      <c r="I85" s="198"/>
    </row>
    <row r="86" spans="1:9" s="20" customFormat="1" ht="12">
      <c r="A86" s="42"/>
      <c r="B86" s="198"/>
      <c r="C86" s="198"/>
      <c r="D86" s="198"/>
      <c r="E86" s="198"/>
      <c r="F86" s="198"/>
      <c r="G86" s="198"/>
      <c r="H86" s="198"/>
      <c r="I86" s="198"/>
    </row>
    <row r="87" spans="1:9" s="20" customFormat="1" ht="12">
      <c r="A87" s="199"/>
      <c r="B87" s="198"/>
      <c r="C87" s="198"/>
      <c r="D87" s="198"/>
      <c r="E87" s="198"/>
      <c r="F87" s="198"/>
      <c r="G87" s="198"/>
      <c r="H87" s="198"/>
      <c r="I87" s="198"/>
    </row>
    <row r="88" spans="1:9" s="20" customFormat="1" ht="12">
      <c r="A88" s="199"/>
      <c r="B88" s="198"/>
      <c r="C88" s="198"/>
      <c r="D88" s="198"/>
      <c r="E88" s="198"/>
      <c r="F88" s="198"/>
      <c r="G88" s="198"/>
      <c r="H88" s="198"/>
      <c r="I88" s="198"/>
    </row>
    <row r="89" spans="1:9" s="20" customFormat="1" ht="12">
      <c r="A89" s="96"/>
      <c r="B89" s="198"/>
      <c r="C89" s="198"/>
      <c r="D89" s="198"/>
      <c r="E89" s="198"/>
      <c r="F89" s="198"/>
      <c r="G89" s="198"/>
      <c r="H89" s="198"/>
      <c r="I89" s="198"/>
    </row>
    <row r="90" spans="1:9" s="20" customFormat="1" ht="12">
      <c r="A90" s="96"/>
      <c r="B90" s="198"/>
      <c r="C90" s="198"/>
      <c r="D90" s="198"/>
      <c r="E90" s="198"/>
      <c r="F90" s="198"/>
      <c r="G90" s="198"/>
      <c r="H90" s="198"/>
      <c r="I90" s="198"/>
    </row>
    <row r="91" spans="1:9" s="20" customFormat="1" ht="12">
      <c r="A91" s="96"/>
      <c r="B91" s="198"/>
      <c r="C91" s="198"/>
      <c r="D91" s="198"/>
      <c r="E91" s="198"/>
      <c r="F91" s="198"/>
      <c r="G91" s="198"/>
      <c r="H91" s="198"/>
      <c r="I91" s="198"/>
    </row>
    <row r="92" spans="1:9" s="20" customFormat="1" ht="12">
      <c r="A92" s="96"/>
      <c r="B92" s="198"/>
      <c r="C92" s="198"/>
      <c r="D92" s="198"/>
      <c r="E92" s="198"/>
      <c r="F92" s="198"/>
      <c r="G92" s="198"/>
      <c r="H92" s="198"/>
      <c r="I92" s="198"/>
    </row>
    <row r="93" spans="1:9" s="20" customFormat="1" ht="12">
      <c r="A93" s="96"/>
      <c r="B93" s="198"/>
      <c r="C93" s="198"/>
      <c r="D93" s="198"/>
      <c r="E93" s="198"/>
      <c r="F93" s="198"/>
      <c r="G93" s="198"/>
      <c r="H93" s="198"/>
      <c r="I93" s="198"/>
    </row>
    <row r="94" spans="1:9" s="20" customFormat="1" ht="12">
      <c r="A94" s="96"/>
      <c r="B94" s="198"/>
      <c r="C94" s="198"/>
      <c r="D94" s="198"/>
      <c r="E94" s="198"/>
      <c r="F94" s="198"/>
      <c r="G94" s="198"/>
      <c r="H94" s="198"/>
      <c r="I94" s="198"/>
    </row>
    <row r="95" spans="1:9" s="20" customFormat="1" ht="12">
      <c r="A95" s="96"/>
      <c r="B95" s="198"/>
      <c r="C95" s="198"/>
      <c r="D95" s="198"/>
      <c r="E95" s="198"/>
      <c r="F95" s="198"/>
      <c r="G95" s="198"/>
      <c r="H95" s="198"/>
      <c r="I95" s="198"/>
    </row>
    <row r="96" spans="1:9" s="20" customFormat="1" ht="12">
      <c r="A96" s="96"/>
      <c r="B96" s="198"/>
      <c r="C96" s="198"/>
      <c r="D96" s="198"/>
      <c r="E96" s="198"/>
      <c r="F96" s="198"/>
      <c r="G96" s="198"/>
      <c r="H96" s="198"/>
      <c r="I96" s="198"/>
    </row>
    <row r="97" spans="1:9" s="20" customFormat="1" ht="12">
      <c r="A97" s="96"/>
      <c r="B97" s="198"/>
      <c r="C97" s="198"/>
      <c r="D97" s="198"/>
      <c r="E97" s="198"/>
      <c r="F97" s="198"/>
      <c r="G97" s="198"/>
      <c r="H97" s="198"/>
      <c r="I97" s="198"/>
    </row>
    <row r="98" spans="1:9" s="20" customFormat="1" ht="12">
      <c r="A98" s="96"/>
      <c r="B98" s="198"/>
      <c r="C98" s="198"/>
      <c r="D98" s="198"/>
      <c r="E98" s="198"/>
      <c r="F98" s="198"/>
      <c r="G98" s="198"/>
      <c r="H98" s="198"/>
      <c r="I98" s="198"/>
    </row>
    <row r="99" spans="1:9" s="20" customFormat="1" ht="12">
      <c r="A99" s="96"/>
      <c r="B99" s="198"/>
      <c r="C99" s="198"/>
      <c r="D99" s="198"/>
      <c r="E99" s="198"/>
      <c r="F99" s="198"/>
      <c r="G99" s="198"/>
      <c r="H99" s="198"/>
      <c r="I99" s="198"/>
    </row>
    <row r="100" spans="1:9" s="20" customFormat="1" ht="12">
      <c r="A100" s="96"/>
      <c r="B100" s="198"/>
      <c r="C100" s="198"/>
      <c r="D100" s="198"/>
      <c r="E100" s="198"/>
      <c r="F100" s="198"/>
      <c r="G100" s="198"/>
      <c r="H100" s="198"/>
      <c r="I100" s="198"/>
    </row>
    <row r="101" s="20" customFormat="1" ht="12">
      <c r="A101" s="96"/>
    </row>
    <row r="102" s="20" customFormat="1" ht="12">
      <c r="A102" s="96"/>
    </row>
    <row r="103" s="20" customFormat="1" ht="12">
      <c r="A103" s="96"/>
    </row>
    <row r="104" s="20" customFormat="1" ht="12">
      <c r="A104" s="96"/>
    </row>
    <row r="105" s="20" customFormat="1" ht="12">
      <c r="A105" s="96"/>
    </row>
    <row r="106" s="20" customFormat="1" ht="12">
      <c r="A106" s="96"/>
    </row>
    <row r="107" s="20" customFormat="1" ht="12">
      <c r="A107" s="96"/>
    </row>
    <row r="108" s="20" customFormat="1" ht="12">
      <c r="A108" s="96"/>
    </row>
    <row r="109" s="20" customFormat="1" ht="12">
      <c r="A109" s="96"/>
    </row>
    <row r="110" s="20" customFormat="1" ht="12">
      <c r="A110" s="96"/>
    </row>
    <row r="111" s="20" customFormat="1" ht="12">
      <c r="A111" s="96"/>
    </row>
    <row r="112" s="20" customFormat="1" ht="12">
      <c r="A112" s="96"/>
    </row>
    <row r="113" s="20" customFormat="1" ht="12">
      <c r="A113" s="96"/>
    </row>
    <row r="114" s="20" customFormat="1" ht="12">
      <c r="A114" s="96"/>
    </row>
    <row r="115" s="20" customFormat="1" ht="12">
      <c r="A115" s="96"/>
    </row>
    <row r="116" s="20" customFormat="1" ht="12">
      <c r="A116" s="96"/>
    </row>
    <row r="117" s="20" customFormat="1" ht="12">
      <c r="A117" s="96"/>
    </row>
    <row r="118" s="20" customFormat="1" ht="12">
      <c r="A118" s="96"/>
    </row>
    <row r="119" s="20" customFormat="1" ht="12">
      <c r="A119" s="96"/>
    </row>
    <row r="120" s="20" customFormat="1" ht="12">
      <c r="A120" s="96"/>
    </row>
    <row r="121" s="20" customFormat="1" ht="12">
      <c r="A121" s="96"/>
    </row>
    <row r="122" s="20" customFormat="1" ht="12">
      <c r="A122" s="96"/>
    </row>
    <row r="123" s="20" customFormat="1" ht="12">
      <c r="A123" s="96"/>
    </row>
    <row r="124" s="20" customFormat="1" ht="12">
      <c r="A124" s="96"/>
    </row>
    <row r="125" s="20" customFormat="1" ht="12">
      <c r="A125" s="96"/>
    </row>
    <row r="126" s="20" customFormat="1" ht="12">
      <c r="A126" s="96"/>
    </row>
    <row r="127" s="20" customFormat="1" ht="12">
      <c r="A127" s="96"/>
    </row>
    <row r="128" s="20" customFormat="1" ht="12">
      <c r="A128" s="96"/>
    </row>
    <row r="129" s="20" customFormat="1" ht="12">
      <c r="A129" s="96"/>
    </row>
    <row r="130" s="20" customFormat="1" ht="12">
      <c r="A130" s="96"/>
    </row>
    <row r="131" s="20" customFormat="1" ht="12">
      <c r="A131" s="96"/>
    </row>
    <row r="132" s="20" customFormat="1" ht="12">
      <c r="A132" s="96"/>
    </row>
  </sheetData>
  <sheetProtection/>
  <mergeCells count="2">
    <mergeCell ref="F7:I7"/>
    <mergeCell ref="B7:E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8.28125" style="3" customWidth="1"/>
    <col min="2" max="6" width="9.8515625" style="0" customWidth="1"/>
    <col min="7" max="9" width="9.7109375" style="0" customWidth="1"/>
  </cols>
  <sheetData>
    <row r="1" ht="21.75">
      <c r="A1" s="34" t="s">
        <v>165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0" ht="12">
      <c r="A9" s="10" t="s">
        <v>3</v>
      </c>
      <c r="B9" s="24">
        <v>-233.671174</v>
      </c>
      <c r="C9" s="24">
        <v>-247.190188</v>
      </c>
      <c r="D9" s="24">
        <v>-280.060908</v>
      </c>
      <c r="E9" s="24">
        <v>-281.581464</v>
      </c>
      <c r="F9" s="24">
        <v>6.424980999999999</v>
      </c>
      <c r="G9" s="25">
        <v>179.26597300000003</v>
      </c>
      <c r="H9" s="25">
        <v>79.012867</v>
      </c>
      <c r="I9" s="25">
        <v>172.00992100000002</v>
      </c>
      <c r="J9" s="146"/>
    </row>
    <row r="10" spans="1:10" ht="12">
      <c r="A10" s="11" t="s">
        <v>137</v>
      </c>
      <c r="B10" s="26">
        <v>0.6289379999999998</v>
      </c>
      <c r="C10" s="26">
        <v>-7.984581</v>
      </c>
      <c r="D10" s="26">
        <v>-9.000828</v>
      </c>
      <c r="E10" s="26">
        <v>-16.213608</v>
      </c>
      <c r="F10" s="26">
        <v>-24.322418</v>
      </c>
      <c r="G10" s="26">
        <v>-53.142101999999994</v>
      </c>
      <c r="H10" s="26">
        <v>-43.121469000000005</v>
      </c>
      <c r="I10" s="26">
        <v>12.417054999999998</v>
      </c>
      <c r="J10" s="146"/>
    </row>
    <row r="11" spans="1:10" ht="12">
      <c r="A11" s="3" t="s">
        <v>4</v>
      </c>
      <c r="B11" s="26">
        <v>122.79334399999999</v>
      </c>
      <c r="C11" s="26">
        <v>142.39356700000002</v>
      </c>
      <c r="D11" s="26">
        <v>61.00465199999999</v>
      </c>
      <c r="E11" s="26">
        <v>110.322587</v>
      </c>
      <c r="F11" s="26">
        <v>-50.702366000000005</v>
      </c>
      <c r="G11" s="26">
        <v>130.14826799999997</v>
      </c>
      <c r="H11" s="26">
        <v>100.59340399999999</v>
      </c>
      <c r="I11" s="26">
        <v>303.68319699999995</v>
      </c>
      <c r="J11" s="146"/>
    </row>
    <row r="12" spans="1:10" ht="12">
      <c r="A12" s="2" t="s">
        <v>5</v>
      </c>
      <c r="B12" s="26">
        <v>10.125447000000001</v>
      </c>
      <c r="C12" s="26">
        <v>82.934048</v>
      </c>
      <c r="D12" s="26">
        <v>106.305623</v>
      </c>
      <c r="E12" s="26">
        <v>-22.687181</v>
      </c>
      <c r="F12" s="26">
        <v>40.452476</v>
      </c>
      <c r="G12" s="26">
        <v>192.27730400000002</v>
      </c>
      <c r="H12" s="26">
        <v>66.676273</v>
      </c>
      <c r="I12" s="26">
        <v>-80.33400699999999</v>
      </c>
      <c r="J12" s="146"/>
    </row>
    <row r="13" spans="1:10" ht="6" customHeight="1">
      <c r="A13" s="12"/>
      <c r="B13" s="26"/>
      <c r="C13" s="26"/>
      <c r="D13" s="26"/>
      <c r="E13" s="26"/>
      <c r="F13" s="26"/>
      <c r="G13" s="26"/>
      <c r="H13" s="26"/>
      <c r="I13" s="26"/>
      <c r="J13" s="146"/>
    </row>
    <row r="14" spans="1:10" ht="12">
      <c r="A14" s="10" t="s">
        <v>6</v>
      </c>
      <c r="B14" s="27">
        <v>-100.123445</v>
      </c>
      <c r="C14" s="27">
        <v>-29.847154000000003</v>
      </c>
      <c r="D14" s="27">
        <v>-121.75146100000003</v>
      </c>
      <c r="E14" s="27">
        <v>-210.15966599999996</v>
      </c>
      <c r="F14" s="27">
        <v>-28.147327000000004</v>
      </c>
      <c r="G14" s="27">
        <v>448.549443</v>
      </c>
      <c r="H14" s="27">
        <v>203.16107499999998</v>
      </c>
      <c r="I14" s="27">
        <v>407.776166</v>
      </c>
      <c r="J14" s="146"/>
    </row>
    <row r="15" spans="1:10" ht="12">
      <c r="A15" s="150" t="s">
        <v>140</v>
      </c>
      <c r="B15" s="26">
        <v>-181.98648400000002</v>
      </c>
      <c r="C15" s="26">
        <v>-162.83931</v>
      </c>
      <c r="D15" s="26">
        <v>-168.003427</v>
      </c>
      <c r="E15" s="26">
        <v>-150.401126</v>
      </c>
      <c r="F15" s="26">
        <v>-180.306749</v>
      </c>
      <c r="G15" s="26">
        <v>-166.066775</v>
      </c>
      <c r="H15" s="26">
        <v>-172.461969</v>
      </c>
      <c r="I15" s="26">
        <v>-236.660292</v>
      </c>
      <c r="J15" s="146"/>
    </row>
    <row r="16" spans="1:10" ht="12">
      <c r="A16" s="150" t="s">
        <v>141</v>
      </c>
      <c r="B16" s="26">
        <v>-145.412234</v>
      </c>
      <c r="C16" s="26">
        <v>-130.64842099999998</v>
      </c>
      <c r="D16" s="26">
        <v>-121.39569499999999</v>
      </c>
      <c r="E16" s="26">
        <v>-102.714415</v>
      </c>
      <c r="F16" s="26">
        <v>-133.331274</v>
      </c>
      <c r="G16" s="26">
        <v>-113.927796</v>
      </c>
      <c r="H16" s="26">
        <v>-121.15002600000001</v>
      </c>
      <c r="I16" s="26">
        <v>-190.45320199999998</v>
      </c>
      <c r="J16" s="146"/>
    </row>
    <row r="17" spans="1:10" ht="12">
      <c r="A17" s="152" t="s">
        <v>143</v>
      </c>
      <c r="B17" s="26">
        <v>-144.780158</v>
      </c>
      <c r="C17" s="26">
        <v>-134.324561</v>
      </c>
      <c r="D17" s="26">
        <v>-134.450566</v>
      </c>
      <c r="E17" s="26">
        <v>-139.551984</v>
      </c>
      <c r="F17" s="26">
        <v>-135.84891900000002</v>
      </c>
      <c r="G17" s="26">
        <v>-126.67196799999999</v>
      </c>
      <c r="H17" s="26">
        <v>-131.86794700000002</v>
      </c>
      <c r="I17" s="26">
        <v>-155.444544</v>
      </c>
      <c r="J17" s="146"/>
    </row>
    <row r="18" spans="1:10" ht="12">
      <c r="A18" s="152" t="s">
        <v>144</v>
      </c>
      <c r="B18" s="26">
        <v>-0.6320760000000005</v>
      </c>
      <c r="C18" s="26">
        <v>3.6761399999999997</v>
      </c>
      <c r="D18" s="26">
        <v>13.054870999999999</v>
      </c>
      <c r="E18" s="26">
        <v>36.837569</v>
      </c>
      <c r="F18" s="26">
        <v>2.517645</v>
      </c>
      <c r="G18" s="26">
        <v>12.744171999999999</v>
      </c>
      <c r="H18" s="26">
        <v>10.717921</v>
      </c>
      <c r="I18" s="26">
        <v>-35.008658000000004</v>
      </c>
      <c r="J18" s="146"/>
    </row>
    <row r="19" spans="1:10" ht="12">
      <c r="A19" s="150" t="s">
        <v>142</v>
      </c>
      <c r="B19" s="26">
        <v>-36.57425</v>
      </c>
      <c r="C19" s="26">
        <v>-32.190889</v>
      </c>
      <c r="D19" s="26">
        <v>-46.607732</v>
      </c>
      <c r="E19" s="26">
        <v>-47.686711</v>
      </c>
      <c r="F19" s="26">
        <v>-46.975475</v>
      </c>
      <c r="G19" s="26">
        <v>-52.138979</v>
      </c>
      <c r="H19" s="26">
        <v>-51.311943</v>
      </c>
      <c r="I19" s="26">
        <v>-46.207089999999994</v>
      </c>
      <c r="J19" s="146"/>
    </row>
    <row r="20" spans="1:10" ht="6" customHeight="1">
      <c r="A20" s="12"/>
      <c r="B20" s="26"/>
      <c r="C20" s="26"/>
      <c r="D20" s="26"/>
      <c r="E20" s="26"/>
      <c r="F20" s="26"/>
      <c r="G20" s="26"/>
      <c r="H20" s="26"/>
      <c r="I20" s="26"/>
      <c r="J20" s="146"/>
    </row>
    <row r="21" spans="1:10" ht="12">
      <c r="A21" s="10" t="s">
        <v>7</v>
      </c>
      <c r="B21" s="27">
        <v>-282.10992899999997</v>
      </c>
      <c r="C21" s="27">
        <v>-192.686464</v>
      </c>
      <c r="D21" s="27">
        <v>-289.754888</v>
      </c>
      <c r="E21" s="27">
        <v>-360.560792</v>
      </c>
      <c r="F21" s="27">
        <v>-208.45407600000001</v>
      </c>
      <c r="G21" s="27">
        <v>282.482668</v>
      </c>
      <c r="H21" s="27">
        <v>30.699106</v>
      </c>
      <c r="I21" s="27">
        <v>171.11587400000002</v>
      </c>
      <c r="J21" s="146"/>
    </row>
    <row r="22" spans="1:10" ht="12">
      <c r="A22" s="4" t="s">
        <v>8</v>
      </c>
      <c r="B22" s="28">
        <v>-68.545308</v>
      </c>
      <c r="C22" s="28">
        <v>32.483524</v>
      </c>
      <c r="D22" s="28">
        <v>-71.17446799999999</v>
      </c>
      <c r="E22" s="28">
        <v>-6.205660999999999</v>
      </c>
      <c r="F22" s="28">
        <v>-112.35197600000001</v>
      </c>
      <c r="G22" s="28">
        <v>-68.26192</v>
      </c>
      <c r="H22" s="28">
        <v>-31.529398000000004</v>
      </c>
      <c r="I22" s="28">
        <v>105.45388400000002</v>
      </c>
      <c r="J22" s="146"/>
    </row>
    <row r="23" spans="1:10" ht="12">
      <c r="A23" s="3" t="s">
        <v>9</v>
      </c>
      <c r="B23" s="26">
        <v>-37.24493099999997</v>
      </c>
      <c r="C23" s="26">
        <v>4.893277999999986</v>
      </c>
      <c r="D23" s="26">
        <v>-6.711549000000005</v>
      </c>
      <c r="E23" s="26">
        <v>-5.047384000000019</v>
      </c>
      <c r="F23" s="26">
        <v>-48.83879099999999</v>
      </c>
      <c r="G23" s="26">
        <v>-230.96565099999998</v>
      </c>
      <c r="H23" s="26">
        <v>-98.67793300000001</v>
      </c>
      <c r="I23" s="26">
        <v>-362.653965</v>
      </c>
      <c r="J23" s="146"/>
    </row>
    <row r="24" spans="2:10" ht="6" customHeight="1">
      <c r="B24" s="7"/>
      <c r="C24" s="7"/>
      <c r="D24" s="7"/>
      <c r="E24" s="7"/>
      <c r="F24" s="7"/>
      <c r="G24" s="7"/>
      <c r="H24" s="7"/>
      <c r="I24" s="7"/>
      <c r="J24" s="146"/>
    </row>
    <row r="25" spans="1:10" ht="12">
      <c r="A25" s="18" t="s">
        <v>10</v>
      </c>
      <c r="B25" s="29">
        <v>-387.900168</v>
      </c>
      <c r="C25" s="29">
        <v>-155.309662</v>
      </c>
      <c r="D25" s="29">
        <v>-367.640905</v>
      </c>
      <c r="E25" s="29">
        <v>-371.813837</v>
      </c>
      <c r="F25" s="29">
        <v>-369.64484300000004</v>
      </c>
      <c r="G25" s="29">
        <v>-16.744903000000008</v>
      </c>
      <c r="H25" s="29">
        <v>-99.508225</v>
      </c>
      <c r="I25" s="29">
        <v>-86.084207</v>
      </c>
      <c r="J25" s="146"/>
    </row>
    <row r="26" spans="1:10" ht="12">
      <c r="A26" s="13" t="s">
        <v>11</v>
      </c>
      <c r="B26" s="30">
        <v>142.46992999999998</v>
      </c>
      <c r="C26" s="30">
        <v>37.93271299999999</v>
      </c>
      <c r="D26" s="30">
        <v>171.574934</v>
      </c>
      <c r="E26" s="30">
        <v>191.86299800000003</v>
      </c>
      <c r="F26" s="30">
        <v>119.875417</v>
      </c>
      <c r="G26" s="30">
        <v>115.43668699999999</v>
      </c>
      <c r="H26" s="30">
        <v>98.09097299999999</v>
      </c>
      <c r="I26" s="30">
        <v>120.69497799999999</v>
      </c>
      <c r="J26" s="146"/>
    </row>
    <row r="27" spans="2:10" ht="6" customHeight="1">
      <c r="B27" s="30"/>
      <c r="C27" s="30"/>
      <c r="D27" s="30"/>
      <c r="E27" s="30"/>
      <c r="F27" s="30"/>
      <c r="G27" s="30"/>
      <c r="H27" s="30"/>
      <c r="I27" s="30"/>
      <c r="J27" s="146"/>
    </row>
    <row r="28" spans="1:10" ht="12">
      <c r="A28" s="18" t="s">
        <v>12</v>
      </c>
      <c r="B28" s="29">
        <v>-245.43023799999997</v>
      </c>
      <c r="C28" s="29">
        <v>-117.37694899999997</v>
      </c>
      <c r="D28" s="29">
        <v>-196.065971</v>
      </c>
      <c r="E28" s="29">
        <v>-179.95083899999997</v>
      </c>
      <c r="F28" s="29">
        <v>-249.769426</v>
      </c>
      <c r="G28" s="29">
        <v>98.69178400000001</v>
      </c>
      <c r="H28" s="29">
        <v>-1.4172520000000013</v>
      </c>
      <c r="I28" s="29">
        <v>34.610771</v>
      </c>
      <c r="J28" s="146"/>
    </row>
    <row r="29" spans="1:10" ht="12">
      <c r="A29" s="11" t="s">
        <v>13</v>
      </c>
      <c r="B29" s="30">
        <v>-0.4694</v>
      </c>
      <c r="C29" s="30">
        <v>9.436589999999999</v>
      </c>
      <c r="D29" s="30">
        <v>-15.82403</v>
      </c>
      <c r="E29" s="30">
        <v>0.23175000000000004</v>
      </c>
      <c r="F29" s="30">
        <v>-12.68556</v>
      </c>
      <c r="G29" s="30">
        <v>-12.57373</v>
      </c>
      <c r="H29" s="30">
        <v>-14.52241</v>
      </c>
      <c r="I29" s="30">
        <v>52.45190000000001</v>
      </c>
      <c r="J29" s="146"/>
    </row>
    <row r="30" spans="2:10" ht="6" customHeight="1">
      <c r="B30" s="30"/>
      <c r="C30" s="30"/>
      <c r="D30" s="30"/>
      <c r="E30" s="30"/>
      <c r="F30" s="30"/>
      <c r="G30" s="30"/>
      <c r="H30" s="30"/>
      <c r="I30" s="30"/>
      <c r="J30" s="146"/>
    </row>
    <row r="31" spans="1:10" ht="12">
      <c r="A31" s="18" t="s">
        <v>14</v>
      </c>
      <c r="B31" s="29">
        <v>-245.89963799999998</v>
      </c>
      <c r="C31" s="29">
        <v>-107.94035899999996</v>
      </c>
      <c r="D31" s="29">
        <v>-211.89000100000004</v>
      </c>
      <c r="E31" s="29">
        <v>-179.71908900000003</v>
      </c>
      <c r="F31" s="29">
        <v>-262.454986</v>
      </c>
      <c r="G31" s="29">
        <v>86.118054</v>
      </c>
      <c r="H31" s="29">
        <v>-15.939662000000002</v>
      </c>
      <c r="I31" s="29">
        <v>87.062671</v>
      </c>
      <c r="J31" s="146"/>
    </row>
    <row r="32" ht="12">
      <c r="A32" s="205" t="s">
        <v>186</v>
      </c>
    </row>
    <row r="33" s="174" customFormat="1" ht="12">
      <c r="A33" s="189" t="s">
        <v>187</v>
      </c>
    </row>
    <row r="34" s="174" customFormat="1" ht="12"/>
    <row r="35" s="44" customFormat="1" ht="12">
      <c r="A35" s="189"/>
    </row>
    <row r="36" ht="6" customHeight="1">
      <c r="A36" s="9"/>
    </row>
    <row r="37" spans="1:9" ht="12">
      <c r="A37" s="96"/>
      <c r="B37" s="97"/>
      <c r="C37" s="97"/>
      <c r="D37" s="97"/>
      <c r="E37" s="97"/>
      <c r="F37" s="97"/>
      <c r="G37" s="97"/>
      <c r="H37" s="97"/>
      <c r="I37" s="97"/>
    </row>
    <row r="38" spans="2:9" ht="12">
      <c r="B38" s="26"/>
      <c r="C38" s="26"/>
      <c r="D38" s="26"/>
      <c r="E38" s="26"/>
      <c r="F38" s="26"/>
      <c r="G38" s="26"/>
      <c r="H38" s="26"/>
      <c r="I38" s="26"/>
    </row>
    <row r="39" spans="2:9" ht="6" customHeight="1">
      <c r="B39" s="26"/>
      <c r="C39" s="26"/>
      <c r="D39" s="26"/>
      <c r="E39" s="26"/>
      <c r="F39" s="26"/>
      <c r="G39" s="26"/>
      <c r="H39" s="26"/>
      <c r="I39" s="26"/>
    </row>
    <row r="40" spans="2:9" ht="12">
      <c r="B40" s="26"/>
      <c r="C40" s="26"/>
      <c r="D40" s="26"/>
      <c r="E40" s="26"/>
      <c r="F40" s="26"/>
      <c r="G40" s="26"/>
      <c r="H40" s="26"/>
      <c r="I40" s="26"/>
    </row>
    <row r="41" spans="1:9" ht="12">
      <c r="A41" s="12"/>
      <c r="B41" s="26"/>
      <c r="C41" s="26"/>
      <c r="D41" s="26"/>
      <c r="E41" s="26"/>
      <c r="F41" s="26"/>
      <c r="G41" s="26"/>
      <c r="H41" s="26"/>
      <c r="I41" s="26"/>
    </row>
    <row r="42" spans="1:9" ht="12">
      <c r="A42" s="12"/>
      <c r="B42" s="26"/>
      <c r="C42" s="26"/>
      <c r="D42" s="26"/>
      <c r="E42" s="26"/>
      <c r="F42" s="26"/>
      <c r="G42" s="26"/>
      <c r="H42" s="26"/>
      <c r="I42" s="26"/>
    </row>
    <row r="43" spans="1:9" ht="12">
      <c r="A43" s="12"/>
      <c r="B43" s="26"/>
      <c r="C43" s="26"/>
      <c r="D43" s="26"/>
      <c r="E43" s="26"/>
      <c r="F43" s="26"/>
      <c r="G43" s="26"/>
      <c r="H43" s="26"/>
      <c r="I43" s="26"/>
    </row>
    <row r="44" spans="1:9" ht="12">
      <c r="A44" s="12"/>
      <c r="B44" s="26"/>
      <c r="C44" s="26"/>
      <c r="D44" s="26"/>
      <c r="E44" s="26"/>
      <c r="F44" s="26"/>
      <c r="G44" s="26"/>
      <c r="H44" s="26"/>
      <c r="I44" s="26"/>
    </row>
    <row r="45" spans="1:9" ht="12">
      <c r="A45" s="12"/>
      <c r="B45" s="26"/>
      <c r="C45" s="26"/>
      <c r="D45" s="26"/>
      <c r="E45" s="26"/>
      <c r="F45" s="26"/>
      <c r="G45" s="26"/>
      <c r="H45" s="26"/>
      <c r="I45" s="26"/>
    </row>
    <row r="46" ht="6" customHeight="1"/>
    <row r="47" spans="2:9" ht="12">
      <c r="B47" s="26"/>
      <c r="C47" s="26"/>
      <c r="D47" s="26"/>
      <c r="E47" s="26"/>
      <c r="F47" s="26"/>
      <c r="G47" s="26"/>
      <c r="H47" s="26"/>
      <c r="I47" s="26"/>
    </row>
    <row r="48" spans="1:9" ht="12">
      <c r="A48" s="95"/>
      <c r="B48" s="26"/>
      <c r="C48" s="26"/>
      <c r="D48" s="26"/>
      <c r="E48" s="26"/>
      <c r="F48" s="26"/>
      <c r="G48" s="26"/>
      <c r="H48" s="26"/>
      <c r="I48" s="26"/>
    </row>
    <row r="49" ht="6" customHeight="1"/>
    <row r="50" spans="1:9" ht="12">
      <c r="A50" s="12"/>
      <c r="B50" s="33"/>
      <c r="C50" s="33"/>
      <c r="D50" s="33"/>
      <c r="E50" s="33"/>
      <c r="F50" s="33"/>
      <c r="G50" s="33"/>
      <c r="H50" s="33"/>
      <c r="I50" s="33"/>
    </row>
    <row r="51" spans="1:9" ht="12">
      <c r="A51" s="95"/>
      <c r="B51" s="33"/>
      <c r="C51" s="33"/>
      <c r="D51" s="33"/>
      <c r="E51" s="33"/>
      <c r="F51" s="33"/>
      <c r="G51" s="33"/>
      <c r="H51" s="33"/>
      <c r="I51" s="33"/>
    </row>
    <row r="52" spans="1:9" ht="12">
      <c r="A52" s="95"/>
      <c r="B52" s="33"/>
      <c r="C52" s="33"/>
      <c r="D52" s="33"/>
      <c r="E52" s="33"/>
      <c r="F52" s="33"/>
      <c r="G52" s="33"/>
      <c r="H52" s="33"/>
      <c r="I52" s="33"/>
    </row>
    <row r="53" spans="1:9" ht="12">
      <c r="A53" s="12"/>
      <c r="B53" s="33"/>
      <c r="C53" s="33"/>
      <c r="D53" s="33"/>
      <c r="E53" s="33"/>
      <c r="F53" s="33"/>
      <c r="G53" s="33"/>
      <c r="H53" s="33"/>
      <c r="I53" s="33"/>
    </row>
    <row r="54" spans="1:9" ht="12">
      <c r="A54" s="12"/>
      <c r="B54" s="35"/>
      <c r="C54" s="35"/>
      <c r="D54" s="35"/>
      <c r="E54" s="35"/>
      <c r="F54" s="35"/>
      <c r="G54" s="35"/>
      <c r="H54" s="35"/>
      <c r="I54" s="35"/>
    </row>
    <row r="55" spans="1:9" ht="12">
      <c r="A55" s="12"/>
      <c r="B55" s="36"/>
      <c r="C55" s="36"/>
      <c r="D55" s="36"/>
      <c r="E55" s="36"/>
      <c r="F55" s="36"/>
      <c r="G55" s="36"/>
      <c r="H55" s="36"/>
      <c r="I55" s="36"/>
    </row>
    <row r="57" ht="12">
      <c r="A57" s="42"/>
    </row>
    <row r="58" ht="12">
      <c r="A58" s="43"/>
    </row>
    <row r="59" ht="12">
      <c r="A59" s="43"/>
    </row>
  </sheetData>
  <sheetProtection/>
  <mergeCells count="2">
    <mergeCell ref="F7:I7"/>
    <mergeCell ref="B7:E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J28"/>
  <sheetViews>
    <sheetView showGridLines="0" zoomScale="65" zoomScaleNormal="65" zoomScalePageLayoutView="0" workbookViewId="0" topLeftCell="A1">
      <selection activeCell="A1" sqref="A1"/>
    </sheetView>
  </sheetViews>
  <sheetFormatPr defaultColWidth="12.57421875" defaultRowHeight="12.75"/>
  <cols>
    <col min="1" max="1" width="59.421875" style="127" customWidth="1"/>
    <col min="2" max="9" width="14.140625" style="127" customWidth="1"/>
    <col min="10" max="10" width="12.57421875" style="65" customWidth="1"/>
    <col min="11" max="16384" width="12.57421875" style="127" customWidth="1"/>
  </cols>
  <sheetData>
    <row r="3" spans="1:10" s="132" customFormat="1" ht="15" customHeight="1">
      <c r="A3" s="138"/>
      <c r="B3" s="140"/>
      <c r="C3" s="140"/>
      <c r="D3" s="140"/>
      <c r="E3" s="140"/>
      <c r="F3" s="140"/>
      <c r="G3" s="140"/>
      <c r="H3" s="140"/>
      <c r="I3" s="140"/>
      <c r="J3" s="164"/>
    </row>
    <row r="4" ht="12">
      <c r="A4" s="129"/>
    </row>
    <row r="5" ht="19.5">
      <c r="A5" s="126" t="s">
        <v>139</v>
      </c>
    </row>
    <row r="6" ht="4.5" customHeight="1">
      <c r="A6" s="126"/>
    </row>
    <row r="7" spans="1:10" ht="12">
      <c r="A7" s="128"/>
      <c r="B7" s="187">
        <v>39538</v>
      </c>
      <c r="C7" s="187">
        <v>39629</v>
      </c>
      <c r="D7" s="187">
        <v>39721</v>
      </c>
      <c r="E7" s="187">
        <v>39813</v>
      </c>
      <c r="F7" s="187">
        <v>39903</v>
      </c>
      <c r="G7" s="187">
        <v>39994</v>
      </c>
      <c r="H7" s="187">
        <v>40086</v>
      </c>
      <c r="I7" s="187">
        <v>40178</v>
      </c>
      <c r="J7" s="165"/>
    </row>
    <row r="8" spans="1:9" ht="12">
      <c r="A8" s="129"/>
      <c r="B8" s="142"/>
      <c r="C8" s="142"/>
      <c r="D8" s="142"/>
      <c r="E8" s="142"/>
      <c r="F8" s="142"/>
      <c r="G8" s="142"/>
      <c r="H8" s="142"/>
      <c r="I8" s="142"/>
    </row>
    <row r="9" spans="1:9" ht="15" customHeight="1">
      <c r="A9" s="130" t="s">
        <v>128</v>
      </c>
      <c r="B9" s="131">
        <v>43.67499264271395</v>
      </c>
      <c r="C9" s="131">
        <v>43.150412725667024</v>
      </c>
      <c r="D9" s="131">
        <v>43.358905041894694</v>
      </c>
      <c r="E9" s="131">
        <v>44.55394940160399</v>
      </c>
      <c r="F9" s="131">
        <v>42.339417020935045</v>
      </c>
      <c r="G9" s="131">
        <v>39.3789271944125</v>
      </c>
      <c r="H9" s="131">
        <v>39.70209647210346</v>
      </c>
      <c r="I9" s="131">
        <v>40.44540987299947</v>
      </c>
    </row>
    <row r="10" spans="1:9" ht="15" customHeight="1">
      <c r="A10" s="129"/>
      <c r="B10" s="143"/>
      <c r="C10" s="143"/>
      <c r="D10" s="143"/>
      <c r="E10" s="143"/>
      <c r="F10" s="143"/>
      <c r="G10" s="143"/>
      <c r="H10" s="143"/>
      <c r="I10" s="143"/>
    </row>
    <row r="11" spans="1:9" ht="15" customHeight="1">
      <c r="A11" s="133" t="s">
        <v>129</v>
      </c>
      <c r="B11" s="134">
        <v>39.42238989973131</v>
      </c>
      <c r="C11" s="134">
        <v>38.841016558978616</v>
      </c>
      <c r="D11" s="134">
        <v>38.35465514985935</v>
      </c>
      <c r="E11" s="134">
        <v>38.48502589923902</v>
      </c>
      <c r="F11" s="134">
        <v>36.9562202072992</v>
      </c>
      <c r="G11" s="134">
        <v>36.22933902443356</v>
      </c>
      <c r="H11" s="134">
        <v>36.37303563642876</v>
      </c>
      <c r="I11" s="134">
        <v>37.345589229628104</v>
      </c>
    </row>
    <row r="12" spans="1:9" ht="15" customHeight="1">
      <c r="A12" s="129"/>
      <c r="B12" s="144"/>
      <c r="C12" s="144"/>
      <c r="D12" s="144"/>
      <c r="E12" s="144"/>
      <c r="F12" s="144"/>
      <c r="G12" s="144"/>
      <c r="H12" s="144"/>
      <c r="I12" s="144"/>
    </row>
    <row r="13" spans="1:9" ht="15" customHeight="1">
      <c r="A13" s="139" t="s">
        <v>130</v>
      </c>
      <c r="B13" s="134">
        <v>32.09312338061704</v>
      </c>
      <c r="C13" s="134">
        <v>32.719285059278135</v>
      </c>
      <c r="D13" s="134">
        <v>32.738171913004706</v>
      </c>
      <c r="E13" s="134">
        <v>33.234110444432396</v>
      </c>
      <c r="F13" s="134">
        <v>32.43209178995014</v>
      </c>
      <c r="G13" s="134">
        <v>31.4004076028162</v>
      </c>
      <c r="H13" s="134">
        <v>31.152490591334075</v>
      </c>
      <c r="I13" s="134">
        <v>31.905504876386438</v>
      </c>
    </row>
    <row r="14" spans="1:9" ht="15" customHeight="1">
      <c r="A14" s="136" t="s">
        <v>131</v>
      </c>
      <c r="B14" s="140">
        <v>31.659704483105877</v>
      </c>
      <c r="C14" s="140">
        <v>32.20876425153103</v>
      </c>
      <c r="D14" s="140">
        <v>32.260193178985546</v>
      </c>
      <c r="E14" s="140">
        <v>33.01880915135478</v>
      </c>
      <c r="F14" s="140">
        <v>32.36810745904231</v>
      </c>
      <c r="G14" s="140">
        <v>31.634489949550883</v>
      </c>
      <c r="H14" s="140">
        <v>31.4254860635199</v>
      </c>
      <c r="I14" s="140">
        <v>32.264620311815186</v>
      </c>
    </row>
    <row r="15" spans="1:9" ht="15" customHeight="1">
      <c r="A15" s="136" t="s">
        <v>132</v>
      </c>
      <c r="B15" s="140">
        <v>43.05991229622689</v>
      </c>
      <c r="C15" s="140">
        <v>43.21667803585207</v>
      </c>
      <c r="D15" s="140">
        <v>41.00359469236328</v>
      </c>
      <c r="E15" s="140">
        <v>37.453708722530294</v>
      </c>
      <c r="F15" s="140">
        <v>31.893434066867037</v>
      </c>
      <c r="G15" s="140">
        <v>27.46973082195168</v>
      </c>
      <c r="H15" s="140">
        <v>26.905672040788854</v>
      </c>
      <c r="I15" s="140">
        <v>27.468206325272714</v>
      </c>
    </row>
    <row r="17" spans="1:9" ht="15" customHeight="1">
      <c r="A17" s="139" t="s">
        <v>134</v>
      </c>
      <c r="B17" s="134">
        <v>43.69617310895886</v>
      </c>
      <c r="C17" s="134">
        <v>44.43575314077728</v>
      </c>
      <c r="D17" s="134">
        <v>44.92289390820628</v>
      </c>
      <c r="E17" s="134">
        <v>44.53395651329423</v>
      </c>
      <c r="F17" s="134">
        <v>42.594419452572275</v>
      </c>
      <c r="G17" s="134">
        <v>41.83534894006879</v>
      </c>
      <c r="H17" s="134">
        <v>42.33692107435288</v>
      </c>
      <c r="I17" s="134">
        <v>43.41939631331867</v>
      </c>
    </row>
    <row r="18" spans="1:9" ht="15" customHeight="1">
      <c r="A18" s="141" t="s">
        <v>135</v>
      </c>
      <c r="B18" s="140">
        <v>39.86971074599291</v>
      </c>
      <c r="C18" s="140">
        <v>41.09214229969489</v>
      </c>
      <c r="D18" s="140">
        <v>40.97726015534738</v>
      </c>
      <c r="E18" s="140">
        <v>40.80709165713262</v>
      </c>
      <c r="F18" s="140">
        <v>40.747808843253644</v>
      </c>
      <c r="G18" s="140">
        <v>40.499237996952</v>
      </c>
      <c r="H18" s="140">
        <v>41.323198803711776</v>
      </c>
      <c r="I18" s="140">
        <v>42.40853340817588</v>
      </c>
    </row>
    <row r="19" spans="1:9" ht="15" customHeight="1">
      <c r="A19" s="129" t="s">
        <v>132</v>
      </c>
      <c r="B19" s="140">
        <v>61.81179054564132</v>
      </c>
      <c r="C19" s="140">
        <v>58.82211005623014</v>
      </c>
      <c r="D19" s="140">
        <v>65.2360459211779</v>
      </c>
      <c r="E19" s="140">
        <v>64.4451216120504</v>
      </c>
      <c r="F19" s="140">
        <v>47.827850046873905</v>
      </c>
      <c r="G19" s="140">
        <v>42.73871643506088</v>
      </c>
      <c r="H19" s="140">
        <v>41.30253203232241</v>
      </c>
      <c r="I19" s="140">
        <v>43.658045317233196</v>
      </c>
    </row>
    <row r="20" spans="1:9" ht="15" customHeight="1">
      <c r="A20" s="129"/>
      <c r="B20" s="144"/>
      <c r="C20" s="144"/>
      <c r="D20" s="144"/>
      <c r="E20" s="144"/>
      <c r="F20" s="144"/>
      <c r="G20" s="144"/>
      <c r="H20" s="144"/>
      <c r="I20" s="144"/>
    </row>
    <row r="21" spans="1:9" ht="15" customHeight="1">
      <c r="A21" s="139" t="s">
        <v>133</v>
      </c>
      <c r="B21" s="134">
        <v>61.469747439588005</v>
      </c>
      <c r="C21" s="134">
        <v>61.77998868797003</v>
      </c>
      <c r="D21" s="134">
        <v>62.45085188646122</v>
      </c>
      <c r="E21" s="134">
        <v>62.15079701371593</v>
      </c>
      <c r="F21" s="134">
        <v>58.80648035579252</v>
      </c>
      <c r="G21" s="134">
        <v>56.746317647929935</v>
      </c>
      <c r="H21" s="134">
        <v>56.307955035149384</v>
      </c>
      <c r="I21" s="134">
        <v>56.563372398086074</v>
      </c>
    </row>
    <row r="22" spans="1:9" ht="15" customHeight="1">
      <c r="A22" s="138"/>
      <c r="B22" s="140"/>
      <c r="C22" s="140"/>
      <c r="D22" s="140"/>
      <c r="E22" s="140"/>
      <c r="F22" s="140"/>
      <c r="G22" s="140"/>
      <c r="H22" s="140"/>
      <c r="I22" s="140"/>
    </row>
    <row r="23" spans="1:9" ht="15" customHeight="1">
      <c r="A23" s="133" t="s">
        <v>170</v>
      </c>
      <c r="B23" s="135">
        <v>24.873046370106145</v>
      </c>
      <c r="C23" s="135">
        <v>23.824744927122776</v>
      </c>
      <c r="D23" s="135">
        <v>24.462074955658228</v>
      </c>
      <c r="E23" s="135">
        <v>30.25061837773389</v>
      </c>
      <c r="F23" s="135">
        <v>25.09107435199736</v>
      </c>
      <c r="G23" s="135">
        <v>25.910167888948415</v>
      </c>
      <c r="H23" s="135">
        <v>28.00315162482738</v>
      </c>
      <c r="I23" s="135">
        <v>28.55343796433994</v>
      </c>
    </row>
    <row r="24" spans="1:9" ht="15" customHeight="1">
      <c r="A24" s="136" t="s">
        <v>171</v>
      </c>
      <c r="B24" s="137">
        <v>20.465344169499787</v>
      </c>
      <c r="C24" s="137">
        <v>19.76695654105797</v>
      </c>
      <c r="D24" s="137">
        <v>20.16774406287322</v>
      </c>
      <c r="E24" s="137">
        <v>21.22275431195065</v>
      </c>
      <c r="F24" s="137">
        <v>18.147257713670886</v>
      </c>
      <c r="G24" s="137">
        <v>16.853359284243535</v>
      </c>
      <c r="H24" s="137">
        <v>16.189470937506737</v>
      </c>
      <c r="I24" s="137">
        <v>17.02969194359288</v>
      </c>
    </row>
    <row r="25" spans="1:9" ht="15" customHeight="1">
      <c r="A25" s="138" t="s">
        <v>172</v>
      </c>
      <c r="B25" s="137">
        <v>38.76569474700352</v>
      </c>
      <c r="C25" s="137">
        <v>31.053350311993572</v>
      </c>
      <c r="D25" s="137">
        <v>32.54728610859951</v>
      </c>
      <c r="E25" s="137">
        <v>45.24266672912288</v>
      </c>
      <c r="F25" s="137">
        <v>18.794331851347945</v>
      </c>
      <c r="G25" s="137">
        <v>26.57127566093872</v>
      </c>
      <c r="H25" s="137">
        <v>30.296658739091676</v>
      </c>
      <c r="I25" s="137">
        <v>36.103974532602365</v>
      </c>
    </row>
    <row r="26" spans="1:9" ht="12.75" customHeight="1">
      <c r="A26" s="129"/>
      <c r="B26" s="140"/>
      <c r="C26" s="140"/>
      <c r="D26" s="140"/>
      <c r="E26" s="140"/>
      <c r="F26" s="140"/>
      <c r="G26" s="140"/>
      <c r="H26" s="140"/>
      <c r="I26" s="140"/>
    </row>
    <row r="27" spans="1:9" ht="12.75" customHeight="1">
      <c r="A27" s="163" t="s">
        <v>167</v>
      </c>
      <c r="B27" s="140"/>
      <c r="C27" s="140"/>
      <c r="D27" s="140"/>
      <c r="E27" s="140"/>
      <c r="F27" s="140"/>
      <c r="G27" s="140"/>
      <c r="H27" s="140"/>
      <c r="I27" s="140"/>
    </row>
    <row r="28" spans="8:9" ht="12.75" customHeight="1">
      <c r="H28" s="140"/>
      <c r="I28" s="140"/>
    </row>
  </sheetData>
  <sheetProtection/>
  <printOptions/>
  <pageMargins left="0.75" right="0.75" top="1" bottom="1" header="0" footer="0"/>
  <pageSetup horizontalDpi="300" verticalDpi="300" orientation="landscape" paperSize="9" scale="6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36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49.140625" style="82" bestFit="1" customWidth="1"/>
    <col min="2" max="9" width="10.00390625" style="82" customWidth="1"/>
    <col min="10" max="10" width="9.140625" style="83" customWidth="1"/>
    <col min="11" max="11" width="11.28125" style="84" customWidth="1"/>
    <col min="12" max="15" width="9.57421875" style="84" customWidth="1"/>
    <col min="16" max="16384" width="12.57421875" style="84" customWidth="1"/>
  </cols>
  <sheetData>
    <row r="1" ht="12" customHeight="1"/>
    <row r="2" spans="1:10" ht="21" customHeight="1">
      <c r="A2" s="94" t="s">
        <v>39</v>
      </c>
      <c r="J2" s="86"/>
    </row>
    <row r="3" spans="1:10" ht="6.75" customHeight="1">
      <c r="A3" s="85"/>
      <c r="J3" s="166"/>
    </row>
    <row r="4" spans="2:10" ht="11.25" customHeight="1">
      <c r="B4" s="187">
        <v>39538</v>
      </c>
      <c r="C4" s="187">
        <v>39629</v>
      </c>
      <c r="D4" s="187">
        <v>39721</v>
      </c>
      <c r="E4" s="187">
        <v>39813</v>
      </c>
      <c r="F4" s="187">
        <v>39903</v>
      </c>
      <c r="G4" s="187">
        <v>39994</v>
      </c>
      <c r="H4" s="187">
        <v>40086</v>
      </c>
      <c r="I4" s="187">
        <v>40178</v>
      </c>
      <c r="J4" s="165"/>
    </row>
    <row r="5" spans="2:10" ht="6.75" customHeight="1">
      <c r="B5" s="88"/>
      <c r="C5" s="88"/>
      <c r="D5" s="88"/>
      <c r="E5" s="88"/>
      <c r="F5" s="88"/>
      <c r="G5" s="88"/>
      <c r="H5" s="88"/>
      <c r="I5" s="88"/>
      <c r="J5" s="167"/>
    </row>
    <row r="6" spans="1:10" ht="15" customHeight="1">
      <c r="A6" s="200" t="s">
        <v>97</v>
      </c>
      <c r="B6" s="201">
        <v>0.010820602986517224</v>
      </c>
      <c r="C6" s="201">
        <v>0.012697483204671981</v>
      </c>
      <c r="D6" s="201">
        <v>0.01710187289207103</v>
      </c>
      <c r="E6" s="201">
        <v>0.022627420516043578</v>
      </c>
      <c r="F6" s="201">
        <v>0.028116844230819945</v>
      </c>
      <c r="G6" s="201">
        <v>0.031880022214642506</v>
      </c>
      <c r="H6" s="201">
        <v>0.03435868764027906</v>
      </c>
      <c r="I6" s="201">
        <v>0.04277271369689769</v>
      </c>
      <c r="J6" s="167"/>
    </row>
    <row r="7" spans="1:10" s="89" customFormat="1" ht="6.75" customHeight="1">
      <c r="A7" s="82"/>
      <c r="B7" s="160"/>
      <c r="C7" s="160"/>
      <c r="D7" s="160"/>
      <c r="E7" s="160"/>
      <c r="F7" s="158"/>
      <c r="G7" s="158"/>
      <c r="H7" s="158"/>
      <c r="I7" s="158"/>
      <c r="J7" s="167"/>
    </row>
    <row r="8" spans="1:10" ht="15" customHeight="1">
      <c r="A8" s="90" t="s">
        <v>0</v>
      </c>
      <c r="B8" s="156">
        <v>0.009370377157203525</v>
      </c>
      <c r="C8" s="156">
        <v>0.012186506631606624</v>
      </c>
      <c r="D8" s="156">
        <v>0.01856668865239457</v>
      </c>
      <c r="E8" s="156">
        <v>0.026069367957560676</v>
      </c>
      <c r="F8" s="156">
        <v>0.03236554308424678</v>
      </c>
      <c r="G8" s="156">
        <v>0.03651870678033935</v>
      </c>
      <c r="H8" s="156">
        <v>0.040446889690936495</v>
      </c>
      <c r="I8" s="156">
        <v>0.05140141849649197</v>
      </c>
      <c r="J8" s="167"/>
    </row>
    <row r="9" spans="2:10" ht="6" customHeight="1">
      <c r="B9" s="160"/>
      <c r="C9" s="160"/>
      <c r="D9" s="160"/>
      <c r="E9" s="160"/>
      <c r="F9" s="160"/>
      <c r="G9" s="160"/>
      <c r="H9" s="160"/>
      <c r="I9" s="160"/>
      <c r="J9" s="167"/>
    </row>
    <row r="10" spans="1:10" ht="15" customHeight="1">
      <c r="A10" s="90" t="s">
        <v>46</v>
      </c>
      <c r="B10" s="156">
        <v>0.02126077284284838</v>
      </c>
      <c r="C10" s="156">
        <v>0.02324963629559072</v>
      </c>
      <c r="D10" s="156">
        <v>0.02713381841198668</v>
      </c>
      <c r="E10" s="156">
        <v>0.03153287045410123</v>
      </c>
      <c r="F10" s="156">
        <v>0.035535925377341744</v>
      </c>
      <c r="G10" s="156">
        <v>0.039047215879547334</v>
      </c>
      <c r="H10" s="156">
        <v>0.04014716805933835</v>
      </c>
      <c r="I10" s="156">
        <v>0.04278655992212593</v>
      </c>
      <c r="J10" s="167"/>
    </row>
    <row r="11" spans="2:10" ht="6" customHeight="1">
      <c r="B11" s="160"/>
      <c r="C11" s="160"/>
      <c r="D11" s="160"/>
      <c r="E11" s="160"/>
      <c r="F11" s="160"/>
      <c r="G11" s="160"/>
      <c r="H11" s="160"/>
      <c r="I11" s="160"/>
      <c r="J11" s="167"/>
    </row>
    <row r="12" spans="1:10" ht="15" customHeight="1">
      <c r="A12" s="90" t="s">
        <v>53</v>
      </c>
      <c r="B12" s="156">
        <v>0.02403366940250603</v>
      </c>
      <c r="C12" s="156">
        <v>0.02200334909168997</v>
      </c>
      <c r="D12" s="156">
        <v>0.020301506707558346</v>
      </c>
      <c r="E12" s="156">
        <v>0.021107195501713215</v>
      </c>
      <c r="F12" s="156">
        <v>0.023277374381226394</v>
      </c>
      <c r="G12" s="156">
        <v>0.026249962088546276</v>
      </c>
      <c r="H12" s="156">
        <v>0.02764586366021417</v>
      </c>
      <c r="I12" s="156">
        <v>0.02676367604059488</v>
      </c>
      <c r="J12" s="167"/>
    </row>
    <row r="13" spans="2:10" ht="6" customHeight="1">
      <c r="B13" s="160"/>
      <c r="C13" s="160"/>
      <c r="D13" s="160"/>
      <c r="E13" s="160"/>
      <c r="F13" s="160"/>
      <c r="G13" s="160"/>
      <c r="H13" s="160"/>
      <c r="I13" s="160"/>
      <c r="J13" s="167"/>
    </row>
    <row r="14" spans="1:10" ht="15" customHeight="1">
      <c r="A14" s="90" t="s">
        <v>52</v>
      </c>
      <c r="B14" s="156">
        <v>0.014712289616604462</v>
      </c>
      <c r="C14" s="156">
        <v>0.01728081601785397</v>
      </c>
      <c r="D14" s="156">
        <v>0.019426560189291415</v>
      </c>
      <c r="E14" s="156">
        <v>0.02455980484925728</v>
      </c>
      <c r="F14" s="156">
        <v>0.02916633970659681</v>
      </c>
      <c r="G14" s="156">
        <v>0.03325948047022154</v>
      </c>
      <c r="H14" s="156">
        <v>0.031303341118366516</v>
      </c>
      <c r="I14" s="156">
        <v>0.042035078881994294</v>
      </c>
      <c r="J14" s="167"/>
    </row>
    <row r="15" spans="2:10" ht="6" customHeight="1">
      <c r="B15" s="160"/>
      <c r="C15" s="160"/>
      <c r="D15" s="160"/>
      <c r="E15" s="160"/>
      <c r="F15" s="160"/>
      <c r="G15" s="160"/>
      <c r="H15" s="160"/>
      <c r="I15" s="160"/>
      <c r="J15" s="167"/>
    </row>
    <row r="16" spans="1:10" ht="15" customHeight="1">
      <c r="A16" s="90" t="s">
        <v>100</v>
      </c>
      <c r="B16" s="156">
        <v>0.0002638212948413395</v>
      </c>
      <c r="C16" s="156">
        <v>0.00022761154205875215</v>
      </c>
      <c r="D16" s="156">
        <v>0.0008614042975926868</v>
      </c>
      <c r="E16" s="156">
        <v>0.0019263545479404854</v>
      </c>
      <c r="F16" s="156">
        <v>0.006606825121701756</v>
      </c>
      <c r="G16" s="156">
        <v>0.00873039861498037</v>
      </c>
      <c r="H16" s="156">
        <v>0.008601918572579761</v>
      </c>
      <c r="I16" s="156">
        <v>0.011583094302838442</v>
      </c>
      <c r="J16" s="167"/>
    </row>
    <row r="17" spans="1:10" s="89" customFormat="1" ht="6" customHeight="1">
      <c r="A17" s="82"/>
      <c r="B17" s="157"/>
      <c r="C17" s="157"/>
      <c r="D17" s="157"/>
      <c r="E17" s="157"/>
      <c r="F17" s="157"/>
      <c r="G17" s="157"/>
      <c r="H17" s="157"/>
      <c r="I17" s="157"/>
      <c r="J17" s="167"/>
    </row>
    <row r="19" spans="1:10" s="89" customFormat="1" ht="6" customHeight="1">
      <c r="A19" s="91"/>
      <c r="B19" s="157"/>
      <c r="C19" s="157"/>
      <c r="D19" s="157"/>
      <c r="E19" s="157"/>
      <c r="F19" s="157"/>
      <c r="G19" s="157"/>
      <c r="H19" s="157"/>
      <c r="I19" s="157"/>
      <c r="J19" s="167"/>
    </row>
    <row r="21" spans="1:10" s="89" customFormat="1" ht="19.5" customHeight="1">
      <c r="A21" s="82"/>
      <c r="B21" s="82"/>
      <c r="C21" s="82"/>
      <c r="D21" s="82"/>
      <c r="E21" s="82"/>
      <c r="F21" s="82"/>
      <c r="G21" s="82"/>
      <c r="H21" s="82"/>
      <c r="I21" s="82"/>
      <c r="J21" s="167"/>
    </row>
    <row r="22" spans="1:10" s="92" customFormat="1" ht="21.75" customHeight="1">
      <c r="A22" s="94" t="s">
        <v>40</v>
      </c>
      <c r="B22" s="82"/>
      <c r="C22" s="82"/>
      <c r="D22" s="82"/>
      <c r="E22" s="82"/>
      <c r="F22" s="82"/>
      <c r="G22" s="82"/>
      <c r="H22" s="82"/>
      <c r="I22" s="82"/>
      <c r="J22" s="167"/>
    </row>
    <row r="23" spans="1:10" ht="6.75" customHeight="1">
      <c r="A23" s="85"/>
      <c r="H23" s="84"/>
      <c r="I23" s="84"/>
      <c r="J23" s="167"/>
    </row>
    <row r="24" spans="2:10" ht="12">
      <c r="B24" s="187">
        <v>39538</v>
      </c>
      <c r="C24" s="187">
        <v>39629</v>
      </c>
      <c r="D24" s="187">
        <v>39721</v>
      </c>
      <c r="E24" s="187">
        <v>39813</v>
      </c>
      <c r="F24" s="187">
        <v>39903</v>
      </c>
      <c r="G24" s="187">
        <v>39994</v>
      </c>
      <c r="H24" s="187">
        <v>40086</v>
      </c>
      <c r="I24" s="187">
        <v>40178</v>
      </c>
      <c r="J24" s="167"/>
    </row>
    <row r="25" spans="2:10" ht="6.75" customHeight="1">
      <c r="B25" s="88"/>
      <c r="C25" s="88"/>
      <c r="D25" s="88"/>
      <c r="E25" s="88"/>
      <c r="F25" s="88"/>
      <c r="G25" s="88"/>
      <c r="H25" s="88"/>
      <c r="I25" s="88"/>
      <c r="J25" s="167"/>
    </row>
    <row r="26" spans="1:10" ht="15" customHeight="1">
      <c r="A26" s="200" t="s">
        <v>97</v>
      </c>
      <c r="B26" s="202">
        <v>2.0001188616100203</v>
      </c>
      <c r="C26" s="202">
        <v>1.6682953635947255</v>
      </c>
      <c r="D26" s="202">
        <v>1.272624802083077</v>
      </c>
      <c r="E26" s="202">
        <v>0.9151620029532436</v>
      </c>
      <c r="F26" s="202">
        <v>0.7588432452448776</v>
      </c>
      <c r="G26" s="202">
        <v>0.6814555171724941</v>
      </c>
      <c r="H26" s="202">
        <v>0.6766991085041304</v>
      </c>
      <c r="I26" s="202">
        <v>0.5732055808129719</v>
      </c>
      <c r="J26" s="167"/>
    </row>
    <row r="27" spans="1:10" s="89" customFormat="1" ht="6.75" customHeight="1">
      <c r="A27" s="82"/>
      <c r="B27" s="159"/>
      <c r="C27" s="159"/>
      <c r="D27" s="159"/>
      <c r="E27" s="159"/>
      <c r="F27" s="203"/>
      <c r="G27" s="203"/>
      <c r="H27" s="203"/>
      <c r="I27" s="203"/>
      <c r="J27" s="167"/>
    </row>
    <row r="28" spans="1:10" ht="15" customHeight="1">
      <c r="A28" s="90" t="s">
        <v>0</v>
      </c>
      <c r="B28" s="93">
        <v>1.8494987967256669</v>
      </c>
      <c r="C28" s="93">
        <v>1.4201012101275554</v>
      </c>
      <c r="D28" s="93">
        <v>0.9702548856203261</v>
      </c>
      <c r="E28" s="93">
        <v>0.6656520300494306</v>
      </c>
      <c r="F28" s="93">
        <v>0.6108940478330676</v>
      </c>
      <c r="G28" s="93">
        <v>0.5532555620296072</v>
      </c>
      <c r="H28" s="93">
        <v>0.594900364332997</v>
      </c>
      <c r="I28" s="93">
        <v>0.4769132392355104</v>
      </c>
      <c r="J28" s="167"/>
    </row>
    <row r="29" spans="2:10" ht="6" customHeight="1">
      <c r="B29" s="159"/>
      <c r="C29" s="159"/>
      <c r="D29" s="159"/>
      <c r="E29" s="159"/>
      <c r="F29" s="159"/>
      <c r="G29" s="159"/>
      <c r="H29" s="159"/>
      <c r="I29" s="159"/>
      <c r="J29" s="167"/>
    </row>
    <row r="30" spans="1:10" ht="15" customHeight="1">
      <c r="A30" s="90" t="s">
        <v>46</v>
      </c>
      <c r="B30" s="93">
        <v>2.5030771741104827</v>
      </c>
      <c r="C30" s="93">
        <v>2.274914248878537</v>
      </c>
      <c r="D30" s="93">
        <v>1.9181102547282094</v>
      </c>
      <c r="E30" s="93">
        <v>1.6106688700132672</v>
      </c>
      <c r="F30" s="93">
        <v>1.5046460994791868</v>
      </c>
      <c r="G30" s="93">
        <v>1.3671252543223795</v>
      </c>
      <c r="H30" s="93">
        <v>1.3455969725149823</v>
      </c>
      <c r="I30" s="93">
        <v>1.2983776373765794</v>
      </c>
      <c r="J30" s="167"/>
    </row>
    <row r="31" spans="2:10" ht="6" customHeight="1">
      <c r="B31" s="159"/>
      <c r="C31" s="159"/>
      <c r="D31" s="159"/>
      <c r="E31" s="159"/>
      <c r="F31" s="159"/>
      <c r="G31" s="159"/>
      <c r="H31" s="159"/>
      <c r="I31" s="159"/>
      <c r="J31" s="167"/>
    </row>
    <row r="32" spans="1:10" ht="15" customHeight="1">
      <c r="A32" s="90" t="s">
        <v>53</v>
      </c>
      <c r="B32" s="93">
        <v>1.3288470076804304</v>
      </c>
      <c r="C32" s="93">
        <v>1.4281919077790015</v>
      </c>
      <c r="D32" s="93">
        <v>1.4746556628424519</v>
      </c>
      <c r="E32" s="93">
        <v>1.4854516864136695</v>
      </c>
      <c r="F32" s="93">
        <v>1.3895016543900118</v>
      </c>
      <c r="G32" s="93">
        <v>1.292385270850989</v>
      </c>
      <c r="H32" s="93">
        <v>1.273532904628592</v>
      </c>
      <c r="I32" s="93">
        <v>1.295008804184577</v>
      </c>
      <c r="J32" s="167"/>
    </row>
    <row r="33" spans="2:10" ht="6" customHeight="1">
      <c r="B33" s="159"/>
      <c r="C33" s="159"/>
      <c r="D33" s="159"/>
      <c r="E33" s="159"/>
      <c r="F33" s="159"/>
      <c r="G33" s="159"/>
      <c r="H33" s="159"/>
      <c r="I33" s="159"/>
      <c r="J33" s="167"/>
    </row>
    <row r="34" spans="1:10" ht="15" customHeight="1">
      <c r="A34" s="90" t="s">
        <v>52</v>
      </c>
      <c r="B34" s="93">
        <v>0.9549636861453927</v>
      </c>
      <c r="C34" s="93">
        <v>0.7811674333551106</v>
      </c>
      <c r="D34" s="93">
        <v>0.7553635468054419</v>
      </c>
      <c r="E34" s="93">
        <v>0.6019644339348631</v>
      </c>
      <c r="F34" s="93">
        <v>0.5514279433411645</v>
      </c>
      <c r="G34" s="93">
        <v>0.5200959125156045</v>
      </c>
      <c r="H34" s="93">
        <v>0.45691458778369404</v>
      </c>
      <c r="I34" s="93">
        <v>0.5805137969127324</v>
      </c>
      <c r="J34" s="167"/>
    </row>
    <row r="35" spans="2:10" ht="6" customHeight="1">
      <c r="B35" s="159"/>
      <c r="C35" s="159"/>
      <c r="D35" s="159"/>
      <c r="E35" s="159"/>
      <c r="F35" s="159"/>
      <c r="G35" s="159"/>
      <c r="H35" s="159"/>
      <c r="I35" s="159"/>
      <c r="J35" s="167"/>
    </row>
    <row r="36" spans="1:10" ht="15" customHeight="1">
      <c r="A36" s="90" t="s">
        <v>100</v>
      </c>
      <c r="B36" s="93">
        <v>58.860585625992826</v>
      </c>
      <c r="C36" s="93">
        <v>64.54926382401706</v>
      </c>
      <c r="D36" s="93">
        <v>16.672618826572823</v>
      </c>
      <c r="E36" s="93">
        <v>7.9674324874067</v>
      </c>
      <c r="F36" s="93">
        <v>1.0214088129221204</v>
      </c>
      <c r="G36" s="93">
        <v>0.7825263748385908</v>
      </c>
      <c r="H36" s="93">
        <v>0.7093192084151919</v>
      </c>
      <c r="I36" s="93">
        <v>0.6991118255844658</v>
      </c>
      <c r="J36" s="167"/>
    </row>
  </sheetData>
  <sheetProtection/>
  <printOptions/>
  <pageMargins left="0.75" right="0.75" top="1" bottom="1" header="0" footer="0"/>
  <pageSetup horizontalDpi="600" verticalDpi="600" orientation="portrait" scale="6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21.8515625" style="65" customWidth="1"/>
    <col min="2" max="6" width="12.140625" style="65" bestFit="1" customWidth="1"/>
    <col min="7" max="7" width="12.57421875" style="65" bestFit="1" customWidth="1"/>
    <col min="8" max="9" width="12.57421875" style="65" customWidth="1"/>
    <col min="10" max="10" width="9.140625" style="83" customWidth="1"/>
    <col min="11" max="16384" width="12.57421875" style="65" customWidth="1"/>
  </cols>
  <sheetData>
    <row r="1" ht="12.75">
      <c r="J1" s="87"/>
    </row>
    <row r="2" spans="1:7" ht="15.75" customHeight="1">
      <c r="A2" s="94" t="s">
        <v>98</v>
      </c>
      <c r="B2" s="64"/>
      <c r="C2" s="64"/>
      <c r="D2" s="64"/>
      <c r="E2" s="64"/>
      <c r="F2" s="64"/>
      <c r="G2" s="64"/>
    </row>
    <row r="3" spans="1:7" ht="5.25" customHeight="1">
      <c r="A3" s="66"/>
      <c r="B3" s="64"/>
      <c r="C3" s="64"/>
      <c r="D3" s="64"/>
      <c r="E3" s="64"/>
      <c r="F3" s="64"/>
      <c r="G3" s="64"/>
    </row>
    <row r="4" spans="1:9" ht="15" customHeight="1">
      <c r="A4" s="67"/>
      <c r="B4" s="187">
        <v>39538</v>
      </c>
      <c r="C4" s="187">
        <v>39629</v>
      </c>
      <c r="D4" s="187">
        <v>39721</v>
      </c>
      <c r="E4" s="187">
        <v>39813</v>
      </c>
      <c r="F4" s="187">
        <v>39903</v>
      </c>
      <c r="G4" s="187">
        <v>39994</v>
      </c>
      <c r="H4" s="187">
        <v>40086</v>
      </c>
      <c r="I4" s="187">
        <v>40178</v>
      </c>
    </row>
    <row r="5" spans="1:9" ht="15" customHeight="1">
      <c r="A5" s="67"/>
      <c r="B5" s="68"/>
      <c r="C5" s="68"/>
      <c r="D5" s="68"/>
      <c r="E5" s="68"/>
      <c r="F5" s="68"/>
      <c r="G5" s="68"/>
      <c r="H5" s="68"/>
      <c r="I5" s="68"/>
    </row>
    <row r="6" spans="1:10" ht="15" customHeight="1">
      <c r="A6" s="69" t="s">
        <v>77</v>
      </c>
      <c r="B6" s="70">
        <v>3548</v>
      </c>
      <c r="C6" s="70">
        <v>3547</v>
      </c>
      <c r="D6" s="70">
        <v>3484</v>
      </c>
      <c r="E6" s="70">
        <v>3375</v>
      </c>
      <c r="F6" s="70">
        <v>3309</v>
      </c>
      <c r="G6" s="70">
        <v>3151</v>
      </c>
      <c r="H6" s="70">
        <v>3147</v>
      </c>
      <c r="I6" s="70">
        <v>3055</v>
      </c>
      <c r="J6" s="167"/>
    </row>
    <row r="7" spans="1:10" ht="15" customHeight="1">
      <c r="A7" s="71"/>
      <c r="B7" s="64"/>
      <c r="C7" s="64"/>
      <c r="D7" s="64"/>
      <c r="E7" s="64"/>
      <c r="F7" s="64"/>
      <c r="G7" s="64"/>
      <c r="H7" s="64"/>
      <c r="I7" s="64"/>
      <c r="J7" s="167"/>
    </row>
    <row r="8" spans="1:10" ht="15" customHeight="1">
      <c r="A8" s="69" t="s">
        <v>78</v>
      </c>
      <c r="B8" s="70">
        <v>4292</v>
      </c>
      <c r="C8" s="70">
        <v>4279</v>
      </c>
      <c r="D8" s="70">
        <v>4280</v>
      </c>
      <c r="E8" s="70">
        <v>4267</v>
      </c>
      <c r="F8" s="70">
        <v>4194</v>
      </c>
      <c r="G8" s="70">
        <v>4162</v>
      </c>
      <c r="H8" s="70">
        <v>4262</v>
      </c>
      <c r="I8" s="70">
        <v>4267</v>
      </c>
      <c r="J8" s="167"/>
    </row>
    <row r="9" spans="1:10" ht="13.5" customHeight="1">
      <c r="A9" s="72" t="s">
        <v>79</v>
      </c>
      <c r="B9" s="73">
        <v>2052</v>
      </c>
      <c r="C9" s="73">
        <v>2050</v>
      </c>
      <c r="D9" s="73">
        <v>2042</v>
      </c>
      <c r="E9" s="73">
        <v>2052</v>
      </c>
      <c r="F9" s="73">
        <v>2030</v>
      </c>
      <c r="G9" s="73">
        <v>2028</v>
      </c>
      <c r="H9" s="73">
        <v>1987</v>
      </c>
      <c r="I9" s="73">
        <v>1987</v>
      </c>
      <c r="J9" s="167"/>
    </row>
    <row r="10" spans="1:10" ht="13.5" customHeight="1">
      <c r="A10" s="72" t="s">
        <v>161</v>
      </c>
      <c r="B10" s="73">
        <v>654</v>
      </c>
      <c r="C10" s="73">
        <v>653</v>
      </c>
      <c r="D10" s="73">
        <v>648</v>
      </c>
      <c r="E10" s="73">
        <v>641</v>
      </c>
      <c r="F10" s="73">
        <v>645</v>
      </c>
      <c r="G10" s="73">
        <v>640</v>
      </c>
      <c r="H10" s="73">
        <v>778</v>
      </c>
      <c r="I10" s="73">
        <v>785</v>
      </c>
      <c r="J10" s="167"/>
    </row>
    <row r="11" spans="1:10" ht="13.5" customHeight="1">
      <c r="A11" s="72" t="s">
        <v>80</v>
      </c>
      <c r="B11" s="73">
        <v>296</v>
      </c>
      <c r="C11" s="73">
        <v>297</v>
      </c>
      <c r="D11" s="73">
        <v>298</v>
      </c>
      <c r="E11" s="73">
        <v>266</v>
      </c>
      <c r="F11" s="73">
        <v>266</v>
      </c>
      <c r="G11" s="73">
        <v>248</v>
      </c>
      <c r="H11" s="73">
        <v>248</v>
      </c>
      <c r="I11" s="73">
        <v>248</v>
      </c>
      <c r="J11" s="167"/>
    </row>
    <row r="12" spans="1:10" ht="13.5" customHeight="1">
      <c r="A12" s="72" t="s">
        <v>81</v>
      </c>
      <c r="B12" s="73">
        <v>392</v>
      </c>
      <c r="C12" s="73">
        <v>398</v>
      </c>
      <c r="D12" s="73">
        <v>407</v>
      </c>
      <c r="E12" s="73">
        <v>415</v>
      </c>
      <c r="F12" s="73">
        <v>415</v>
      </c>
      <c r="G12" s="73">
        <v>414</v>
      </c>
      <c r="H12" s="73">
        <v>415</v>
      </c>
      <c r="I12" s="73">
        <v>414</v>
      </c>
      <c r="J12" s="167"/>
    </row>
    <row r="13" spans="1:10" ht="13.5" customHeight="1">
      <c r="A13" s="72" t="s">
        <v>82</v>
      </c>
      <c r="B13" s="73">
        <v>325</v>
      </c>
      <c r="C13" s="73">
        <v>319</v>
      </c>
      <c r="D13" s="73">
        <v>320</v>
      </c>
      <c r="E13" s="73">
        <v>320</v>
      </c>
      <c r="F13" s="73">
        <v>318</v>
      </c>
      <c r="G13" s="73">
        <v>317</v>
      </c>
      <c r="H13" s="73">
        <v>317</v>
      </c>
      <c r="I13" s="73">
        <v>314</v>
      </c>
      <c r="J13" s="167"/>
    </row>
    <row r="14" spans="1:10" ht="13.5" customHeight="1">
      <c r="A14" s="72" t="s">
        <v>83</v>
      </c>
      <c r="B14" s="73">
        <v>256</v>
      </c>
      <c r="C14" s="73">
        <v>257</v>
      </c>
      <c r="D14" s="73">
        <v>257</v>
      </c>
      <c r="E14" s="73">
        <v>264</v>
      </c>
      <c r="F14" s="73">
        <v>259</v>
      </c>
      <c r="G14" s="73">
        <v>260</v>
      </c>
      <c r="H14" s="73">
        <v>260</v>
      </c>
      <c r="I14" s="73">
        <v>260</v>
      </c>
      <c r="J14" s="167"/>
    </row>
    <row r="15" spans="1:10" ht="13.5" customHeight="1">
      <c r="A15" s="72" t="s">
        <v>84</v>
      </c>
      <c r="B15" s="73">
        <v>266</v>
      </c>
      <c r="C15" s="73">
        <v>251</v>
      </c>
      <c r="D15" s="73">
        <v>253</v>
      </c>
      <c r="E15" s="73">
        <v>252</v>
      </c>
      <c r="F15" s="73">
        <v>203</v>
      </c>
      <c r="G15" s="73">
        <v>194</v>
      </c>
      <c r="H15" s="73">
        <v>195</v>
      </c>
      <c r="I15" s="73">
        <v>195</v>
      </c>
      <c r="J15" s="167"/>
    </row>
    <row r="16" spans="1:10" ht="13.5" customHeight="1">
      <c r="A16" s="72" t="s">
        <v>85</v>
      </c>
      <c r="B16" s="73">
        <v>16</v>
      </c>
      <c r="C16" s="73">
        <v>17</v>
      </c>
      <c r="D16" s="73">
        <v>18</v>
      </c>
      <c r="E16" s="73">
        <v>18</v>
      </c>
      <c r="F16" s="73">
        <v>18</v>
      </c>
      <c r="G16" s="73">
        <v>18</v>
      </c>
      <c r="H16" s="73">
        <v>18</v>
      </c>
      <c r="I16" s="73">
        <v>18</v>
      </c>
      <c r="J16" s="167"/>
    </row>
    <row r="17" spans="1:10" ht="13.5" customHeight="1">
      <c r="A17" s="72" t="s">
        <v>89</v>
      </c>
      <c r="B17" s="73">
        <v>9</v>
      </c>
      <c r="C17" s="73">
        <v>10</v>
      </c>
      <c r="D17" s="73">
        <v>10</v>
      </c>
      <c r="E17" s="73">
        <v>12</v>
      </c>
      <c r="F17" s="73">
        <v>13</v>
      </c>
      <c r="G17" s="73">
        <v>13</v>
      </c>
      <c r="H17" s="73">
        <v>13</v>
      </c>
      <c r="I17" s="73">
        <v>15</v>
      </c>
      <c r="J17" s="167"/>
    </row>
    <row r="18" spans="1:10" ht="13.5" customHeight="1">
      <c r="A18" s="72" t="s">
        <v>88</v>
      </c>
      <c r="B18" s="73">
        <v>8</v>
      </c>
      <c r="C18" s="73">
        <v>9</v>
      </c>
      <c r="D18" s="73">
        <v>9</v>
      </c>
      <c r="E18" s="73">
        <v>9</v>
      </c>
      <c r="F18" s="73">
        <v>9</v>
      </c>
      <c r="G18" s="73">
        <v>9</v>
      </c>
      <c r="H18" s="73">
        <v>9</v>
      </c>
      <c r="I18" s="73">
        <v>9</v>
      </c>
      <c r="J18" s="167"/>
    </row>
    <row r="19" spans="1:10" ht="13.5" customHeight="1">
      <c r="A19" s="72" t="s">
        <v>87</v>
      </c>
      <c r="B19" s="73">
        <v>12</v>
      </c>
      <c r="C19" s="73">
        <v>12</v>
      </c>
      <c r="D19" s="73">
        <v>12</v>
      </c>
      <c r="E19" s="73">
        <v>12</v>
      </c>
      <c r="F19" s="73">
        <v>12</v>
      </c>
      <c r="G19" s="73">
        <v>12</v>
      </c>
      <c r="H19" s="73">
        <v>13</v>
      </c>
      <c r="I19" s="73">
        <v>13</v>
      </c>
      <c r="J19" s="167"/>
    </row>
    <row r="20" spans="1:10" ht="13.5" customHeight="1">
      <c r="A20" s="72" t="s">
        <v>86</v>
      </c>
      <c r="B20" s="73">
        <v>6</v>
      </c>
      <c r="C20" s="73">
        <v>6</v>
      </c>
      <c r="D20" s="73">
        <v>6</v>
      </c>
      <c r="E20" s="73">
        <v>6</v>
      </c>
      <c r="F20" s="73">
        <v>6</v>
      </c>
      <c r="G20" s="73">
        <v>9</v>
      </c>
      <c r="H20" s="73">
        <v>9</v>
      </c>
      <c r="I20" s="73">
        <v>9</v>
      </c>
      <c r="J20" s="167"/>
    </row>
    <row r="21" spans="1:10" ht="13.5" customHeight="1">
      <c r="A21" s="72"/>
      <c r="B21" s="73"/>
      <c r="C21" s="73"/>
      <c r="D21" s="73"/>
      <c r="E21" s="73"/>
      <c r="F21" s="73"/>
      <c r="G21" s="73"/>
      <c r="H21" s="73"/>
      <c r="I21" s="73"/>
      <c r="J21" s="167"/>
    </row>
    <row r="22" spans="1:10" ht="13.5" customHeight="1">
      <c r="A22" s="71"/>
      <c r="B22" s="74"/>
      <c r="C22" s="74"/>
      <c r="D22" s="74"/>
      <c r="E22" s="74"/>
      <c r="F22" s="74"/>
      <c r="G22" s="74"/>
      <c r="H22" s="74"/>
      <c r="I22" s="74"/>
      <c r="J22" s="167"/>
    </row>
    <row r="23" spans="1:10" ht="13.5" customHeight="1">
      <c r="A23" s="69" t="s">
        <v>90</v>
      </c>
      <c r="B23" s="70">
        <v>144</v>
      </c>
      <c r="C23" s="70">
        <v>145</v>
      </c>
      <c r="D23" s="70">
        <v>145</v>
      </c>
      <c r="E23" s="70">
        <v>145</v>
      </c>
      <c r="F23" s="70">
        <v>145</v>
      </c>
      <c r="G23" s="70">
        <v>145</v>
      </c>
      <c r="H23" s="70">
        <v>145</v>
      </c>
      <c r="I23" s="70">
        <v>144</v>
      </c>
      <c r="J23" s="167"/>
    </row>
    <row r="24" spans="1:10" ht="12.75" customHeight="1">
      <c r="A24" s="71"/>
      <c r="B24" s="64"/>
      <c r="C24" s="64"/>
      <c r="D24" s="64"/>
      <c r="E24" s="64"/>
      <c r="F24" s="64"/>
      <c r="G24" s="64"/>
      <c r="H24" s="64"/>
      <c r="I24" s="64"/>
      <c r="J24" s="167"/>
    </row>
    <row r="25" spans="1:10" ht="13.5" customHeight="1">
      <c r="A25" s="69" t="s">
        <v>91</v>
      </c>
      <c r="B25" s="70">
        <v>7984</v>
      </c>
      <c r="C25" s="70">
        <v>7971</v>
      </c>
      <c r="D25" s="70">
        <v>7909</v>
      </c>
      <c r="E25" s="70">
        <v>7787</v>
      </c>
      <c r="F25" s="70">
        <v>7648</v>
      </c>
      <c r="G25" s="70">
        <v>7458</v>
      </c>
      <c r="H25" s="70">
        <v>7554</v>
      </c>
      <c r="I25" s="70">
        <v>7466</v>
      </c>
      <c r="J25" s="167"/>
    </row>
    <row r="26" spans="1:18" s="76" customFormat="1" ht="15" customHeight="1">
      <c r="A26" s="75"/>
      <c r="B26" s="74"/>
      <c r="C26" s="74"/>
      <c r="D26" s="74"/>
      <c r="E26" s="74"/>
      <c r="F26" s="74"/>
      <c r="G26" s="74"/>
      <c r="J26" s="167"/>
      <c r="O26" s="74"/>
      <c r="P26" s="74"/>
      <c r="Q26" s="74"/>
      <c r="R26" s="74"/>
    </row>
    <row r="27" spans="1:18" ht="15" customHeight="1">
      <c r="A27" s="77"/>
      <c r="J27" s="167"/>
      <c r="O27" s="74"/>
      <c r="P27" s="74"/>
      <c r="Q27" s="74"/>
      <c r="R27" s="74"/>
    </row>
    <row r="28" spans="10:18" ht="35.25" customHeight="1">
      <c r="J28" s="167"/>
      <c r="O28" s="74"/>
      <c r="P28" s="74"/>
      <c r="Q28" s="74"/>
      <c r="R28" s="74"/>
    </row>
    <row r="29" spans="1:18" ht="17.25">
      <c r="A29" s="94" t="s">
        <v>99</v>
      </c>
      <c r="J29" s="167"/>
      <c r="O29" s="74"/>
      <c r="P29" s="74"/>
      <c r="Q29" s="74"/>
      <c r="R29" s="74"/>
    </row>
    <row r="30" spans="1:18" ht="5.25" customHeight="1">
      <c r="A30" s="79"/>
      <c r="J30" s="167"/>
      <c r="O30" s="74"/>
      <c r="P30" s="74"/>
      <c r="Q30" s="74"/>
      <c r="R30" s="74"/>
    </row>
    <row r="31" spans="1:18" ht="12">
      <c r="A31" s="80"/>
      <c r="B31" s="187">
        <v>39538</v>
      </c>
      <c r="C31" s="187">
        <v>39629</v>
      </c>
      <c r="D31" s="187">
        <v>39721</v>
      </c>
      <c r="E31" s="187">
        <v>39813</v>
      </c>
      <c r="F31" s="187">
        <v>39903</v>
      </c>
      <c r="G31" s="187">
        <v>39994</v>
      </c>
      <c r="H31" s="187">
        <v>40086</v>
      </c>
      <c r="I31" s="187">
        <v>40178</v>
      </c>
      <c r="J31" s="167"/>
      <c r="O31" s="74"/>
      <c r="P31" s="74"/>
      <c r="Q31" s="74"/>
      <c r="R31" s="74"/>
    </row>
    <row r="32" spans="1:18" ht="12">
      <c r="A32" s="64"/>
      <c r="B32" s="68"/>
      <c r="C32" s="68"/>
      <c r="D32" s="68"/>
      <c r="E32" s="68"/>
      <c r="F32" s="68"/>
      <c r="G32" s="68"/>
      <c r="H32" s="68"/>
      <c r="I32" s="68"/>
      <c r="J32" s="167"/>
      <c r="O32" s="74"/>
      <c r="P32" s="74"/>
      <c r="Q32" s="74"/>
      <c r="R32" s="74"/>
    </row>
    <row r="33" spans="1:18" ht="12">
      <c r="A33" s="69" t="s">
        <v>77</v>
      </c>
      <c r="B33" s="70">
        <v>31083</v>
      </c>
      <c r="C33" s="70">
        <v>30087</v>
      </c>
      <c r="D33" s="70">
        <v>29887</v>
      </c>
      <c r="E33" s="70">
        <v>29070</v>
      </c>
      <c r="F33" s="70">
        <v>28984</v>
      </c>
      <c r="G33" s="70">
        <v>28718</v>
      </c>
      <c r="H33" s="70">
        <v>28506</v>
      </c>
      <c r="I33" s="70">
        <v>27936</v>
      </c>
      <c r="J33" s="167"/>
      <c r="O33" s="74"/>
      <c r="P33" s="74"/>
      <c r="Q33" s="74"/>
      <c r="R33" s="74"/>
    </row>
    <row r="34" spans="1:18" ht="12">
      <c r="A34" s="81"/>
      <c r="B34" s="64"/>
      <c r="C34" s="64"/>
      <c r="D34" s="64"/>
      <c r="E34" s="64"/>
      <c r="F34" s="64"/>
      <c r="G34" s="64"/>
      <c r="H34" s="64"/>
      <c r="I34" s="64"/>
      <c r="J34" s="167"/>
      <c r="O34" s="74"/>
      <c r="P34" s="74"/>
      <c r="Q34" s="74"/>
      <c r="R34" s="74"/>
    </row>
    <row r="35" spans="1:18" ht="12">
      <c r="A35" s="69" t="s">
        <v>78</v>
      </c>
      <c r="B35" s="70">
        <v>79351</v>
      </c>
      <c r="C35" s="70">
        <v>79979</v>
      </c>
      <c r="D35" s="70">
        <v>80758</v>
      </c>
      <c r="E35" s="70">
        <v>77928</v>
      </c>
      <c r="F35" s="70">
        <v>74216</v>
      </c>
      <c r="G35" s="70">
        <v>72983</v>
      </c>
      <c r="H35" s="70">
        <v>74282</v>
      </c>
      <c r="I35" s="70">
        <v>73860</v>
      </c>
      <c r="J35" s="167"/>
      <c r="O35" s="74"/>
      <c r="P35" s="74"/>
      <c r="Q35" s="74"/>
      <c r="R35" s="74"/>
    </row>
    <row r="36" spans="1:18" ht="12">
      <c r="A36" s="72" t="s">
        <v>46</v>
      </c>
      <c r="B36" s="73">
        <v>35494</v>
      </c>
      <c r="C36" s="73">
        <v>35928</v>
      </c>
      <c r="D36" s="73">
        <v>36066</v>
      </c>
      <c r="E36" s="73">
        <v>34535</v>
      </c>
      <c r="F36" s="73">
        <v>33522</v>
      </c>
      <c r="G36" s="73">
        <v>32713</v>
      </c>
      <c r="H36" s="73">
        <v>32573</v>
      </c>
      <c r="I36" s="73">
        <v>32580</v>
      </c>
      <c r="J36" s="167"/>
      <c r="O36" s="74"/>
      <c r="P36" s="74"/>
      <c r="Q36" s="74"/>
      <c r="R36" s="74"/>
    </row>
    <row r="37" spans="1:18" ht="12">
      <c r="A37" s="72" t="s">
        <v>162</v>
      </c>
      <c r="B37" s="73">
        <v>14107</v>
      </c>
      <c r="C37" s="73">
        <v>13985</v>
      </c>
      <c r="D37" s="73">
        <v>13774</v>
      </c>
      <c r="E37" s="73">
        <v>13371</v>
      </c>
      <c r="F37" s="73">
        <v>12011</v>
      </c>
      <c r="G37" s="73">
        <v>11879</v>
      </c>
      <c r="H37" s="73">
        <v>13295</v>
      </c>
      <c r="I37" s="73">
        <v>12909</v>
      </c>
      <c r="J37" s="167"/>
      <c r="O37" s="74"/>
      <c r="P37" s="74"/>
      <c r="Q37" s="74"/>
      <c r="R37" s="74"/>
    </row>
    <row r="38" spans="1:18" ht="12">
      <c r="A38" s="72" t="s">
        <v>56</v>
      </c>
      <c r="B38" s="73">
        <v>7534</v>
      </c>
      <c r="C38" s="73">
        <v>7606</v>
      </c>
      <c r="D38" s="73">
        <v>7787</v>
      </c>
      <c r="E38" s="73">
        <v>5648</v>
      </c>
      <c r="F38" s="73">
        <v>5473</v>
      </c>
      <c r="G38" s="73">
        <v>5298</v>
      </c>
      <c r="H38" s="73">
        <v>5371</v>
      </c>
      <c r="I38" s="73">
        <v>5300</v>
      </c>
      <c r="J38" s="167"/>
      <c r="O38" s="74"/>
      <c r="P38" s="74"/>
      <c r="Q38" s="74"/>
      <c r="R38" s="74"/>
    </row>
    <row r="39" spans="1:18" ht="12">
      <c r="A39" s="72" t="s">
        <v>58</v>
      </c>
      <c r="B39" s="73">
        <v>5902</v>
      </c>
      <c r="C39" s="73">
        <v>5857</v>
      </c>
      <c r="D39" s="73">
        <v>5856</v>
      </c>
      <c r="E39" s="73">
        <v>6093</v>
      </c>
      <c r="F39" s="73">
        <v>5721</v>
      </c>
      <c r="G39" s="73">
        <v>5817</v>
      </c>
      <c r="H39" s="73">
        <v>5859</v>
      </c>
      <c r="I39" s="73">
        <v>5821</v>
      </c>
      <c r="J39" s="167"/>
      <c r="O39" s="74"/>
      <c r="P39" s="74"/>
      <c r="Q39" s="74"/>
      <c r="R39" s="74"/>
    </row>
    <row r="40" spans="1:18" ht="12">
      <c r="A40" s="72" t="s">
        <v>60</v>
      </c>
      <c r="B40" s="73">
        <v>6010</v>
      </c>
      <c r="C40" s="73">
        <v>6166</v>
      </c>
      <c r="D40" s="73">
        <v>6368</v>
      </c>
      <c r="E40" s="73">
        <v>6295</v>
      </c>
      <c r="F40" s="73">
        <v>6087</v>
      </c>
      <c r="G40" s="73">
        <v>5996</v>
      </c>
      <c r="H40" s="73">
        <v>5884</v>
      </c>
      <c r="I40" s="73">
        <v>5791</v>
      </c>
      <c r="J40" s="167"/>
      <c r="O40" s="74"/>
      <c r="P40" s="74"/>
      <c r="Q40" s="74"/>
      <c r="R40" s="74"/>
    </row>
    <row r="41" spans="1:18" ht="12">
      <c r="A41" s="72" t="s">
        <v>59</v>
      </c>
      <c r="B41" s="73">
        <v>4900</v>
      </c>
      <c r="C41" s="73">
        <v>4913</v>
      </c>
      <c r="D41" s="73">
        <v>5353</v>
      </c>
      <c r="E41" s="73">
        <v>5553</v>
      </c>
      <c r="F41" s="73">
        <v>5156</v>
      </c>
      <c r="G41" s="73">
        <v>5179</v>
      </c>
      <c r="H41" s="73">
        <v>5158</v>
      </c>
      <c r="I41" s="73">
        <v>5208</v>
      </c>
      <c r="J41" s="167"/>
      <c r="O41" s="74"/>
      <c r="P41" s="74"/>
      <c r="Q41" s="74"/>
      <c r="R41" s="74"/>
    </row>
    <row r="42" spans="1:18" ht="12">
      <c r="A42" s="72" t="s">
        <v>57</v>
      </c>
      <c r="B42" s="73">
        <v>4433</v>
      </c>
      <c r="C42" s="73">
        <v>4455</v>
      </c>
      <c r="D42" s="73">
        <v>4478</v>
      </c>
      <c r="E42" s="73">
        <v>5325</v>
      </c>
      <c r="F42" s="73">
        <v>5132</v>
      </c>
      <c r="G42" s="73">
        <v>4967</v>
      </c>
      <c r="H42" s="73">
        <v>4999</v>
      </c>
      <c r="I42" s="73">
        <v>5039</v>
      </c>
      <c r="J42" s="167"/>
      <c r="O42" s="74"/>
      <c r="P42" s="74"/>
      <c r="Q42" s="74"/>
      <c r="R42" s="74"/>
    </row>
    <row r="43" spans="1:18" ht="12">
      <c r="A43" s="72" t="s">
        <v>92</v>
      </c>
      <c r="B43" s="73">
        <v>288</v>
      </c>
      <c r="C43" s="73">
        <v>307</v>
      </c>
      <c r="D43" s="73">
        <v>311</v>
      </c>
      <c r="E43" s="73">
        <v>312</v>
      </c>
      <c r="F43" s="73">
        <v>309</v>
      </c>
      <c r="G43" s="73">
        <v>307</v>
      </c>
      <c r="H43" s="73">
        <v>311</v>
      </c>
      <c r="I43" s="73">
        <v>308</v>
      </c>
      <c r="J43" s="167"/>
      <c r="O43" s="74"/>
      <c r="P43" s="74"/>
      <c r="Q43" s="74"/>
      <c r="R43" s="74"/>
    </row>
    <row r="44" spans="1:18" ht="12">
      <c r="A44" s="72" t="s">
        <v>96</v>
      </c>
      <c r="B44" s="73">
        <v>149</v>
      </c>
      <c r="C44" s="73">
        <v>191</v>
      </c>
      <c r="D44" s="73">
        <v>194</v>
      </c>
      <c r="E44" s="73">
        <v>212</v>
      </c>
      <c r="F44" s="73">
        <v>212</v>
      </c>
      <c r="G44" s="73">
        <v>220</v>
      </c>
      <c r="H44" s="73">
        <v>213</v>
      </c>
      <c r="I44" s="73">
        <v>250</v>
      </c>
      <c r="J44" s="167"/>
      <c r="O44" s="74"/>
      <c r="P44" s="74"/>
      <c r="Q44" s="74"/>
      <c r="R44" s="74"/>
    </row>
    <row r="45" spans="1:10" ht="12">
      <c r="A45" s="72" t="s">
        <v>95</v>
      </c>
      <c r="B45" s="73">
        <v>167</v>
      </c>
      <c r="C45" s="73">
        <v>167</v>
      </c>
      <c r="D45" s="73">
        <v>167</v>
      </c>
      <c r="E45" s="73">
        <v>171</v>
      </c>
      <c r="F45" s="73">
        <v>178</v>
      </c>
      <c r="G45" s="73">
        <v>179</v>
      </c>
      <c r="H45" s="73">
        <v>184</v>
      </c>
      <c r="I45" s="73">
        <v>185</v>
      </c>
      <c r="J45" s="167"/>
    </row>
    <row r="46" spans="1:10" ht="12">
      <c r="A46" s="72" t="s">
        <v>94</v>
      </c>
      <c r="B46" s="73">
        <v>167</v>
      </c>
      <c r="C46" s="73">
        <v>212</v>
      </c>
      <c r="D46" s="73">
        <v>210</v>
      </c>
      <c r="E46" s="73">
        <v>216</v>
      </c>
      <c r="F46" s="73">
        <v>221</v>
      </c>
      <c r="G46" s="73">
        <v>219</v>
      </c>
      <c r="H46" s="73">
        <v>224</v>
      </c>
      <c r="I46" s="73">
        <v>262</v>
      </c>
      <c r="J46" s="167"/>
    </row>
    <row r="47" spans="1:10" ht="12">
      <c r="A47" s="72" t="s">
        <v>93</v>
      </c>
      <c r="B47" s="73">
        <v>200</v>
      </c>
      <c r="C47" s="73">
        <v>192</v>
      </c>
      <c r="D47" s="73">
        <v>194</v>
      </c>
      <c r="E47" s="73">
        <v>197</v>
      </c>
      <c r="F47" s="73">
        <v>194</v>
      </c>
      <c r="G47" s="73">
        <v>209</v>
      </c>
      <c r="H47" s="73">
        <v>211</v>
      </c>
      <c r="I47" s="73">
        <v>207</v>
      </c>
      <c r="J47" s="167"/>
    </row>
    <row r="48" spans="1:10" ht="12">
      <c r="A48" s="72"/>
      <c r="B48" s="73"/>
      <c r="C48" s="73"/>
      <c r="D48" s="73"/>
      <c r="E48" s="73"/>
      <c r="F48" s="73"/>
      <c r="G48" s="73"/>
      <c r="H48" s="73"/>
      <c r="I48" s="73"/>
      <c r="J48" s="167"/>
    </row>
    <row r="49" spans="1:10" ht="12">
      <c r="A49" s="71"/>
      <c r="B49" s="74"/>
      <c r="C49" s="74"/>
      <c r="D49" s="74"/>
      <c r="E49" s="74"/>
      <c r="F49" s="74"/>
      <c r="G49" s="74"/>
      <c r="H49" s="74"/>
      <c r="I49" s="74"/>
      <c r="J49" s="167"/>
    </row>
    <row r="50" spans="1:10" ht="12">
      <c r="A50" s="69" t="s">
        <v>90</v>
      </c>
      <c r="B50" s="70">
        <v>2026</v>
      </c>
      <c r="C50" s="70">
        <v>1993</v>
      </c>
      <c r="D50" s="70">
        <v>1976</v>
      </c>
      <c r="E50" s="70">
        <v>1974</v>
      </c>
      <c r="F50" s="70">
        <v>1954</v>
      </c>
      <c r="G50" s="70">
        <v>1954</v>
      </c>
      <c r="H50" s="70">
        <v>1935</v>
      </c>
      <c r="I50" s="70">
        <v>1925</v>
      </c>
      <c r="J50" s="167"/>
    </row>
    <row r="51" spans="1:10" ht="12">
      <c r="A51" s="71"/>
      <c r="B51" s="64"/>
      <c r="C51" s="64"/>
      <c r="D51" s="64"/>
      <c r="E51" s="64"/>
      <c r="F51" s="64"/>
      <c r="G51" s="64"/>
      <c r="H51" s="64"/>
      <c r="I51" s="64"/>
      <c r="J51" s="167"/>
    </row>
    <row r="52" spans="1:10" ht="12">
      <c r="A52" s="69" t="s">
        <v>91</v>
      </c>
      <c r="B52" s="70">
        <v>112460</v>
      </c>
      <c r="C52" s="70">
        <v>112059</v>
      </c>
      <c r="D52" s="70">
        <v>112621</v>
      </c>
      <c r="E52" s="70">
        <v>108972</v>
      </c>
      <c r="F52" s="70">
        <v>105154</v>
      </c>
      <c r="G52" s="70">
        <v>103655</v>
      </c>
      <c r="H52" s="70">
        <v>104723</v>
      </c>
      <c r="I52" s="70">
        <v>103721</v>
      </c>
      <c r="J52" s="167"/>
    </row>
    <row r="53" ht="12">
      <c r="A53" s="78"/>
    </row>
    <row r="54" ht="12">
      <c r="A54" s="77"/>
    </row>
    <row r="55" ht="12">
      <c r="A55" s="77"/>
    </row>
  </sheetData>
  <sheetProtection/>
  <printOptions/>
  <pageMargins left="0.75" right="0.75" top="1" bottom="1" header="0" footer="0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55.8515625" style="3" customWidth="1"/>
    <col min="2" max="9" width="11.421875" style="44" customWidth="1"/>
    <col min="10" max="10" width="9.00390625" style="44" customWidth="1"/>
    <col min="11" max="11" width="11.421875" style="44" customWidth="1"/>
    <col min="12" max="12" width="13.28125" style="44" bestFit="1" customWidth="1"/>
    <col min="13" max="16384" width="11.421875" style="44" customWidth="1"/>
  </cols>
  <sheetData>
    <row r="1" ht="22.5" customHeight="1">
      <c r="A1" s="46" t="s">
        <v>164</v>
      </c>
    </row>
    <row r="2" ht="15" customHeight="1">
      <c r="A2" s="47" t="s">
        <v>61</v>
      </c>
    </row>
    <row r="3" ht="6" customHeight="1">
      <c r="A3" s="48"/>
    </row>
    <row r="4" spans="1:9" s="45" customFormat="1" ht="14.25" customHeight="1">
      <c r="A4" s="49"/>
      <c r="B4" s="213">
        <v>2008</v>
      </c>
      <c r="C4" s="213"/>
      <c r="D4" s="213"/>
      <c r="E4" s="213"/>
      <c r="F4" s="213">
        <v>2009</v>
      </c>
      <c r="G4" s="213"/>
      <c r="H4" s="213"/>
      <c r="I4" s="213"/>
    </row>
    <row r="5" spans="1:9" s="45" customFormat="1" ht="14.25" customHeight="1">
      <c r="A5" s="49"/>
      <c r="B5" s="6" t="s">
        <v>43</v>
      </c>
      <c r="C5" s="23" t="s">
        <v>41</v>
      </c>
      <c r="D5" s="23" t="s">
        <v>44</v>
      </c>
      <c r="E5" s="23" t="s">
        <v>42</v>
      </c>
      <c r="F5" s="6" t="s">
        <v>43</v>
      </c>
      <c r="G5" s="23" t="s">
        <v>41</v>
      </c>
      <c r="H5" s="23" t="s">
        <v>44</v>
      </c>
      <c r="I5" s="23" t="s">
        <v>42</v>
      </c>
    </row>
    <row r="6" spans="1:12" s="149" customFormat="1" ht="15" customHeight="1">
      <c r="A6" s="148" t="s">
        <v>3</v>
      </c>
      <c r="B6" s="50">
        <v>2725.677815</v>
      </c>
      <c r="C6" s="50">
        <v>2829.540173</v>
      </c>
      <c r="D6" s="50">
        <v>3043.317946</v>
      </c>
      <c r="E6" s="50">
        <v>3087.471966</v>
      </c>
      <c r="F6" s="50">
        <v>3272.3047890000003</v>
      </c>
      <c r="G6" s="50">
        <v>3585.641734</v>
      </c>
      <c r="H6" s="50">
        <v>3434.407833</v>
      </c>
      <c r="I6" s="50">
        <v>3589.349588</v>
      </c>
      <c r="L6" s="168"/>
    </row>
    <row r="7" spans="1:12" s="151" customFormat="1" ht="15" customHeight="1">
      <c r="A7" s="150" t="s">
        <v>137</v>
      </c>
      <c r="B7" s="51">
        <v>1130.915917</v>
      </c>
      <c r="C7" s="51">
        <v>1152.935484</v>
      </c>
      <c r="D7" s="51">
        <v>1138.450383</v>
      </c>
      <c r="E7" s="51">
        <v>1105.029851</v>
      </c>
      <c r="F7" s="51">
        <v>1078.763978</v>
      </c>
      <c r="G7" s="51">
        <v>1101.995299</v>
      </c>
      <c r="H7" s="51">
        <v>1086.365</v>
      </c>
      <c r="I7" s="51">
        <v>1162.909775</v>
      </c>
      <c r="J7" s="149"/>
      <c r="K7" s="149"/>
      <c r="L7" s="168"/>
    </row>
    <row r="8" spans="1:12" s="151" customFormat="1" ht="15" customHeight="1">
      <c r="A8" s="150" t="s">
        <v>4</v>
      </c>
      <c r="B8" s="51">
        <v>591.243393</v>
      </c>
      <c r="C8" s="51">
        <v>567.922867</v>
      </c>
      <c r="D8" s="51">
        <v>260.279819</v>
      </c>
      <c r="E8" s="51">
        <v>138.849982</v>
      </c>
      <c r="F8" s="51">
        <v>363.91096500000003</v>
      </c>
      <c r="G8" s="51">
        <v>434.78601</v>
      </c>
      <c r="H8" s="51">
        <v>325.45301600000005</v>
      </c>
      <c r="I8" s="51">
        <v>420.044948</v>
      </c>
      <c r="J8" s="149"/>
      <c r="K8" s="149"/>
      <c r="L8" s="168"/>
    </row>
    <row r="9" spans="1:12" s="151" customFormat="1" ht="15" customHeight="1">
      <c r="A9" s="150" t="s">
        <v>62</v>
      </c>
      <c r="B9" s="51">
        <v>55.735999</v>
      </c>
      <c r="C9" s="51">
        <v>185.52899999999997</v>
      </c>
      <c r="D9" s="51">
        <v>161.126003</v>
      </c>
      <c r="E9" s="51">
        <v>44.662995</v>
      </c>
      <c r="F9" s="51">
        <v>41.220999</v>
      </c>
      <c r="G9" s="51">
        <v>206.74399300000002</v>
      </c>
      <c r="H9" s="51">
        <v>42.180967</v>
      </c>
      <c r="I9" s="51">
        <v>152.756001</v>
      </c>
      <c r="J9" s="149"/>
      <c r="K9" s="149"/>
      <c r="L9" s="168"/>
    </row>
    <row r="10" spans="1:12" s="151" customFormat="1" ht="15" customHeight="1">
      <c r="A10" s="150" t="s">
        <v>63</v>
      </c>
      <c r="B10" s="51">
        <v>138.644</v>
      </c>
      <c r="C10" s="51">
        <v>34.376</v>
      </c>
      <c r="D10" s="51">
        <v>94.7</v>
      </c>
      <c r="E10" s="51">
        <v>24.799000000000003</v>
      </c>
      <c r="F10" s="51">
        <v>4.27</v>
      </c>
      <c r="G10" s="51">
        <v>22.337</v>
      </c>
      <c r="H10" s="51">
        <v>-20.819000000000003</v>
      </c>
      <c r="I10" s="51">
        <v>113.767</v>
      </c>
      <c r="J10" s="149"/>
      <c r="K10" s="149"/>
      <c r="L10" s="168"/>
    </row>
    <row r="11" spans="1:12" s="151" customFormat="1" ht="15" customHeight="1">
      <c r="A11" s="150" t="s">
        <v>64</v>
      </c>
      <c r="B11" s="51">
        <v>129.84825</v>
      </c>
      <c r="C11" s="51">
        <v>83.321645</v>
      </c>
      <c r="D11" s="51">
        <v>96.087495</v>
      </c>
      <c r="E11" s="51">
        <v>156.790679</v>
      </c>
      <c r="F11" s="51">
        <v>128.073183</v>
      </c>
      <c r="G11" s="51">
        <v>140.402944</v>
      </c>
      <c r="H11" s="51">
        <v>127.747043</v>
      </c>
      <c r="I11" s="51">
        <v>-148.64974</v>
      </c>
      <c r="J11" s="149"/>
      <c r="K11" s="149"/>
      <c r="L11" s="168"/>
    </row>
    <row r="12" spans="1:12" s="151" customFormat="1" ht="5.25" customHeight="1">
      <c r="A12" s="150"/>
      <c r="B12" s="51"/>
      <c r="C12" s="51"/>
      <c r="D12" s="51"/>
      <c r="E12" s="51"/>
      <c r="F12" s="51"/>
      <c r="G12" s="51"/>
      <c r="H12" s="51"/>
      <c r="I12" s="51"/>
      <c r="J12" s="149"/>
      <c r="K12" s="149"/>
      <c r="L12" s="168"/>
    </row>
    <row r="13" spans="1:12" s="149" customFormat="1" ht="15" customHeight="1">
      <c r="A13" s="148" t="s">
        <v>6</v>
      </c>
      <c r="B13" s="50">
        <v>4772.065374</v>
      </c>
      <c r="C13" s="50">
        <v>4853.625169</v>
      </c>
      <c r="D13" s="50">
        <v>4793.961646</v>
      </c>
      <c r="E13" s="50">
        <v>4557.604472999999</v>
      </c>
      <c r="F13" s="50">
        <v>4888.543914</v>
      </c>
      <c r="G13" s="50">
        <v>5491.90698</v>
      </c>
      <c r="H13" s="50">
        <v>4995.3348590000005</v>
      </c>
      <c r="I13" s="50">
        <v>5290.1775720000005</v>
      </c>
      <c r="L13" s="168"/>
    </row>
    <row r="14" spans="1:12" s="149" customFormat="1" ht="15" customHeight="1">
      <c r="A14" s="150" t="s">
        <v>140</v>
      </c>
      <c r="B14" s="51">
        <v>-2084.1992010000004</v>
      </c>
      <c r="C14" s="51">
        <v>-2069.325996</v>
      </c>
      <c r="D14" s="51">
        <v>-2098.678103</v>
      </c>
      <c r="E14" s="51">
        <v>-2202.914031</v>
      </c>
      <c r="F14" s="51">
        <v>-2069.780994</v>
      </c>
      <c r="G14" s="51">
        <v>-2017.929206</v>
      </c>
      <c r="H14" s="51">
        <v>-2016.799093</v>
      </c>
      <c r="I14" s="51">
        <v>-2253.924278</v>
      </c>
      <c r="L14" s="168"/>
    </row>
    <row r="15" spans="1:12" s="151" customFormat="1" ht="15" customHeight="1">
      <c r="A15" s="150" t="s">
        <v>141</v>
      </c>
      <c r="B15" s="51">
        <v>-1907.373043</v>
      </c>
      <c r="C15" s="51">
        <v>-1908.501878</v>
      </c>
      <c r="D15" s="51">
        <v>-1924.581111</v>
      </c>
      <c r="E15" s="51">
        <v>-2015.706076</v>
      </c>
      <c r="F15" s="51">
        <v>-1894.4761179999998</v>
      </c>
      <c r="G15" s="51">
        <v>-1839.434333</v>
      </c>
      <c r="H15" s="51">
        <v>-1842.613289</v>
      </c>
      <c r="I15" s="51">
        <v>-2085.157542</v>
      </c>
      <c r="J15" s="149"/>
      <c r="K15" s="149"/>
      <c r="L15" s="168"/>
    </row>
    <row r="16" spans="1:12" s="151" customFormat="1" ht="15" customHeight="1">
      <c r="A16" s="152" t="s">
        <v>143</v>
      </c>
      <c r="B16" s="51">
        <v>-1177.5940990000001</v>
      </c>
      <c r="C16" s="51">
        <v>-1165.18489</v>
      </c>
      <c r="D16" s="51">
        <v>-1184.998912</v>
      </c>
      <c r="E16" s="51">
        <v>-1188.367201</v>
      </c>
      <c r="F16" s="51">
        <v>-1161.312064</v>
      </c>
      <c r="G16" s="51">
        <v>-1129.6360180000001</v>
      </c>
      <c r="H16" s="51">
        <v>-1126.450931</v>
      </c>
      <c r="I16" s="51">
        <v>-1233.478032</v>
      </c>
      <c r="J16" s="149"/>
      <c r="K16" s="149"/>
      <c r="L16" s="168"/>
    </row>
    <row r="17" spans="1:12" s="151" customFormat="1" ht="15" customHeight="1">
      <c r="A17" s="152" t="s">
        <v>144</v>
      </c>
      <c r="B17" s="51">
        <v>-729.778944</v>
      </c>
      <c r="C17" s="51">
        <v>-743.316988</v>
      </c>
      <c r="D17" s="51">
        <v>-739.582199</v>
      </c>
      <c r="E17" s="51">
        <v>-827.3388749999999</v>
      </c>
      <c r="F17" s="51">
        <v>-733.164054</v>
      </c>
      <c r="G17" s="51">
        <v>-709.798315</v>
      </c>
      <c r="H17" s="51">
        <v>-716.162358</v>
      </c>
      <c r="I17" s="51">
        <v>-851.67951</v>
      </c>
      <c r="J17" s="149"/>
      <c r="K17" s="149"/>
      <c r="L17" s="168"/>
    </row>
    <row r="18" spans="1:12" s="151" customFormat="1" ht="15" customHeight="1">
      <c r="A18" s="150" t="s">
        <v>142</v>
      </c>
      <c r="B18" s="51">
        <v>-176.826158</v>
      </c>
      <c r="C18" s="51">
        <v>-160.824118</v>
      </c>
      <c r="D18" s="51">
        <v>-174.096992</v>
      </c>
      <c r="E18" s="51">
        <v>-187.207955</v>
      </c>
      <c r="F18" s="51">
        <v>-175.304876</v>
      </c>
      <c r="G18" s="51">
        <v>-178.49487299999998</v>
      </c>
      <c r="H18" s="51">
        <v>-174.185804</v>
      </c>
      <c r="I18" s="51">
        <v>-168.76673599999998</v>
      </c>
      <c r="J18" s="149"/>
      <c r="K18" s="149"/>
      <c r="L18" s="168"/>
    </row>
    <row r="19" spans="1:12" s="151" customFormat="1" ht="5.25" customHeight="1">
      <c r="A19" s="150"/>
      <c r="B19" s="51"/>
      <c r="C19" s="51"/>
      <c r="D19" s="51"/>
      <c r="E19" s="51"/>
      <c r="F19" s="51"/>
      <c r="G19" s="51"/>
      <c r="H19" s="51"/>
      <c r="I19" s="51"/>
      <c r="J19" s="149"/>
      <c r="K19" s="149"/>
      <c r="L19" s="168"/>
    </row>
    <row r="20" spans="1:12" s="149" customFormat="1" ht="15" customHeight="1">
      <c r="A20" s="148" t="s">
        <v>7</v>
      </c>
      <c r="B20" s="50">
        <v>2687.866173</v>
      </c>
      <c r="C20" s="50">
        <v>2784.2991730000003</v>
      </c>
      <c r="D20" s="50">
        <v>2695.283543</v>
      </c>
      <c r="E20" s="50">
        <v>2354.690442</v>
      </c>
      <c r="F20" s="50">
        <v>2818.76292</v>
      </c>
      <c r="G20" s="50">
        <v>3473.977774</v>
      </c>
      <c r="H20" s="50">
        <v>2978.535766</v>
      </c>
      <c r="I20" s="50">
        <v>3036.253294</v>
      </c>
      <c r="L20" s="168"/>
    </row>
    <row r="21" spans="1:12" s="151" customFormat="1" ht="15" customHeight="1">
      <c r="A21" s="150" t="s">
        <v>8</v>
      </c>
      <c r="B21" s="51">
        <v>-556.303673</v>
      </c>
      <c r="C21" s="51">
        <v>-607.314783</v>
      </c>
      <c r="D21" s="51">
        <v>-917.399116</v>
      </c>
      <c r="E21" s="51">
        <v>-858.540212</v>
      </c>
      <c r="F21" s="51">
        <v>-916.072005</v>
      </c>
      <c r="G21" s="51">
        <v>-1029.195005</v>
      </c>
      <c r="H21" s="51">
        <v>-911.0300090000001</v>
      </c>
      <c r="I21" s="51">
        <v>-1253.733993</v>
      </c>
      <c r="J21" s="149"/>
      <c r="K21" s="186"/>
      <c r="L21" s="168"/>
    </row>
    <row r="22" spans="1:12" s="151" customFormat="1" ht="15" customHeight="1">
      <c r="A22" s="150" t="s">
        <v>65</v>
      </c>
      <c r="B22" s="51">
        <v>-145.204104</v>
      </c>
      <c r="C22" s="51">
        <v>2.526004000000011</v>
      </c>
      <c r="D22" s="51">
        <v>18.409002</v>
      </c>
      <c r="E22" s="51">
        <v>-15.604000999999954</v>
      </c>
      <c r="F22" s="51">
        <v>-104.42700099999999</v>
      </c>
      <c r="G22" s="51">
        <v>-48.097997</v>
      </c>
      <c r="H22" s="51">
        <v>-81.501935</v>
      </c>
      <c r="I22" s="51">
        <v>-223.873079</v>
      </c>
      <c r="J22" s="149"/>
      <c r="K22" s="149"/>
      <c r="L22" s="168"/>
    </row>
    <row r="23" spans="1:12" s="151" customFormat="1" ht="15" customHeight="1">
      <c r="A23" s="153" t="s">
        <v>66</v>
      </c>
      <c r="B23" s="51">
        <v>69.81940000000004</v>
      </c>
      <c r="C23" s="51">
        <v>-1.731298000000001</v>
      </c>
      <c r="D23" s="51">
        <v>10.909901000000001</v>
      </c>
      <c r="E23" s="51">
        <v>-30.210601999999998</v>
      </c>
      <c r="F23" s="51">
        <v>36.008998000000005</v>
      </c>
      <c r="G23" s="51">
        <v>-228.39099599999997</v>
      </c>
      <c r="H23" s="51">
        <v>-38.516995</v>
      </c>
      <c r="I23" s="51">
        <v>-241.81597900000003</v>
      </c>
      <c r="J23" s="149"/>
      <c r="K23" s="149"/>
      <c r="L23" s="168"/>
    </row>
    <row r="24" spans="1:12" s="151" customFormat="1" ht="5.25" customHeight="1">
      <c r="A24" s="150"/>
      <c r="B24" s="51"/>
      <c r="C24" s="51"/>
      <c r="D24" s="51"/>
      <c r="E24" s="51"/>
      <c r="F24" s="51"/>
      <c r="G24" s="51"/>
      <c r="H24" s="51"/>
      <c r="I24" s="51"/>
      <c r="J24" s="149"/>
      <c r="K24" s="149"/>
      <c r="L24" s="168"/>
    </row>
    <row r="25" spans="1:12" s="149" customFormat="1" ht="15" customHeight="1">
      <c r="A25" s="148" t="s">
        <v>10</v>
      </c>
      <c r="B25" s="50">
        <v>2056.177796</v>
      </c>
      <c r="C25" s="50">
        <v>2177.7790959999998</v>
      </c>
      <c r="D25" s="50">
        <v>1807.20333</v>
      </c>
      <c r="E25" s="50">
        <v>1449.635627</v>
      </c>
      <c r="F25" s="50">
        <v>1834.272912</v>
      </c>
      <c r="G25" s="50">
        <v>2168.293776</v>
      </c>
      <c r="H25" s="50">
        <v>1947.4868270000002</v>
      </c>
      <c r="I25" s="50">
        <v>1316.830243</v>
      </c>
      <c r="L25" s="168"/>
    </row>
    <row r="26" spans="1:12" s="151" customFormat="1" ht="15" customHeight="1">
      <c r="A26" s="150" t="s">
        <v>11</v>
      </c>
      <c r="B26" s="51">
        <v>-519.672005</v>
      </c>
      <c r="C26" s="51">
        <v>-616.575995</v>
      </c>
      <c r="D26" s="51">
        <v>-316.036001</v>
      </c>
      <c r="E26" s="51">
        <v>-257.94109699999996</v>
      </c>
      <c r="F26" s="51">
        <v>-480.34799799999996</v>
      </c>
      <c r="G26" s="51">
        <v>-480.437</v>
      </c>
      <c r="H26" s="51">
        <v>-457.449006</v>
      </c>
      <c r="I26" s="51">
        <v>-203.85697699999997</v>
      </c>
      <c r="J26" s="149"/>
      <c r="K26" s="149"/>
      <c r="L26" s="168"/>
    </row>
    <row r="27" spans="1:12" s="151" customFormat="1" ht="5.25" customHeight="1">
      <c r="A27" s="150"/>
      <c r="B27" s="51"/>
      <c r="C27" s="51"/>
      <c r="D27" s="51"/>
      <c r="E27" s="51"/>
      <c r="F27" s="51"/>
      <c r="G27" s="51"/>
      <c r="H27" s="51"/>
      <c r="I27" s="51"/>
      <c r="J27" s="149"/>
      <c r="K27" s="149"/>
      <c r="L27" s="168"/>
    </row>
    <row r="28" spans="1:12" s="149" customFormat="1" ht="15" customHeight="1">
      <c r="A28" s="148" t="s">
        <v>12</v>
      </c>
      <c r="B28" s="50">
        <v>1536.505791</v>
      </c>
      <c r="C28" s="50">
        <v>1561.203101</v>
      </c>
      <c r="D28" s="50">
        <v>1491.1673289999999</v>
      </c>
      <c r="E28" s="50">
        <v>1191.69453</v>
      </c>
      <c r="F28" s="50">
        <v>1353.924914</v>
      </c>
      <c r="G28" s="50">
        <v>1687.856776</v>
      </c>
      <c r="H28" s="50">
        <v>1490.037821</v>
      </c>
      <c r="I28" s="50">
        <v>1112.973266</v>
      </c>
      <c r="L28" s="168"/>
    </row>
    <row r="29" spans="1:12" s="151" customFormat="1" ht="15" customHeight="1">
      <c r="A29" s="150" t="s">
        <v>13</v>
      </c>
      <c r="B29" s="51">
        <v>-93.984</v>
      </c>
      <c r="C29" s="51">
        <v>-74.703</v>
      </c>
      <c r="D29" s="51">
        <v>-98.987</v>
      </c>
      <c r="E29" s="51">
        <v>-97.874</v>
      </c>
      <c r="F29" s="51">
        <v>-116.226</v>
      </c>
      <c r="G29" s="51">
        <v>-126.884</v>
      </c>
      <c r="H29" s="51">
        <v>-110.148</v>
      </c>
      <c r="I29" s="51">
        <v>-31.476999999999997</v>
      </c>
      <c r="J29" s="149"/>
      <c r="K29" s="149"/>
      <c r="L29" s="168"/>
    </row>
    <row r="30" spans="1:12" s="151" customFormat="1" ht="5.25" customHeight="1">
      <c r="A30" s="150"/>
      <c r="B30" s="51"/>
      <c r="C30" s="51"/>
      <c r="D30" s="51"/>
      <c r="E30" s="51"/>
      <c r="F30" s="51"/>
      <c r="G30" s="51"/>
      <c r="H30" s="51"/>
      <c r="I30" s="51"/>
      <c r="J30" s="149"/>
      <c r="K30" s="149"/>
      <c r="L30" s="168"/>
    </row>
    <row r="31" spans="1:12" s="149" customFormat="1" ht="15" customHeight="1">
      <c r="A31" s="148" t="s">
        <v>67</v>
      </c>
      <c r="B31" s="50">
        <v>1442.5217910000001</v>
      </c>
      <c r="C31" s="50">
        <v>1486.500101</v>
      </c>
      <c r="D31" s="50">
        <v>1392.1803289999998</v>
      </c>
      <c r="E31" s="50">
        <v>1093.82053</v>
      </c>
      <c r="F31" s="50">
        <v>1237.698914</v>
      </c>
      <c r="G31" s="50">
        <v>1560.9727759999998</v>
      </c>
      <c r="H31" s="50">
        <v>1379.889821</v>
      </c>
      <c r="I31" s="50">
        <v>1081.496266</v>
      </c>
      <c r="L31" s="168"/>
    </row>
    <row r="32" s="174" customFormat="1" ht="12">
      <c r="A32" s="189" t="s">
        <v>168</v>
      </c>
    </row>
    <row r="33" s="174" customFormat="1" ht="12">
      <c r="A33" s="189" t="s">
        <v>174</v>
      </c>
    </row>
    <row r="34" ht="12">
      <c r="A34" s="189" t="s">
        <v>173</v>
      </c>
    </row>
    <row r="35" spans="1:9" ht="12">
      <c r="A35" s="162"/>
      <c r="B35" s="151"/>
      <c r="C35" s="151"/>
      <c r="D35" s="151"/>
      <c r="E35" s="151"/>
      <c r="F35" s="151"/>
      <c r="G35" s="151"/>
      <c r="H35" s="151"/>
      <c r="I35" s="151"/>
    </row>
    <row r="36" ht="19.5">
      <c r="A36" s="46" t="s">
        <v>164</v>
      </c>
    </row>
    <row r="37" ht="12">
      <c r="A37" s="47" t="s">
        <v>68</v>
      </c>
    </row>
    <row r="38" ht="6" customHeight="1">
      <c r="A38" s="48"/>
    </row>
    <row r="39" spans="1:9" ht="12">
      <c r="A39" s="49"/>
      <c r="B39" s="213">
        <v>2008</v>
      </c>
      <c r="C39" s="213"/>
      <c r="D39" s="213"/>
      <c r="E39" s="213"/>
      <c r="F39" s="213">
        <v>2009</v>
      </c>
      <c r="G39" s="213"/>
      <c r="H39" s="213"/>
      <c r="I39" s="213"/>
    </row>
    <row r="40" spans="1:9" ht="13.5">
      <c r="A40" s="49"/>
      <c r="B40" s="6" t="s">
        <v>43</v>
      </c>
      <c r="C40" s="23" t="s">
        <v>41</v>
      </c>
      <c r="D40" s="23" t="s">
        <v>44</v>
      </c>
      <c r="E40" s="23" t="s">
        <v>42</v>
      </c>
      <c r="F40" s="6" t="s">
        <v>43</v>
      </c>
      <c r="G40" s="23" t="s">
        <v>41</v>
      </c>
      <c r="H40" s="23" t="s">
        <v>44</v>
      </c>
      <c r="I40" s="23" t="s">
        <v>42</v>
      </c>
    </row>
    <row r="41" spans="1:12" s="149" customFormat="1" ht="15" customHeight="1">
      <c r="A41" s="148" t="s">
        <v>3</v>
      </c>
      <c r="B41" s="50">
        <v>2611.801013</v>
      </c>
      <c r="C41" s="50">
        <v>2745.441269</v>
      </c>
      <c r="D41" s="50">
        <v>2884.413879</v>
      </c>
      <c r="E41" s="50">
        <v>2963.83729</v>
      </c>
      <c r="F41" s="50">
        <v>3197.731598</v>
      </c>
      <c r="G41" s="50">
        <v>3510.075104</v>
      </c>
      <c r="H41" s="50">
        <v>3421.240693</v>
      </c>
      <c r="I41" s="50">
        <v>3586.754039</v>
      </c>
      <c r="L41" s="168"/>
    </row>
    <row r="42" spans="1:12" s="151" customFormat="1" ht="15" customHeight="1">
      <c r="A42" s="150" t="s">
        <v>137</v>
      </c>
      <c r="B42" s="51">
        <v>1104.760049</v>
      </c>
      <c r="C42" s="51">
        <v>1136.144009</v>
      </c>
      <c r="D42" s="51">
        <v>1097.735739</v>
      </c>
      <c r="E42" s="51">
        <v>1076.177114</v>
      </c>
      <c r="F42" s="51">
        <v>1072.710804</v>
      </c>
      <c r="G42" s="51">
        <v>1093.271054</v>
      </c>
      <c r="H42" s="51">
        <v>1094.94012</v>
      </c>
      <c r="I42" s="51">
        <v>1175.424086</v>
      </c>
      <c r="J42" s="149"/>
      <c r="K42" s="149"/>
      <c r="L42" s="168"/>
    </row>
    <row r="43" spans="1:12" s="151" customFormat="1" ht="15" customHeight="1">
      <c r="A43" s="150" t="s">
        <v>4</v>
      </c>
      <c r="B43" s="51">
        <v>568.544807</v>
      </c>
      <c r="C43" s="51">
        <v>571.830831</v>
      </c>
      <c r="D43" s="51">
        <v>249.69324699999999</v>
      </c>
      <c r="E43" s="51">
        <v>134.006357</v>
      </c>
      <c r="F43" s="51">
        <v>375.56375</v>
      </c>
      <c r="G43" s="51">
        <v>441.461463</v>
      </c>
      <c r="H43" s="51">
        <v>343.57671600000003</v>
      </c>
      <c r="I43" s="51">
        <v>435.93368000000004</v>
      </c>
      <c r="J43" s="149"/>
      <c r="K43" s="149"/>
      <c r="L43" s="168"/>
    </row>
    <row r="44" spans="1:12" s="151" customFormat="1" ht="15" customHeight="1">
      <c r="A44" s="150" t="s">
        <v>62</v>
      </c>
      <c r="B44" s="51">
        <v>56.16343</v>
      </c>
      <c r="C44" s="51">
        <v>186.505085</v>
      </c>
      <c r="D44" s="51">
        <v>161.572712</v>
      </c>
      <c r="E44" s="51">
        <v>44.435716</v>
      </c>
      <c r="F44" s="51">
        <v>41.01786</v>
      </c>
      <c r="G44" s="51">
        <v>207.139407</v>
      </c>
      <c r="H44" s="51">
        <v>42.313225</v>
      </c>
      <c r="I44" s="51">
        <v>153.382092</v>
      </c>
      <c r="J44" s="149"/>
      <c r="K44" s="149"/>
      <c r="L44" s="168"/>
    </row>
    <row r="45" spans="1:12" s="151" customFormat="1" ht="15" customHeight="1">
      <c r="A45" s="150" t="s">
        <v>63</v>
      </c>
      <c r="B45" s="51">
        <v>138.600891</v>
      </c>
      <c r="C45" s="51">
        <v>34.229638</v>
      </c>
      <c r="D45" s="51">
        <v>94.520569</v>
      </c>
      <c r="E45" s="51">
        <v>24.630607</v>
      </c>
      <c r="F45" s="51">
        <v>3.8248270000000004</v>
      </c>
      <c r="G45" s="51">
        <v>22.471764</v>
      </c>
      <c r="H45" s="51">
        <v>-20.681099</v>
      </c>
      <c r="I45" s="51">
        <v>113.90732600000001</v>
      </c>
      <c r="J45" s="149"/>
      <c r="K45" s="149"/>
      <c r="L45" s="168"/>
    </row>
    <row r="46" spans="1:12" s="151" customFormat="1" ht="15" customHeight="1">
      <c r="A46" s="150" t="s">
        <v>64</v>
      </c>
      <c r="B46" s="51">
        <v>126.236955</v>
      </c>
      <c r="C46" s="51">
        <v>84.676286</v>
      </c>
      <c r="D46" s="51">
        <v>93.133011</v>
      </c>
      <c r="E46" s="51">
        <v>152.80944699999998</v>
      </c>
      <c r="F46" s="51">
        <v>151.578256</v>
      </c>
      <c r="G46" s="51">
        <v>173.472869</v>
      </c>
      <c r="H46" s="51">
        <v>163.990084</v>
      </c>
      <c r="I46" s="51">
        <v>-106.16819000000001</v>
      </c>
      <c r="J46" s="149"/>
      <c r="K46" s="149"/>
      <c r="L46" s="168"/>
    </row>
    <row r="47" spans="1:12" s="151" customFormat="1" ht="5.25" customHeight="1">
      <c r="A47" s="150"/>
      <c r="B47" s="51"/>
      <c r="C47" s="51"/>
      <c r="D47" s="51"/>
      <c r="E47" s="51"/>
      <c r="F47" s="51"/>
      <c r="G47" s="51"/>
      <c r="H47" s="51"/>
      <c r="I47" s="51"/>
      <c r="J47" s="149"/>
      <c r="K47" s="149"/>
      <c r="L47" s="168"/>
    </row>
    <row r="48" spans="1:12" s="149" customFormat="1" ht="15" customHeight="1">
      <c r="A48" s="148" t="s">
        <v>6</v>
      </c>
      <c r="B48" s="50">
        <v>4606.107145</v>
      </c>
      <c r="C48" s="50">
        <v>4758.8271190000005</v>
      </c>
      <c r="D48" s="50">
        <v>4581.069159000001</v>
      </c>
      <c r="E48" s="50">
        <v>4395.896530999999</v>
      </c>
      <c r="F48" s="50">
        <v>4842.427094</v>
      </c>
      <c r="G48" s="50">
        <v>5447.891661</v>
      </c>
      <c r="H48" s="50">
        <v>5045.379739</v>
      </c>
      <c r="I48" s="50">
        <v>5359.233033</v>
      </c>
      <c r="L48" s="168"/>
    </row>
    <row r="49" spans="1:12" s="149" customFormat="1" ht="15" customHeight="1">
      <c r="A49" s="150" t="s">
        <v>140</v>
      </c>
      <c r="B49" s="51">
        <v>-2041.7368649999999</v>
      </c>
      <c r="C49" s="51">
        <v>-2051.158854</v>
      </c>
      <c r="D49" s="51">
        <v>-2036.870285</v>
      </c>
      <c r="E49" s="51">
        <v>-2134.714051</v>
      </c>
      <c r="F49" s="51">
        <v>-2030.039439</v>
      </c>
      <c r="G49" s="51">
        <v>-1984.736598</v>
      </c>
      <c r="H49" s="51">
        <v>-2018.0967420000002</v>
      </c>
      <c r="I49" s="51">
        <v>-2266.915845</v>
      </c>
      <c r="L49" s="168"/>
    </row>
    <row r="50" spans="1:12" s="151" customFormat="1" ht="15" customHeight="1">
      <c r="A50" s="150" t="s">
        <v>141</v>
      </c>
      <c r="B50" s="51">
        <v>-1864.552098</v>
      </c>
      <c r="C50" s="51">
        <v>-1886.052084</v>
      </c>
      <c r="D50" s="51">
        <v>-1862.7544400000002</v>
      </c>
      <c r="E50" s="51">
        <v>-1955.5299879999998</v>
      </c>
      <c r="F50" s="51">
        <v>-1861.4400580000001</v>
      </c>
      <c r="G50" s="51">
        <v>-1810.230105</v>
      </c>
      <c r="H50" s="51">
        <v>-1843.8417220000001</v>
      </c>
      <c r="I50" s="51">
        <v>-2095.62068</v>
      </c>
      <c r="J50" s="149"/>
      <c r="K50" s="149"/>
      <c r="L50" s="168"/>
    </row>
    <row r="51" spans="1:12" s="151" customFormat="1" ht="15" customHeight="1">
      <c r="A51" s="152" t="s">
        <v>143</v>
      </c>
      <c r="B51" s="51">
        <v>-1159.418535</v>
      </c>
      <c r="C51" s="51">
        <v>-1158.05373</v>
      </c>
      <c r="D51" s="51">
        <v>-1155.157199</v>
      </c>
      <c r="E51" s="51">
        <v>-1155.0742030000001</v>
      </c>
      <c r="F51" s="51">
        <v>-1141.1433610000001</v>
      </c>
      <c r="G51" s="51">
        <v>-1114.058187</v>
      </c>
      <c r="H51" s="51">
        <v>-1129.529515</v>
      </c>
      <c r="I51" s="51">
        <v>-1241.374605</v>
      </c>
      <c r="J51" s="149"/>
      <c r="K51" s="149"/>
      <c r="L51" s="168"/>
    </row>
    <row r="52" spans="1:12" s="151" customFormat="1" ht="15" customHeight="1">
      <c r="A52" s="152" t="s">
        <v>144</v>
      </c>
      <c r="B52" s="51">
        <v>-705.133562</v>
      </c>
      <c r="C52" s="51">
        <v>-727.9983540000001</v>
      </c>
      <c r="D52" s="51">
        <v>-707.5972419999999</v>
      </c>
      <c r="E52" s="51">
        <v>-800.455785</v>
      </c>
      <c r="F52" s="51">
        <v>-720.296697</v>
      </c>
      <c r="G52" s="51">
        <v>-696.171918</v>
      </c>
      <c r="H52" s="51">
        <v>-714.3122060000001</v>
      </c>
      <c r="I52" s="51">
        <v>-854.246076</v>
      </c>
      <c r="J52" s="149"/>
      <c r="K52" s="149"/>
      <c r="L52" s="168"/>
    </row>
    <row r="53" spans="1:12" s="151" customFormat="1" ht="15" customHeight="1">
      <c r="A53" s="150" t="s">
        <v>142</v>
      </c>
      <c r="B53" s="51">
        <v>-177.184768</v>
      </c>
      <c r="C53" s="51">
        <v>-165.10676999999998</v>
      </c>
      <c r="D53" s="51">
        <v>-174.115844</v>
      </c>
      <c r="E53" s="51">
        <v>-179.18406399999998</v>
      </c>
      <c r="F53" s="51">
        <v>-168.599381</v>
      </c>
      <c r="G53" s="51">
        <v>-174.506493</v>
      </c>
      <c r="H53" s="51">
        <v>-174.255022</v>
      </c>
      <c r="I53" s="51">
        <v>-171.295165</v>
      </c>
      <c r="J53" s="149"/>
      <c r="K53" s="149"/>
      <c r="L53" s="168"/>
    </row>
    <row r="54" spans="1:12" s="151" customFormat="1" ht="5.25" customHeight="1">
      <c r="A54" s="150"/>
      <c r="B54" s="51"/>
      <c r="C54" s="51"/>
      <c r="D54" s="51"/>
      <c r="E54" s="51"/>
      <c r="F54" s="51"/>
      <c r="G54" s="51"/>
      <c r="H54" s="51"/>
      <c r="I54" s="51"/>
      <c r="J54" s="149"/>
      <c r="K54" s="149"/>
      <c r="L54" s="168"/>
    </row>
    <row r="55" spans="1:12" s="149" customFormat="1" ht="15" customHeight="1">
      <c r="A55" s="148" t="s">
        <v>7</v>
      </c>
      <c r="B55" s="50">
        <v>2564.3702789999998</v>
      </c>
      <c r="C55" s="50">
        <v>2707.668263</v>
      </c>
      <c r="D55" s="50">
        <v>2544.1988739999997</v>
      </c>
      <c r="E55" s="50">
        <v>2261.18248</v>
      </c>
      <c r="F55" s="50">
        <v>2812.387655</v>
      </c>
      <c r="G55" s="50">
        <v>3463.1550639999996</v>
      </c>
      <c r="H55" s="50">
        <v>3027.282996</v>
      </c>
      <c r="I55" s="50">
        <v>3092.3171859999998</v>
      </c>
      <c r="L55" s="168"/>
    </row>
    <row r="56" spans="1:12" s="151" customFormat="1" ht="15" customHeight="1">
      <c r="A56" s="150" t="s">
        <v>8</v>
      </c>
      <c r="B56" s="51">
        <v>-546.20588</v>
      </c>
      <c r="C56" s="51">
        <v>-588.728333</v>
      </c>
      <c r="D56" s="51">
        <v>-890.420113</v>
      </c>
      <c r="E56" s="51">
        <v>-832.9135839999999</v>
      </c>
      <c r="F56" s="51">
        <v>-932.5535850000001</v>
      </c>
      <c r="G56" s="51">
        <v>-1035.419019</v>
      </c>
      <c r="H56" s="51">
        <v>-937.0217210000001</v>
      </c>
      <c r="I56" s="51">
        <v>-1298.47587</v>
      </c>
      <c r="J56" s="149"/>
      <c r="K56" s="186"/>
      <c r="L56" s="168"/>
    </row>
    <row r="57" spans="1:12" s="151" customFormat="1" ht="15" customHeight="1">
      <c r="A57" s="150" t="s">
        <v>65</v>
      </c>
      <c r="B57" s="51">
        <v>-126.93739300000001</v>
      </c>
      <c r="C57" s="51">
        <v>-1.4381780000000113</v>
      </c>
      <c r="D57" s="51">
        <v>16.195926</v>
      </c>
      <c r="E57" s="51">
        <v>-19.851102000000026</v>
      </c>
      <c r="F57" s="51">
        <v>-104.54369299999999</v>
      </c>
      <c r="G57" s="51">
        <v>-46.738327</v>
      </c>
      <c r="H57" s="51">
        <v>-80.293336</v>
      </c>
      <c r="I57" s="51">
        <v>-226.15520299999997</v>
      </c>
      <c r="J57" s="149"/>
      <c r="K57" s="149"/>
      <c r="L57" s="168"/>
    </row>
    <row r="58" spans="1:12" s="151" customFormat="1" ht="15" customHeight="1">
      <c r="A58" s="153" t="s">
        <v>66</v>
      </c>
      <c r="B58" s="51">
        <v>64.59219399999998</v>
      </c>
      <c r="C58" s="51">
        <v>-1.6005450000000008</v>
      </c>
      <c r="D58" s="51">
        <v>9.847705000000001</v>
      </c>
      <c r="E58" s="51">
        <v>-30.929968</v>
      </c>
      <c r="F58" s="51">
        <v>34.494187999999994</v>
      </c>
      <c r="G58" s="51">
        <v>-230.29427900000002</v>
      </c>
      <c r="H58" s="51">
        <v>-42.040474</v>
      </c>
      <c r="I58" s="51">
        <v>-242.53433</v>
      </c>
      <c r="J58" s="149"/>
      <c r="K58" s="149"/>
      <c r="L58" s="168"/>
    </row>
    <row r="59" spans="1:12" s="151" customFormat="1" ht="5.25" customHeight="1">
      <c r="A59" s="150"/>
      <c r="B59" s="51"/>
      <c r="C59" s="51"/>
      <c r="D59" s="51"/>
      <c r="E59" s="51"/>
      <c r="F59" s="51"/>
      <c r="G59" s="51"/>
      <c r="H59" s="51"/>
      <c r="I59" s="51"/>
      <c r="J59" s="149"/>
      <c r="K59" s="149"/>
      <c r="L59" s="168"/>
    </row>
    <row r="60" spans="1:12" s="149" customFormat="1" ht="15" customHeight="1">
      <c r="A60" s="148" t="s">
        <v>10</v>
      </c>
      <c r="B60" s="50">
        <v>1955.819201</v>
      </c>
      <c r="C60" s="50">
        <v>2115.9012079999998</v>
      </c>
      <c r="D60" s="50">
        <v>1679.822392</v>
      </c>
      <c r="E60" s="50">
        <v>1377.487826</v>
      </c>
      <c r="F60" s="50">
        <v>1809.784565</v>
      </c>
      <c r="G60" s="50">
        <v>2150.703437</v>
      </c>
      <c r="H60" s="50">
        <v>1967.9274639999999</v>
      </c>
      <c r="I60" s="50">
        <v>1325.151784</v>
      </c>
      <c r="L60" s="168"/>
    </row>
    <row r="61" spans="1:12" s="151" customFormat="1" ht="15" customHeight="1">
      <c r="A61" s="150" t="s">
        <v>11</v>
      </c>
      <c r="B61" s="51">
        <v>-494.62378</v>
      </c>
      <c r="C61" s="51">
        <v>-601.4686270000001</v>
      </c>
      <c r="D61" s="51">
        <v>-293.01061699999997</v>
      </c>
      <c r="E61" s="51">
        <v>-253.850779</v>
      </c>
      <c r="F61" s="51">
        <v>-474.964183</v>
      </c>
      <c r="G61" s="51">
        <v>-479.925381</v>
      </c>
      <c r="H61" s="51">
        <v>-459.250989</v>
      </c>
      <c r="I61" s="51">
        <v>-206.273187</v>
      </c>
      <c r="J61" s="149"/>
      <c r="K61" s="149"/>
      <c r="L61" s="168"/>
    </row>
    <row r="62" spans="1:12" s="151" customFormat="1" ht="5.25" customHeight="1">
      <c r="A62" s="150"/>
      <c r="B62" s="51"/>
      <c r="C62" s="51"/>
      <c r="D62" s="51"/>
      <c r="E62" s="51"/>
      <c r="F62" s="51"/>
      <c r="G62" s="51"/>
      <c r="H62" s="51"/>
      <c r="I62" s="51"/>
      <c r="J62" s="149"/>
      <c r="K62" s="149"/>
      <c r="L62" s="168"/>
    </row>
    <row r="63" spans="1:12" s="149" customFormat="1" ht="15" customHeight="1">
      <c r="A63" s="148" t="s">
        <v>12</v>
      </c>
      <c r="B63" s="50">
        <v>1461.19542</v>
      </c>
      <c r="C63" s="50">
        <v>1514.4325800000001</v>
      </c>
      <c r="D63" s="50">
        <v>1386.8117750000001</v>
      </c>
      <c r="E63" s="50">
        <v>1123.637047</v>
      </c>
      <c r="F63" s="50">
        <v>1334.82038</v>
      </c>
      <c r="G63" s="50">
        <v>1670.778057</v>
      </c>
      <c r="H63" s="50">
        <v>1508.676476</v>
      </c>
      <c r="I63" s="50">
        <v>1118.878598</v>
      </c>
      <c r="L63" s="168"/>
    </row>
    <row r="64" spans="1:12" s="151" customFormat="1" ht="15" customHeight="1">
      <c r="A64" s="150" t="s">
        <v>13</v>
      </c>
      <c r="B64" s="51">
        <v>-75.472797</v>
      </c>
      <c r="C64" s="51">
        <v>-63.389382000000005</v>
      </c>
      <c r="D64" s="51">
        <v>-83.20315199999999</v>
      </c>
      <c r="E64" s="51">
        <v>-73.14759000000001</v>
      </c>
      <c r="F64" s="51">
        <v>-98.428622</v>
      </c>
      <c r="G64" s="51">
        <v>-110.355654</v>
      </c>
      <c r="H64" s="51">
        <v>-99.792911</v>
      </c>
      <c r="I64" s="51">
        <v>-18.947148</v>
      </c>
      <c r="J64" s="149"/>
      <c r="K64" s="149"/>
      <c r="L64" s="168"/>
    </row>
    <row r="65" spans="1:12" s="151" customFormat="1" ht="5.25" customHeight="1">
      <c r="A65" s="150"/>
      <c r="B65" s="51"/>
      <c r="C65" s="51"/>
      <c r="D65" s="51"/>
      <c r="E65" s="51"/>
      <c r="F65" s="51"/>
      <c r="G65" s="51"/>
      <c r="H65" s="51"/>
      <c r="I65" s="51"/>
      <c r="J65" s="149"/>
      <c r="K65" s="149"/>
      <c r="L65" s="168"/>
    </row>
    <row r="66" spans="1:12" s="149" customFormat="1" ht="15" customHeight="1">
      <c r="A66" s="148" t="s">
        <v>67</v>
      </c>
      <c r="B66" s="50">
        <v>1385.722624</v>
      </c>
      <c r="C66" s="50">
        <v>1451.043198</v>
      </c>
      <c r="D66" s="50">
        <v>1303.608623</v>
      </c>
      <c r="E66" s="50">
        <v>1050.489456</v>
      </c>
      <c r="F66" s="50">
        <v>1236.391759</v>
      </c>
      <c r="G66" s="50">
        <v>1560.422403</v>
      </c>
      <c r="H66" s="50">
        <v>1408.883566</v>
      </c>
      <c r="I66" s="50">
        <v>1099.931449</v>
      </c>
      <c r="L66" s="168"/>
    </row>
    <row r="67" spans="2:9" ht="12">
      <c r="B67" s="151"/>
      <c r="C67" s="151"/>
      <c r="D67" s="151"/>
      <c r="E67" s="151"/>
      <c r="F67" s="151"/>
      <c r="G67" s="151"/>
      <c r="H67" s="151"/>
      <c r="I67" s="151"/>
    </row>
    <row r="68" s="174" customFormat="1" ht="12">
      <c r="A68" s="189" t="s">
        <v>168</v>
      </c>
    </row>
    <row r="69" s="174" customFormat="1" ht="12">
      <c r="A69" s="189" t="s">
        <v>174</v>
      </c>
    </row>
    <row r="70" ht="12">
      <c r="A70" s="189" t="s">
        <v>173</v>
      </c>
    </row>
  </sheetData>
  <sheetProtection/>
  <mergeCells count="4">
    <mergeCell ref="F4:I4"/>
    <mergeCell ref="F39:I39"/>
    <mergeCell ref="B4:E4"/>
    <mergeCell ref="B39:E39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68" r:id="rId2"/>
  <headerFooter alignWithMargins="0">
    <oddFooter>&amp;R&amp;A
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showGridLines="0" zoomScale="65" zoomScaleNormal="65" zoomScalePageLayoutView="0" workbookViewId="0" topLeftCell="A1">
      <selection activeCell="A1" sqref="A1"/>
    </sheetView>
  </sheetViews>
  <sheetFormatPr defaultColWidth="12.57421875" defaultRowHeight="12.75"/>
  <cols>
    <col min="1" max="1" width="56.140625" style="110" customWidth="1"/>
    <col min="2" max="2" width="2.57421875" style="108" customWidth="1"/>
    <col min="3" max="10" width="11.57421875" style="113" customWidth="1"/>
    <col min="11" max="11" width="15.140625" style="110" customWidth="1"/>
    <col min="12" max="16384" width="12.57421875" style="110" customWidth="1"/>
  </cols>
  <sheetData>
    <row r="1" spans="1:2" s="100" customFormat="1" ht="24">
      <c r="A1" s="98" t="s">
        <v>159</v>
      </c>
      <c r="B1" s="99"/>
    </row>
    <row r="2" spans="1:2" s="100" customFormat="1" ht="17.25">
      <c r="A2" s="101" t="s">
        <v>61</v>
      </c>
      <c r="B2" s="102"/>
    </row>
    <row r="3" spans="1:2" s="100" customFormat="1" ht="12">
      <c r="A3" s="104"/>
      <c r="B3" s="102"/>
    </row>
    <row r="4" spans="1:11" s="106" customFormat="1" ht="15" customHeight="1">
      <c r="A4" s="105"/>
      <c r="C4" s="187">
        <v>39538</v>
      </c>
      <c r="D4" s="187">
        <v>39629</v>
      </c>
      <c r="E4" s="187">
        <v>39721</v>
      </c>
      <c r="F4" s="187">
        <v>39813</v>
      </c>
      <c r="G4" s="187">
        <v>39903</v>
      </c>
      <c r="H4" s="187">
        <v>39994</v>
      </c>
      <c r="I4" s="187">
        <v>40086</v>
      </c>
      <c r="J4" s="187">
        <v>40178</v>
      </c>
      <c r="K4" s="110"/>
    </row>
    <row r="5" spans="1:10" ht="7.5" customHeight="1">
      <c r="A5" s="107"/>
      <c r="C5" s="109"/>
      <c r="D5" s="109"/>
      <c r="E5" s="109"/>
      <c r="F5" s="109"/>
      <c r="G5" s="109"/>
      <c r="H5" s="109"/>
      <c r="I5" s="109"/>
      <c r="J5" s="109"/>
    </row>
    <row r="6" spans="1:21" ht="15" customHeight="1">
      <c r="A6" s="103" t="s">
        <v>16</v>
      </c>
      <c r="C6" s="111">
        <v>10303.95</v>
      </c>
      <c r="D6" s="111">
        <v>12393.063999999998</v>
      </c>
      <c r="E6" s="111">
        <v>20701.182</v>
      </c>
      <c r="F6" s="111">
        <v>14658.880999999998</v>
      </c>
      <c r="G6" s="111">
        <v>15858.793999999998</v>
      </c>
      <c r="H6" s="111">
        <v>23053.306000000004</v>
      </c>
      <c r="I6" s="111">
        <v>20322.7</v>
      </c>
      <c r="J6" s="111">
        <v>16343.811000000002</v>
      </c>
      <c r="L6" s="145"/>
      <c r="M6" s="145"/>
      <c r="N6" s="145"/>
      <c r="O6" s="145"/>
      <c r="P6" s="145"/>
      <c r="U6" s="145"/>
    </row>
    <row r="7" spans="1:15" ht="15" customHeight="1">
      <c r="A7" s="103" t="s">
        <v>105</v>
      </c>
      <c r="C7" s="111">
        <v>59902.49</v>
      </c>
      <c r="D7" s="111">
        <v>58861.68699999999</v>
      </c>
      <c r="E7" s="111">
        <v>62670.255</v>
      </c>
      <c r="F7" s="111">
        <v>73299.124</v>
      </c>
      <c r="G7" s="111">
        <v>74176.53700000001</v>
      </c>
      <c r="H7" s="111">
        <v>71064.08500000002</v>
      </c>
      <c r="I7" s="111">
        <v>70584.84800000001</v>
      </c>
      <c r="J7" s="111">
        <v>69733.44799999999</v>
      </c>
      <c r="K7" s="211"/>
      <c r="L7" s="145"/>
      <c r="M7" s="145"/>
      <c r="N7" s="145"/>
      <c r="O7" s="145"/>
    </row>
    <row r="8" spans="1:15" ht="15" customHeight="1">
      <c r="A8" s="103" t="s">
        <v>106</v>
      </c>
      <c r="C8" s="111">
        <v>1143.593</v>
      </c>
      <c r="D8" s="111">
        <v>1107.5819999999999</v>
      </c>
      <c r="E8" s="111">
        <v>1114.82</v>
      </c>
      <c r="F8" s="111">
        <v>1754.517</v>
      </c>
      <c r="G8" s="111">
        <v>1925.8029999999999</v>
      </c>
      <c r="H8" s="111">
        <v>2088.527</v>
      </c>
      <c r="I8" s="111">
        <v>2206.927</v>
      </c>
      <c r="J8" s="111">
        <v>2337.022</v>
      </c>
      <c r="L8" s="145"/>
      <c r="M8" s="145"/>
      <c r="N8" s="145"/>
      <c r="O8" s="145"/>
    </row>
    <row r="9" spans="1:15" ht="15" customHeight="1">
      <c r="A9" s="103" t="s">
        <v>107</v>
      </c>
      <c r="C9" s="111">
        <v>46917.942</v>
      </c>
      <c r="D9" s="111">
        <v>46199.48399999999</v>
      </c>
      <c r="E9" s="111">
        <v>47431.971</v>
      </c>
      <c r="F9" s="111">
        <v>47779.60600000001</v>
      </c>
      <c r="G9" s="111">
        <v>51559.85600000001</v>
      </c>
      <c r="H9" s="111">
        <v>57384.47300000001</v>
      </c>
      <c r="I9" s="111">
        <v>63400.17500000001</v>
      </c>
      <c r="J9" s="111">
        <v>63520.49800000001</v>
      </c>
      <c r="L9" s="145"/>
      <c r="M9" s="145"/>
      <c r="N9" s="145"/>
      <c r="O9" s="145"/>
    </row>
    <row r="10" spans="1:15" ht="15" customHeight="1">
      <c r="A10" s="103" t="s">
        <v>18</v>
      </c>
      <c r="C10" s="111">
        <v>335338.272</v>
      </c>
      <c r="D10" s="111">
        <v>356309.728</v>
      </c>
      <c r="E10" s="111">
        <v>364754.1610000001</v>
      </c>
      <c r="F10" s="111">
        <v>369493.49899999995</v>
      </c>
      <c r="G10" s="111">
        <v>362171.5389999999</v>
      </c>
      <c r="H10" s="111">
        <v>352905.453</v>
      </c>
      <c r="I10" s="111">
        <v>345628.528</v>
      </c>
      <c r="J10" s="111">
        <v>346116.657</v>
      </c>
      <c r="L10" s="145"/>
      <c r="M10" s="145"/>
      <c r="N10" s="145"/>
      <c r="O10" s="145"/>
    </row>
    <row r="11" spans="1:15" ht="15" customHeight="1">
      <c r="A11" s="103" t="s">
        <v>108</v>
      </c>
      <c r="C11" s="111">
        <v>19976.753000000015</v>
      </c>
      <c r="D11" s="111">
        <v>27734.886000000002</v>
      </c>
      <c r="E11" s="111">
        <v>27659.607999999997</v>
      </c>
      <c r="F11" s="111">
        <v>33856.09</v>
      </c>
      <c r="G11" s="111">
        <v>28936.795999999995</v>
      </c>
      <c r="H11" s="111">
        <v>24532.709000000003</v>
      </c>
      <c r="I11" s="111">
        <v>22330.43700000001</v>
      </c>
      <c r="J11" s="111">
        <v>22239.42900000001</v>
      </c>
      <c r="L11" s="145"/>
      <c r="M11" s="145"/>
      <c r="N11" s="145"/>
      <c r="O11" s="145"/>
    </row>
    <row r="12" spans="1:15" ht="15" customHeight="1">
      <c r="A12" s="103" t="s">
        <v>109</v>
      </c>
      <c r="C12" s="111">
        <v>315273.825</v>
      </c>
      <c r="D12" s="111">
        <v>328302.78</v>
      </c>
      <c r="E12" s="111">
        <v>336796.81100000005</v>
      </c>
      <c r="F12" s="111">
        <v>335259.712</v>
      </c>
      <c r="G12" s="111">
        <v>332646.6829999999</v>
      </c>
      <c r="H12" s="111">
        <v>327926.177</v>
      </c>
      <c r="I12" s="111">
        <v>322856.852</v>
      </c>
      <c r="J12" s="111">
        <v>323441.517</v>
      </c>
      <c r="L12" s="145"/>
      <c r="M12" s="145"/>
      <c r="N12" s="145"/>
      <c r="O12" s="145"/>
    </row>
    <row r="13" spans="1:15" ht="15" customHeight="1">
      <c r="A13" s="103" t="s">
        <v>110</v>
      </c>
      <c r="C13" s="111">
        <v>87.69399999999999</v>
      </c>
      <c r="D13" s="111">
        <v>272.06199999999995</v>
      </c>
      <c r="E13" s="111">
        <v>297.742</v>
      </c>
      <c r="F13" s="111">
        <v>377.69700000000006</v>
      </c>
      <c r="G13" s="111">
        <v>588.06</v>
      </c>
      <c r="H13" s="111">
        <v>446.56700000000006</v>
      </c>
      <c r="I13" s="111">
        <v>441.23900000000003</v>
      </c>
      <c r="J13" s="111">
        <v>435.711</v>
      </c>
      <c r="L13" s="145"/>
      <c r="M13" s="145"/>
      <c r="N13" s="145"/>
      <c r="O13" s="145"/>
    </row>
    <row r="14" spans="1:15" ht="15" customHeight="1">
      <c r="A14" s="103" t="s">
        <v>111</v>
      </c>
      <c r="C14" s="111">
        <v>5384.502</v>
      </c>
      <c r="D14" s="111">
        <v>5402.4</v>
      </c>
      <c r="E14" s="111">
        <v>5253.784</v>
      </c>
      <c r="F14" s="111">
        <v>5281.521999999999</v>
      </c>
      <c r="G14" s="111">
        <v>5105.883000000001</v>
      </c>
      <c r="H14" s="111">
        <v>5098.9169999999995</v>
      </c>
      <c r="I14" s="111">
        <v>4994.638999999999</v>
      </c>
      <c r="J14" s="111">
        <v>5437.36</v>
      </c>
      <c r="L14" s="145"/>
      <c r="M14" s="145"/>
      <c r="N14" s="145"/>
      <c r="O14" s="145"/>
    </row>
    <row r="15" spans="1:15" ht="15" customHeight="1">
      <c r="A15" s="103" t="s">
        <v>112</v>
      </c>
      <c r="C15" s="111">
        <v>1296.024000000005</v>
      </c>
      <c r="D15" s="111">
        <v>1261.44</v>
      </c>
      <c r="E15" s="111">
        <v>1346.535</v>
      </c>
      <c r="F15" s="111">
        <v>1466.8560000000289</v>
      </c>
      <c r="G15" s="111">
        <v>1468.1460000000225</v>
      </c>
      <c r="H15" s="111">
        <v>1407.55</v>
      </c>
      <c r="I15" s="111">
        <v>1339.7820000000065</v>
      </c>
      <c r="J15" s="111">
        <v>2921.6059999999998</v>
      </c>
      <c r="L15" s="145"/>
      <c r="M15" s="145"/>
      <c r="N15" s="145"/>
      <c r="O15" s="145"/>
    </row>
    <row r="16" spans="1:15" ht="15" customHeight="1">
      <c r="A16" s="103" t="s">
        <v>21</v>
      </c>
      <c r="C16" s="111">
        <v>5085.954000000001</v>
      </c>
      <c r="D16" s="111">
        <v>5148.857000000001</v>
      </c>
      <c r="E16" s="111">
        <v>5326.702000000001</v>
      </c>
      <c r="F16" s="111">
        <v>6908.241</v>
      </c>
      <c r="G16" s="111">
        <v>6988.369000000001</v>
      </c>
      <c r="H16" s="111">
        <v>6502.473000000001</v>
      </c>
      <c r="I16" s="111">
        <v>6386.1</v>
      </c>
      <c r="J16" s="111">
        <v>6506.806</v>
      </c>
      <c r="L16" s="145"/>
      <c r="M16" s="145"/>
      <c r="N16" s="145"/>
      <c r="O16" s="145"/>
    </row>
    <row r="17" spans="1:15" ht="15" customHeight="1">
      <c r="A17" s="103" t="s">
        <v>113</v>
      </c>
      <c r="C17" s="111">
        <v>7724.401000000001</v>
      </c>
      <c r="D17" s="111">
        <v>7711.094999999999</v>
      </c>
      <c r="E17" s="111">
        <v>8375.634</v>
      </c>
      <c r="F17" s="111">
        <v>8439.624</v>
      </c>
      <c r="G17" s="111">
        <v>8817.335</v>
      </c>
      <c r="H17" s="111">
        <v>8362.843999999997</v>
      </c>
      <c r="I17" s="111">
        <v>8129.443000000003</v>
      </c>
      <c r="J17" s="111">
        <v>7248.020999999999</v>
      </c>
      <c r="L17" s="145"/>
      <c r="M17" s="145"/>
      <c r="N17" s="145"/>
      <c r="O17" s="145"/>
    </row>
    <row r="18" spans="1:15" ht="15" customHeight="1">
      <c r="A18" s="103" t="s">
        <v>22</v>
      </c>
      <c r="C18" s="111">
        <v>9816.193</v>
      </c>
      <c r="D18" s="111">
        <v>10115.872</v>
      </c>
      <c r="E18" s="111">
        <v>10956.891000000001</v>
      </c>
      <c r="F18" s="111">
        <v>13567.973999999998</v>
      </c>
      <c r="G18" s="111">
        <v>15278.499</v>
      </c>
      <c r="H18" s="111">
        <v>14767.198999999997</v>
      </c>
      <c r="I18" s="111">
        <v>14311.687000000002</v>
      </c>
      <c r="J18" s="111">
        <v>14899.607</v>
      </c>
      <c r="L18" s="145"/>
      <c r="M18" s="145"/>
      <c r="N18" s="145"/>
      <c r="O18" s="145"/>
    </row>
    <row r="19" spans="1:15" s="113" customFormat="1" ht="15" customHeight="1">
      <c r="A19" s="112" t="s">
        <v>114</v>
      </c>
      <c r="C19" s="114">
        <v>482913.32100000005</v>
      </c>
      <c r="D19" s="114">
        <v>504511.20900000003</v>
      </c>
      <c r="E19" s="114">
        <v>527931.9349999999</v>
      </c>
      <c r="F19" s="114">
        <v>542649.844</v>
      </c>
      <c r="G19" s="114">
        <v>543350.7609999998</v>
      </c>
      <c r="H19" s="114">
        <v>542634.8270000002</v>
      </c>
      <c r="I19" s="114">
        <v>537304.829</v>
      </c>
      <c r="J19" s="114">
        <v>535064.8359999999</v>
      </c>
      <c r="L19" s="145"/>
      <c r="M19" s="145"/>
      <c r="N19" s="145"/>
      <c r="O19" s="145"/>
    </row>
    <row r="20" spans="1:15" ht="9.75" customHeight="1">
      <c r="A20" s="109"/>
      <c r="C20" s="115"/>
      <c r="D20" s="115"/>
      <c r="E20" s="115"/>
      <c r="F20" s="115"/>
      <c r="G20" s="115"/>
      <c r="H20" s="115"/>
      <c r="I20" s="115"/>
      <c r="J20" s="115"/>
      <c r="L20" s="145"/>
      <c r="M20" s="145"/>
      <c r="N20" s="145"/>
      <c r="O20" s="145"/>
    </row>
    <row r="21" spans="1:15" ht="15" customHeight="1">
      <c r="A21" s="103" t="s">
        <v>105</v>
      </c>
      <c r="C21" s="111">
        <v>23770.31</v>
      </c>
      <c r="D21" s="111">
        <v>23495.248000000003</v>
      </c>
      <c r="E21" s="111">
        <v>25442.726999999995</v>
      </c>
      <c r="F21" s="111">
        <v>43009.022</v>
      </c>
      <c r="G21" s="111">
        <v>45130.995</v>
      </c>
      <c r="H21" s="111">
        <v>37528.89099999999</v>
      </c>
      <c r="I21" s="111">
        <v>36393.532999999996</v>
      </c>
      <c r="J21" s="111">
        <v>32829.827999999994</v>
      </c>
      <c r="L21" s="145"/>
      <c r="M21" s="145"/>
      <c r="N21" s="145"/>
      <c r="O21" s="145"/>
    </row>
    <row r="22" spans="1:15" ht="15" customHeight="1">
      <c r="A22" s="103" t="s">
        <v>115</v>
      </c>
      <c r="C22" s="111">
        <v>389.689</v>
      </c>
      <c r="D22" s="111">
        <v>365.76</v>
      </c>
      <c r="E22" s="111">
        <v>337.825</v>
      </c>
      <c r="F22" s="111">
        <v>1032.733</v>
      </c>
      <c r="G22" s="111">
        <v>1153.402</v>
      </c>
      <c r="H22" s="111">
        <v>1294.8410000000001</v>
      </c>
      <c r="I22" s="111">
        <v>1299.4379999999999</v>
      </c>
      <c r="J22" s="111">
        <v>1367.065</v>
      </c>
      <c r="L22" s="145"/>
      <c r="M22" s="145"/>
      <c r="N22" s="145"/>
      <c r="O22" s="145"/>
    </row>
    <row r="23" spans="1:15" ht="15" customHeight="1">
      <c r="A23" s="103" t="s">
        <v>116</v>
      </c>
      <c r="C23" s="111">
        <v>411095.561</v>
      </c>
      <c r="D23" s="111">
        <v>430988.13899999997</v>
      </c>
      <c r="E23" s="111">
        <v>451758.50100000005</v>
      </c>
      <c r="F23" s="111">
        <v>450609.036</v>
      </c>
      <c r="G23" s="111">
        <v>447381.877</v>
      </c>
      <c r="H23" s="111">
        <v>452489.67500000005</v>
      </c>
      <c r="I23" s="111">
        <v>446993.25</v>
      </c>
      <c r="J23" s="111">
        <v>447935.736</v>
      </c>
      <c r="L23" s="145"/>
      <c r="M23" s="145"/>
      <c r="N23" s="145"/>
      <c r="O23" s="145"/>
    </row>
    <row r="24" spans="1:15" ht="15" customHeight="1">
      <c r="A24" s="103" t="s">
        <v>117</v>
      </c>
      <c r="C24" s="111">
        <v>63505.303</v>
      </c>
      <c r="D24" s="111">
        <v>75028.56699999998</v>
      </c>
      <c r="E24" s="111">
        <v>89259.49699999999</v>
      </c>
      <c r="F24" s="111">
        <v>66804.311</v>
      </c>
      <c r="G24" s="111">
        <v>70736.55</v>
      </c>
      <c r="H24" s="111">
        <v>76918.90599999999</v>
      </c>
      <c r="I24" s="111">
        <v>73777.08499999999</v>
      </c>
      <c r="J24" s="111">
        <v>70312.028</v>
      </c>
      <c r="L24" s="145"/>
      <c r="M24" s="145"/>
      <c r="N24" s="145"/>
      <c r="O24" s="145"/>
    </row>
    <row r="25" spans="1:15" ht="15" customHeight="1">
      <c r="A25" s="103" t="s">
        <v>118</v>
      </c>
      <c r="C25" s="111">
        <v>222028.119</v>
      </c>
      <c r="D25" s="111">
        <v>232757.218</v>
      </c>
      <c r="E25" s="111">
        <v>237648.321</v>
      </c>
      <c r="F25" s="111">
        <v>255235.99299999996</v>
      </c>
      <c r="G25" s="111">
        <v>243794.51599999992</v>
      </c>
      <c r="H25" s="111">
        <v>249096.31399999998</v>
      </c>
      <c r="I25" s="111">
        <v>249365.35099999997</v>
      </c>
      <c r="J25" s="111">
        <v>254182.902</v>
      </c>
      <c r="L25" s="145"/>
      <c r="M25" s="145"/>
      <c r="N25" s="145"/>
      <c r="O25" s="145"/>
    </row>
    <row r="26" spans="1:15" ht="15" customHeight="1">
      <c r="A26" s="103" t="s">
        <v>119</v>
      </c>
      <c r="C26" s="111">
        <v>102563.90200000002</v>
      </c>
      <c r="D26" s="111">
        <v>99736.363</v>
      </c>
      <c r="E26" s="111">
        <v>102124.86399999999</v>
      </c>
      <c r="F26" s="111">
        <v>104157.02599999998</v>
      </c>
      <c r="G26" s="111">
        <v>109020.56300000002</v>
      </c>
      <c r="H26" s="111">
        <v>102486.16500000001</v>
      </c>
      <c r="I26" s="111">
        <v>98621.84099999999</v>
      </c>
      <c r="J26" s="111">
        <v>99938.609</v>
      </c>
      <c r="L26" s="145"/>
      <c r="M26" s="145"/>
      <c r="N26" s="145"/>
      <c r="O26" s="145"/>
    </row>
    <row r="27" spans="1:15" ht="15" customHeight="1">
      <c r="A27" s="103" t="s">
        <v>120</v>
      </c>
      <c r="C27" s="111">
        <v>15645.652999999997</v>
      </c>
      <c r="D27" s="111">
        <v>15414.775999999996</v>
      </c>
      <c r="E27" s="111">
        <v>15509.5</v>
      </c>
      <c r="F27" s="111">
        <v>16986.974</v>
      </c>
      <c r="G27" s="111">
        <v>17229.947999999997</v>
      </c>
      <c r="H27" s="111">
        <v>17003.222999999998</v>
      </c>
      <c r="I27" s="111">
        <v>18593.542</v>
      </c>
      <c r="J27" s="111">
        <v>17877.75</v>
      </c>
      <c r="L27" s="145"/>
      <c r="M27" s="145"/>
      <c r="N27" s="145"/>
      <c r="O27" s="145"/>
    </row>
    <row r="28" spans="1:15" ht="15" customHeight="1">
      <c r="A28" s="103" t="s">
        <v>121</v>
      </c>
      <c r="C28" s="111">
        <v>7352.584000000001</v>
      </c>
      <c r="D28" s="111">
        <v>8051.214999999999</v>
      </c>
      <c r="E28" s="111">
        <v>7216.319</v>
      </c>
      <c r="F28" s="111">
        <v>7424.732</v>
      </c>
      <c r="G28" s="111">
        <v>6600.3</v>
      </c>
      <c r="H28" s="111">
        <v>6985.067000000001</v>
      </c>
      <c r="I28" s="111">
        <v>6635.4310000000005</v>
      </c>
      <c r="J28" s="111">
        <v>5624.446999999999</v>
      </c>
      <c r="L28" s="145"/>
      <c r="M28" s="145"/>
      <c r="N28" s="145"/>
      <c r="O28" s="145"/>
    </row>
    <row r="29" spans="1:15" ht="15" customHeight="1">
      <c r="A29" s="103" t="s">
        <v>122</v>
      </c>
      <c r="C29" s="111">
        <v>7032.692000000002</v>
      </c>
      <c r="D29" s="111">
        <v>7150.949000000001</v>
      </c>
      <c r="E29" s="111">
        <v>7514.762999999998</v>
      </c>
      <c r="F29" s="111">
        <v>6571.351000000001</v>
      </c>
      <c r="G29" s="111">
        <v>6691.336999999999</v>
      </c>
      <c r="H29" s="111">
        <v>6821.979000000001</v>
      </c>
      <c r="I29" s="111">
        <v>6907.0419999999995</v>
      </c>
      <c r="J29" s="111">
        <v>7186.027999999999</v>
      </c>
      <c r="L29" s="145"/>
      <c r="M29" s="145"/>
      <c r="N29" s="145"/>
      <c r="O29" s="145"/>
    </row>
    <row r="30" spans="1:15" ht="15" customHeight="1">
      <c r="A30" s="103" t="s">
        <v>29</v>
      </c>
      <c r="C30" s="111">
        <v>14029.555999999497</v>
      </c>
      <c r="D30" s="111">
        <v>16541.193000001098</v>
      </c>
      <c r="E30" s="111">
        <v>15542.298003590942</v>
      </c>
      <c r="F30" s="111">
        <v>14722.55900000006</v>
      </c>
      <c r="G30" s="111">
        <v>14626.873876054462</v>
      </c>
      <c r="H30" s="111">
        <v>14598.698136734634</v>
      </c>
      <c r="I30" s="111">
        <v>15004.734994591456</v>
      </c>
      <c r="J30" s="111">
        <v>14982.993966409993</v>
      </c>
      <c r="L30" s="145"/>
      <c r="M30" s="145"/>
      <c r="N30" s="145"/>
      <c r="O30" s="145"/>
    </row>
    <row r="31" spans="1:15" s="113" customFormat="1" ht="15" customHeight="1">
      <c r="A31" s="112" t="s">
        <v>123</v>
      </c>
      <c r="C31" s="114">
        <v>456317.80799999955</v>
      </c>
      <c r="D31" s="114">
        <v>478541.2890000011</v>
      </c>
      <c r="E31" s="114">
        <v>500596.114003591</v>
      </c>
      <c r="F31" s="114">
        <v>515944.70100000006</v>
      </c>
      <c r="G31" s="114">
        <v>514984.48487605446</v>
      </c>
      <c r="H31" s="114">
        <v>512734.08413673466</v>
      </c>
      <c r="I31" s="114">
        <v>506597.9979945914</v>
      </c>
      <c r="J31" s="114">
        <v>504301.6509664099</v>
      </c>
      <c r="L31" s="145"/>
      <c r="M31" s="145"/>
      <c r="N31" s="145"/>
      <c r="O31" s="145"/>
    </row>
    <row r="32" spans="1:15" ht="9.75" customHeight="1">
      <c r="A32" s="116"/>
      <c r="C32" s="115"/>
      <c r="D32" s="115"/>
      <c r="E32" s="115"/>
      <c r="F32" s="115"/>
      <c r="G32" s="115"/>
      <c r="H32" s="115"/>
      <c r="I32" s="115"/>
      <c r="J32" s="115"/>
      <c r="L32" s="145"/>
      <c r="M32" s="145"/>
      <c r="N32" s="145"/>
      <c r="O32" s="145"/>
    </row>
    <row r="33" spans="1:15" ht="15" customHeight="1">
      <c r="A33" s="103" t="s">
        <v>30</v>
      </c>
      <c r="C33" s="111">
        <v>907.2620000000001</v>
      </c>
      <c r="D33" s="111">
        <v>876.285</v>
      </c>
      <c r="E33" s="111">
        <v>1005.85699997828</v>
      </c>
      <c r="F33" s="111">
        <v>1048.5720000000001</v>
      </c>
      <c r="G33" s="111">
        <v>1116.11899996173</v>
      </c>
      <c r="H33" s="111">
        <v>1219.256999973</v>
      </c>
      <c r="I33" s="111">
        <v>1253.7399999693798</v>
      </c>
      <c r="J33" s="111">
        <v>1463.2129999338401</v>
      </c>
      <c r="L33" s="145"/>
      <c r="M33" s="145"/>
      <c r="N33" s="145"/>
      <c r="O33" s="145"/>
    </row>
    <row r="34" spans="1:15" s="117" customFormat="1" ht="15" customHeight="1">
      <c r="A34" s="103" t="s">
        <v>124</v>
      </c>
      <c r="C34" s="111">
        <v>117.52</v>
      </c>
      <c r="D34" s="111">
        <v>-755.8760000000012</v>
      </c>
      <c r="E34" s="111">
        <v>-245.52600000000007</v>
      </c>
      <c r="F34" s="111">
        <v>-929.43</v>
      </c>
      <c r="G34" s="111">
        <v>-492.0480000000009</v>
      </c>
      <c r="H34" s="111">
        <v>-701.8350000000007</v>
      </c>
      <c r="I34" s="111">
        <v>-542.9420000000014</v>
      </c>
      <c r="J34" s="111">
        <v>-61.74500000000012</v>
      </c>
      <c r="L34" s="145"/>
      <c r="M34" s="145"/>
      <c r="N34" s="145"/>
      <c r="O34" s="145"/>
    </row>
    <row r="35" spans="1:15" ht="15" customHeight="1">
      <c r="A35" s="103" t="s">
        <v>125</v>
      </c>
      <c r="C35" s="111">
        <v>25570.731000000495</v>
      </c>
      <c r="D35" s="111">
        <v>25849.510999999024</v>
      </c>
      <c r="E35" s="111">
        <v>26575.48999643058</v>
      </c>
      <c r="F35" s="111">
        <v>26586.000999999786</v>
      </c>
      <c r="G35" s="111">
        <v>27742.205123983615</v>
      </c>
      <c r="H35" s="111">
        <v>29383.32086329216</v>
      </c>
      <c r="I35" s="111">
        <v>29996.033005439167</v>
      </c>
      <c r="J35" s="111">
        <v>29361.71703365627</v>
      </c>
      <c r="L35" s="145"/>
      <c r="M35" s="145"/>
      <c r="N35" s="145"/>
      <c r="O35" s="145"/>
    </row>
    <row r="36" spans="1:15" s="113" customFormat="1" ht="15" customHeight="1">
      <c r="A36" s="112" t="s">
        <v>126</v>
      </c>
      <c r="C36" s="114">
        <v>26595.5130000005</v>
      </c>
      <c r="D36" s="114">
        <v>25969.919999999023</v>
      </c>
      <c r="E36" s="114">
        <v>27335.820996408846</v>
      </c>
      <c r="F36" s="114">
        <v>26705.142999999793</v>
      </c>
      <c r="G36" s="114">
        <v>28366.276123945354</v>
      </c>
      <c r="H36" s="114">
        <v>29900.742863265157</v>
      </c>
      <c r="I36" s="114">
        <v>30706.83100540853</v>
      </c>
      <c r="J36" s="114">
        <v>30763.18503359011</v>
      </c>
      <c r="L36" s="145"/>
      <c r="M36" s="145"/>
      <c r="N36" s="145"/>
      <c r="O36" s="145"/>
    </row>
    <row r="37" spans="1:15" ht="11.25" customHeight="1">
      <c r="A37" s="107"/>
      <c r="C37" s="115"/>
      <c r="D37" s="115"/>
      <c r="E37" s="115"/>
      <c r="F37" s="115"/>
      <c r="G37" s="115"/>
      <c r="H37" s="115"/>
      <c r="I37" s="115"/>
      <c r="J37" s="115"/>
      <c r="L37" s="145"/>
      <c r="M37" s="145"/>
      <c r="N37" s="145"/>
      <c r="O37" s="145"/>
    </row>
    <row r="38" spans="1:15" s="113" customFormat="1" ht="15" customHeight="1">
      <c r="A38" s="112" t="s">
        <v>127</v>
      </c>
      <c r="C38" s="114">
        <v>482913.32100000005</v>
      </c>
      <c r="D38" s="114">
        <v>504511.20900000015</v>
      </c>
      <c r="E38" s="114">
        <v>527931.9349999998</v>
      </c>
      <c r="F38" s="114">
        <v>542649.8439999998</v>
      </c>
      <c r="G38" s="114">
        <v>543350.7609999998</v>
      </c>
      <c r="H38" s="114">
        <v>542634.8269999998</v>
      </c>
      <c r="I38" s="114">
        <v>537304.8289999999</v>
      </c>
      <c r="J38" s="114">
        <v>535064.836</v>
      </c>
      <c r="L38" s="145"/>
      <c r="M38" s="145"/>
      <c r="N38" s="145"/>
      <c r="O38" s="145"/>
    </row>
    <row r="39" spans="1:15" ht="15" customHeight="1">
      <c r="A39" s="118"/>
      <c r="B39" s="119"/>
      <c r="C39" s="120"/>
      <c r="D39" s="120"/>
      <c r="E39" s="120"/>
      <c r="F39" s="120"/>
      <c r="G39" s="120"/>
      <c r="H39" s="120"/>
      <c r="I39" s="120"/>
      <c r="J39" s="120"/>
      <c r="K39" s="121"/>
      <c r="L39" s="145"/>
      <c r="M39" s="145"/>
      <c r="N39" s="145"/>
      <c r="O39" s="145"/>
    </row>
    <row r="40" spans="1:15" ht="15" customHeight="1">
      <c r="A40" s="118"/>
      <c r="B40" s="119"/>
      <c r="C40" s="120"/>
      <c r="D40" s="120"/>
      <c r="E40" s="120"/>
      <c r="F40" s="120"/>
      <c r="G40" s="120"/>
      <c r="H40" s="120"/>
      <c r="I40" s="120"/>
      <c r="J40" s="120"/>
      <c r="K40" s="121"/>
      <c r="L40" s="145"/>
      <c r="M40" s="145"/>
      <c r="N40" s="145"/>
      <c r="O40" s="145"/>
    </row>
    <row r="41" spans="1:15" ht="15" customHeight="1">
      <c r="A41" s="118"/>
      <c r="B41" s="119"/>
      <c r="C41" s="120"/>
      <c r="D41" s="120"/>
      <c r="E41" s="120"/>
      <c r="F41" s="120"/>
      <c r="G41" s="120"/>
      <c r="H41" s="120"/>
      <c r="I41" s="120"/>
      <c r="J41" s="120"/>
      <c r="K41" s="121"/>
      <c r="L41" s="145"/>
      <c r="M41" s="145"/>
      <c r="N41" s="145"/>
      <c r="O41" s="145"/>
    </row>
    <row r="42" spans="1:15" ht="21" customHeight="1">
      <c r="A42" s="98" t="s">
        <v>159</v>
      </c>
      <c r="B42" s="119"/>
      <c r="C42" s="120"/>
      <c r="D42" s="120"/>
      <c r="E42" s="120"/>
      <c r="F42" s="120"/>
      <c r="G42" s="120"/>
      <c r="H42" s="120"/>
      <c r="I42" s="120"/>
      <c r="J42" s="120"/>
      <c r="K42" s="121"/>
      <c r="L42" s="145"/>
      <c r="M42" s="145"/>
      <c r="N42" s="145"/>
      <c r="O42" s="145"/>
    </row>
    <row r="43" spans="1:15" ht="17.25">
      <c r="A43" s="101" t="s">
        <v>68</v>
      </c>
      <c r="L43" s="145"/>
      <c r="M43" s="145"/>
      <c r="N43" s="145"/>
      <c r="O43" s="145"/>
    </row>
    <row r="44" spans="1:15" ht="12.75" customHeight="1">
      <c r="A44" s="101"/>
      <c r="L44" s="145"/>
      <c r="M44" s="145"/>
      <c r="N44" s="145"/>
      <c r="O44" s="145"/>
    </row>
    <row r="45" spans="1:15" s="106" customFormat="1" ht="15" customHeight="1">
      <c r="A45" s="105"/>
      <c r="B45" s="122"/>
      <c r="C45" s="187">
        <v>39538</v>
      </c>
      <c r="D45" s="187">
        <v>39629</v>
      </c>
      <c r="E45" s="187">
        <v>39721</v>
      </c>
      <c r="F45" s="187">
        <v>39813</v>
      </c>
      <c r="G45" s="187">
        <v>39903</v>
      </c>
      <c r="H45" s="187">
        <v>39994</v>
      </c>
      <c r="I45" s="187">
        <v>40086</v>
      </c>
      <c r="J45" s="187">
        <v>40178</v>
      </c>
      <c r="L45" s="145"/>
      <c r="M45" s="145"/>
      <c r="N45" s="145"/>
      <c r="O45" s="145"/>
    </row>
    <row r="46" spans="1:15" ht="7.5" customHeight="1">
      <c r="A46" s="107"/>
      <c r="B46" s="123"/>
      <c r="C46" s="109"/>
      <c r="D46" s="109"/>
      <c r="E46" s="109"/>
      <c r="F46" s="109"/>
      <c r="G46" s="109"/>
      <c r="H46" s="109"/>
      <c r="I46" s="109"/>
      <c r="J46" s="109"/>
      <c r="L46" s="145"/>
      <c r="M46" s="145"/>
      <c r="N46" s="145"/>
      <c r="O46" s="145"/>
    </row>
    <row r="47" spans="1:15" ht="15" customHeight="1">
      <c r="A47" s="103" t="s">
        <v>16</v>
      </c>
      <c r="B47" s="111"/>
      <c r="C47" s="111">
        <v>10038.93639725409</v>
      </c>
      <c r="D47" s="111">
        <v>12134.012925801917</v>
      </c>
      <c r="E47" s="111">
        <v>19919.605953402028</v>
      </c>
      <c r="F47" s="111">
        <v>14789.153842888363</v>
      </c>
      <c r="G47" s="111">
        <v>15672.323908686983</v>
      </c>
      <c r="H47" s="111">
        <v>23253.193849920826</v>
      </c>
      <c r="I47" s="111">
        <v>21354.270286481187</v>
      </c>
      <c r="J47" s="111">
        <v>16297.498609975451</v>
      </c>
      <c r="K47" s="147"/>
      <c r="L47" s="145"/>
      <c r="M47" s="145"/>
      <c r="N47" s="145"/>
      <c r="O47" s="145"/>
    </row>
    <row r="48" spans="1:15" ht="15" customHeight="1">
      <c r="A48" s="103" t="s">
        <v>105</v>
      </c>
      <c r="B48" s="111"/>
      <c r="C48" s="111">
        <v>60148.7278603077</v>
      </c>
      <c r="D48" s="111">
        <v>58723.997118579166</v>
      </c>
      <c r="E48" s="111">
        <v>61848.09055412189</v>
      </c>
      <c r="F48" s="111">
        <v>76056.75036158648</v>
      </c>
      <c r="G48" s="111">
        <v>76595.61902785054</v>
      </c>
      <c r="H48" s="111">
        <v>72992.6112279596</v>
      </c>
      <c r="I48" s="111">
        <v>73508.0964756349</v>
      </c>
      <c r="J48" s="111">
        <v>71881.94241382251</v>
      </c>
      <c r="K48" s="147"/>
      <c r="L48" s="145"/>
      <c r="M48" s="145"/>
      <c r="N48" s="145"/>
      <c r="O48" s="145"/>
    </row>
    <row r="49" spans="1:15" ht="15" customHeight="1">
      <c r="A49" s="103" t="s">
        <v>106</v>
      </c>
      <c r="B49" s="111"/>
      <c r="C49" s="111">
        <v>1214.3096593282103</v>
      </c>
      <c r="D49" s="111">
        <v>1216.0166585062334</v>
      </c>
      <c r="E49" s="111">
        <v>1168.1602997313742</v>
      </c>
      <c r="F49" s="111">
        <v>1944.406035163094</v>
      </c>
      <c r="G49" s="111">
        <v>2071.7554253576745</v>
      </c>
      <c r="H49" s="111">
        <v>2256.2748097983913</v>
      </c>
      <c r="I49" s="111">
        <v>2479.2477545279617</v>
      </c>
      <c r="J49" s="111">
        <v>2542.220576921736</v>
      </c>
      <c r="K49" s="147"/>
      <c r="L49" s="145"/>
      <c r="M49" s="145"/>
      <c r="N49" s="145"/>
      <c r="O49" s="145"/>
    </row>
    <row r="50" spans="1:15" ht="15" customHeight="1">
      <c r="A50" s="103" t="s">
        <v>107</v>
      </c>
      <c r="B50" s="111"/>
      <c r="C50" s="111">
        <v>48433.3807026345</v>
      </c>
      <c r="D50" s="111">
        <v>47364.448414109356</v>
      </c>
      <c r="E50" s="111">
        <v>47462.292048411895</v>
      </c>
      <c r="F50" s="111">
        <v>49057.1233417098</v>
      </c>
      <c r="G50" s="111">
        <v>52372.59012810136</v>
      </c>
      <c r="H50" s="111">
        <v>58248.72605386269</v>
      </c>
      <c r="I50" s="111">
        <v>64950.6401803202</v>
      </c>
      <c r="J50" s="111">
        <v>64611.880554754214</v>
      </c>
      <c r="K50" s="147"/>
      <c r="L50" s="145"/>
      <c r="M50" s="145"/>
      <c r="N50" s="145"/>
      <c r="O50" s="145"/>
    </row>
    <row r="51" spans="1:15" ht="15" customHeight="1">
      <c r="A51" s="103" t="s">
        <v>18</v>
      </c>
      <c r="B51" s="111"/>
      <c r="C51" s="111">
        <v>339046.9048669073</v>
      </c>
      <c r="D51" s="111">
        <v>360589.17936598405</v>
      </c>
      <c r="E51" s="111">
        <v>363620.1228521981</v>
      </c>
      <c r="F51" s="111">
        <v>375374.1972304713</v>
      </c>
      <c r="G51" s="111">
        <v>364269.3084856464</v>
      </c>
      <c r="H51" s="111">
        <v>356421.85053652525</v>
      </c>
      <c r="I51" s="111">
        <v>352715.10510413314</v>
      </c>
      <c r="J51" s="111">
        <v>350801.6161097999</v>
      </c>
      <c r="K51" s="147"/>
      <c r="L51" s="145"/>
      <c r="M51" s="145"/>
      <c r="N51" s="145"/>
      <c r="O51" s="145"/>
    </row>
    <row r="52" spans="1:15" ht="15" customHeight="1">
      <c r="A52" s="103" t="s">
        <v>108</v>
      </c>
      <c r="B52" s="111"/>
      <c r="C52" s="111">
        <v>19663.01656435256</v>
      </c>
      <c r="D52" s="111">
        <v>27570.725752607555</v>
      </c>
      <c r="E52" s="111">
        <v>26862.821716950373</v>
      </c>
      <c r="F52" s="111">
        <v>33973.17793733053</v>
      </c>
      <c r="G52" s="111">
        <v>28208.93046869588</v>
      </c>
      <c r="H52" s="111">
        <v>24071.59932797203</v>
      </c>
      <c r="I52" s="111">
        <v>22197.306472743145</v>
      </c>
      <c r="J52" s="111">
        <v>22244.057455986684</v>
      </c>
      <c r="K52" s="147"/>
      <c r="L52" s="145"/>
      <c r="M52" s="145"/>
      <c r="N52" s="145"/>
      <c r="O52" s="145"/>
    </row>
    <row r="53" spans="1:15" ht="15" customHeight="1">
      <c r="A53" s="103" t="s">
        <v>109</v>
      </c>
      <c r="B53" s="111"/>
      <c r="C53" s="111">
        <v>319293.167775295</v>
      </c>
      <c r="D53" s="111">
        <v>332718.1009311613</v>
      </c>
      <c r="E53" s="111">
        <v>336450.7639857001</v>
      </c>
      <c r="F53" s="111">
        <v>341006.86353703786</v>
      </c>
      <c r="G53" s="111">
        <v>335475.79658771347</v>
      </c>
      <c r="H53" s="111">
        <v>331879.38860128756</v>
      </c>
      <c r="I53" s="111">
        <v>330044.13783442316</v>
      </c>
      <c r="J53" s="111">
        <v>328093.00057888514</v>
      </c>
      <c r="K53" s="147"/>
      <c r="L53" s="145"/>
      <c r="M53" s="145"/>
      <c r="N53" s="145"/>
      <c r="O53" s="145"/>
    </row>
    <row r="54" spans="1:15" ht="15" customHeight="1">
      <c r="A54" s="103" t="s">
        <v>110</v>
      </c>
      <c r="B54" s="111"/>
      <c r="C54" s="111">
        <v>90.72052725973543</v>
      </c>
      <c r="D54" s="111">
        <v>300.35268221517043</v>
      </c>
      <c r="E54" s="111">
        <v>306.5371495475606</v>
      </c>
      <c r="F54" s="111">
        <v>394.1557561028216</v>
      </c>
      <c r="G54" s="111">
        <v>584.5814292370427</v>
      </c>
      <c r="H54" s="111">
        <v>470.86260726561727</v>
      </c>
      <c r="I54" s="111">
        <v>473.6607969667744</v>
      </c>
      <c r="J54" s="111">
        <v>464.55807492805565</v>
      </c>
      <c r="K54" s="147"/>
      <c r="L54" s="145"/>
      <c r="M54" s="145"/>
      <c r="N54" s="145"/>
      <c r="O54" s="145"/>
    </row>
    <row r="55" spans="1:15" ht="15" customHeight="1">
      <c r="A55" s="103" t="s">
        <v>111</v>
      </c>
      <c r="B55" s="111"/>
      <c r="C55" s="111">
        <v>5384.502</v>
      </c>
      <c r="D55" s="111">
        <v>5402.4</v>
      </c>
      <c r="E55" s="111">
        <v>5253.784</v>
      </c>
      <c r="F55" s="111">
        <v>5281.521999999999</v>
      </c>
      <c r="G55" s="111">
        <v>5105.883000000001</v>
      </c>
      <c r="H55" s="111">
        <v>5098.9169999999995</v>
      </c>
      <c r="I55" s="111">
        <v>4994.638999999999</v>
      </c>
      <c r="J55" s="111">
        <v>5437.36</v>
      </c>
      <c r="K55" s="147"/>
      <c r="L55" s="145"/>
      <c r="M55" s="145"/>
      <c r="N55" s="145"/>
      <c r="O55" s="145"/>
    </row>
    <row r="56" spans="1:15" ht="15" customHeight="1">
      <c r="A56" s="103" t="s">
        <v>112</v>
      </c>
      <c r="B56" s="111"/>
      <c r="C56" s="111">
        <v>1316.6920617973058</v>
      </c>
      <c r="D56" s="111">
        <v>1231.7388394767736</v>
      </c>
      <c r="E56" s="111">
        <v>1304.768121306227</v>
      </c>
      <c r="F56" s="111">
        <v>1464.9080433964987</v>
      </c>
      <c r="G56" s="111">
        <v>1477.9612905797537</v>
      </c>
      <c r="H56" s="111">
        <v>1428.682133630275</v>
      </c>
      <c r="I56" s="111">
        <v>1357.999938433596</v>
      </c>
      <c r="J56" s="111">
        <v>2949.086862169791</v>
      </c>
      <c r="K56" s="147"/>
      <c r="L56" s="145"/>
      <c r="M56" s="145"/>
      <c r="N56" s="145"/>
      <c r="O56" s="145"/>
    </row>
    <row r="57" spans="1:15" ht="15" customHeight="1">
      <c r="A57" s="103" t="s">
        <v>21</v>
      </c>
      <c r="B57" s="111"/>
      <c r="C57" s="111">
        <v>5204.722725303327</v>
      </c>
      <c r="D57" s="111">
        <v>5255.428872272216</v>
      </c>
      <c r="E57" s="111">
        <v>5313.0314198246715</v>
      </c>
      <c r="F57" s="111">
        <v>7049.522010871909</v>
      </c>
      <c r="G57" s="111">
        <v>7062.13454891987</v>
      </c>
      <c r="H57" s="111">
        <v>6615.03191793477</v>
      </c>
      <c r="I57" s="111">
        <v>6576.730016600115</v>
      </c>
      <c r="J57" s="111">
        <v>6586.028424962351</v>
      </c>
      <c r="K57" s="147"/>
      <c r="L57" s="145"/>
      <c r="M57" s="145"/>
      <c r="N57" s="145"/>
      <c r="O57" s="145"/>
    </row>
    <row r="58" spans="1:15" ht="15" customHeight="1">
      <c r="A58" s="103" t="s">
        <v>113</v>
      </c>
      <c r="B58" s="111"/>
      <c r="C58" s="111">
        <v>7817.261414724527</v>
      </c>
      <c r="D58" s="111">
        <v>7793.3840167769895</v>
      </c>
      <c r="E58" s="111">
        <v>8394.762880906346</v>
      </c>
      <c r="F58" s="111">
        <v>8494.9405298909</v>
      </c>
      <c r="G58" s="111">
        <v>8846.356510543412</v>
      </c>
      <c r="H58" s="111">
        <v>8410.851122600081</v>
      </c>
      <c r="I58" s="111">
        <v>8214.80273563931</v>
      </c>
      <c r="J58" s="111">
        <v>7314.989693854836</v>
      </c>
      <c r="K58" s="147"/>
      <c r="L58" s="145"/>
      <c r="M58" s="145"/>
      <c r="N58" s="145"/>
      <c r="O58" s="145"/>
    </row>
    <row r="59" spans="1:15" ht="15" customHeight="1">
      <c r="A59" s="103" t="s">
        <v>22</v>
      </c>
      <c r="B59" s="111"/>
      <c r="C59" s="111">
        <v>9919.571311681268</v>
      </c>
      <c r="D59" s="111">
        <v>10272.420884756211</v>
      </c>
      <c r="E59" s="111">
        <v>10899.871736021427</v>
      </c>
      <c r="F59" s="111">
        <v>13845.13079946631</v>
      </c>
      <c r="G59" s="111">
        <v>15492.011262695614</v>
      </c>
      <c r="H59" s="111">
        <v>14965.679715852435</v>
      </c>
      <c r="I59" s="111">
        <v>14697.16934025846</v>
      </c>
      <c r="J59" s="111">
        <v>15164.469301312769</v>
      </c>
      <c r="K59" s="147"/>
      <c r="L59" s="145"/>
      <c r="M59" s="145"/>
      <c r="N59" s="145"/>
      <c r="O59" s="145"/>
    </row>
    <row r="60" spans="1:15" s="113" customFormat="1" ht="15" customHeight="1">
      <c r="A60" s="112" t="s">
        <v>114</v>
      </c>
      <c r="B60" s="124"/>
      <c r="C60" s="114">
        <v>488525.00899993815</v>
      </c>
      <c r="D60" s="114">
        <v>509983.0270962629</v>
      </c>
      <c r="E60" s="114">
        <v>525184.4898659239</v>
      </c>
      <c r="F60" s="114">
        <v>553357.6541954447</v>
      </c>
      <c r="G60" s="114">
        <v>548965.9435883815</v>
      </c>
      <c r="H60" s="114">
        <v>549691.8183680843</v>
      </c>
      <c r="I60" s="114">
        <v>550848.7008320289</v>
      </c>
      <c r="J60" s="114">
        <v>543587.0925475735</v>
      </c>
      <c r="K60" s="147"/>
      <c r="L60" s="145"/>
      <c r="M60" s="145"/>
      <c r="N60" s="145"/>
      <c r="O60" s="145"/>
    </row>
    <row r="61" spans="1:15" ht="9.75" customHeight="1">
      <c r="A61" s="109"/>
      <c r="B61" s="125"/>
      <c r="C61" s="115"/>
      <c r="D61" s="115"/>
      <c r="E61" s="115"/>
      <c r="F61" s="115"/>
      <c r="G61" s="115"/>
      <c r="H61" s="115"/>
      <c r="I61" s="115"/>
      <c r="J61" s="115"/>
      <c r="K61" s="147"/>
      <c r="L61" s="145"/>
      <c r="M61" s="145"/>
      <c r="N61" s="145"/>
      <c r="O61" s="145"/>
    </row>
    <row r="62" spans="1:15" ht="15" customHeight="1">
      <c r="A62" s="103" t="s">
        <v>105</v>
      </c>
      <c r="B62" s="111"/>
      <c r="C62" s="111">
        <v>23802.06477536456</v>
      </c>
      <c r="D62" s="111">
        <v>23632.80781376164</v>
      </c>
      <c r="E62" s="111">
        <v>25362.29135922484</v>
      </c>
      <c r="F62" s="111">
        <v>43890.44165794006</v>
      </c>
      <c r="G62" s="111">
        <v>45818.67311169412</v>
      </c>
      <c r="H62" s="111">
        <v>37910.10303089383</v>
      </c>
      <c r="I62" s="111">
        <v>37019.163001569985</v>
      </c>
      <c r="J62" s="111">
        <v>33425.7444606624</v>
      </c>
      <c r="K62" s="147"/>
      <c r="L62" s="145"/>
      <c r="M62" s="145"/>
      <c r="N62" s="145"/>
      <c r="O62" s="145"/>
    </row>
    <row r="63" spans="1:15" ht="15" customHeight="1">
      <c r="A63" s="103" t="s">
        <v>115</v>
      </c>
      <c r="B63" s="111"/>
      <c r="C63" s="111">
        <v>389.689</v>
      </c>
      <c r="D63" s="111">
        <v>365.76</v>
      </c>
      <c r="E63" s="111">
        <v>337.825</v>
      </c>
      <c r="F63" s="111">
        <v>1147.2306042928856</v>
      </c>
      <c r="G63" s="111">
        <v>1264.6172804232806</v>
      </c>
      <c r="H63" s="111">
        <v>1409.4864529667152</v>
      </c>
      <c r="I63" s="111">
        <v>1484.5689838878466</v>
      </c>
      <c r="J63" s="111">
        <v>1512.4705445049954</v>
      </c>
      <c r="K63" s="147"/>
      <c r="L63" s="145"/>
      <c r="M63" s="145"/>
      <c r="N63" s="145"/>
      <c r="O63" s="145"/>
    </row>
    <row r="64" spans="1:15" ht="15" customHeight="1">
      <c r="A64" s="103" t="s">
        <v>116</v>
      </c>
      <c r="B64" s="111"/>
      <c r="C64" s="111">
        <v>416211.92001790344</v>
      </c>
      <c r="D64" s="111">
        <v>436159.198956743</v>
      </c>
      <c r="E64" s="111">
        <v>449898.48698297236</v>
      </c>
      <c r="F64" s="111">
        <v>459085.5821711769</v>
      </c>
      <c r="G64" s="111">
        <v>451360.7341854903</v>
      </c>
      <c r="H64" s="111">
        <v>458115.62391088426</v>
      </c>
      <c r="I64" s="111">
        <v>457977.18712178344</v>
      </c>
      <c r="J64" s="111">
        <v>454566.7288573487</v>
      </c>
      <c r="K64" s="147"/>
      <c r="L64" s="145"/>
      <c r="M64" s="145"/>
      <c r="N64" s="145"/>
      <c r="O64" s="145"/>
    </row>
    <row r="65" spans="1:15" ht="15" customHeight="1">
      <c r="A65" s="103" t="s">
        <v>117</v>
      </c>
      <c r="B65" s="111"/>
      <c r="C65" s="111">
        <v>64844.88824378553</v>
      </c>
      <c r="D65" s="111">
        <v>76335.71677696097</v>
      </c>
      <c r="E65" s="111">
        <v>89021.63319984623</v>
      </c>
      <c r="F65" s="111">
        <v>68856.80270115746</v>
      </c>
      <c r="G65" s="111">
        <v>72228.36602914776</v>
      </c>
      <c r="H65" s="111">
        <v>78831.99799566797</v>
      </c>
      <c r="I65" s="111">
        <v>76638.93155110099</v>
      </c>
      <c r="J65" s="111">
        <v>72037.41793169474</v>
      </c>
      <c r="K65" s="147"/>
      <c r="L65" s="145"/>
      <c r="M65" s="145"/>
      <c r="N65" s="145"/>
      <c r="O65" s="145"/>
    </row>
    <row r="66" spans="1:15" ht="15" customHeight="1">
      <c r="A66" s="103" t="s">
        <v>118</v>
      </c>
      <c r="B66" s="111"/>
      <c r="C66" s="111">
        <v>225389.50137113174</v>
      </c>
      <c r="D66" s="111">
        <v>236126.94328264787</v>
      </c>
      <c r="E66" s="111">
        <v>236061.6276986039</v>
      </c>
      <c r="F66" s="111">
        <v>260351.06248720438</v>
      </c>
      <c r="G66" s="111">
        <v>245375.84225887014</v>
      </c>
      <c r="H66" s="111">
        <v>251899.02034997797</v>
      </c>
      <c r="I66" s="111">
        <v>256014.44108374167</v>
      </c>
      <c r="J66" s="111">
        <v>258132.5354019493</v>
      </c>
      <c r="K66" s="147"/>
      <c r="L66" s="145"/>
      <c r="M66" s="145"/>
      <c r="N66" s="145"/>
      <c r="O66" s="145"/>
    </row>
    <row r="67" spans="1:15" ht="15" customHeight="1">
      <c r="A67" s="103" t="s">
        <v>119</v>
      </c>
      <c r="B67" s="111"/>
      <c r="C67" s="111">
        <v>102807.85337577239</v>
      </c>
      <c r="D67" s="111">
        <v>100005.59136562077</v>
      </c>
      <c r="E67" s="111">
        <v>102123.76734264122</v>
      </c>
      <c r="F67" s="111">
        <v>104923.87370435454</v>
      </c>
      <c r="G67" s="111">
        <v>109595.24918987423</v>
      </c>
      <c r="H67" s="111">
        <v>103027.21995164614</v>
      </c>
      <c r="I67" s="111">
        <v>99530.1319769245</v>
      </c>
      <c r="J67" s="111">
        <v>100506.47653574271</v>
      </c>
      <c r="K67" s="147"/>
      <c r="L67" s="145"/>
      <c r="M67" s="145"/>
      <c r="N67" s="145"/>
      <c r="O67" s="145"/>
    </row>
    <row r="68" spans="1:15" ht="15" customHeight="1">
      <c r="A68" s="103" t="s">
        <v>120</v>
      </c>
      <c r="B68" s="111"/>
      <c r="C68" s="111">
        <v>15828.246652844016</v>
      </c>
      <c r="D68" s="111">
        <v>15601.853746380124</v>
      </c>
      <c r="E68" s="111">
        <v>15529.886442272735</v>
      </c>
      <c r="F68" s="111">
        <v>17406.10550351161</v>
      </c>
      <c r="G68" s="111">
        <v>17508.483254962204</v>
      </c>
      <c r="H68" s="111">
        <v>17301.273296106265</v>
      </c>
      <c r="I68" s="111">
        <v>19054.19694861026</v>
      </c>
      <c r="J68" s="111">
        <v>18202.148885182276</v>
      </c>
      <c r="K68" s="147"/>
      <c r="L68" s="145"/>
      <c r="M68" s="145"/>
      <c r="N68" s="145"/>
      <c r="O68" s="145"/>
    </row>
    <row r="69" spans="1:15" ht="15" customHeight="1">
      <c r="A69" s="103" t="s">
        <v>121</v>
      </c>
      <c r="B69" s="111"/>
      <c r="C69" s="111">
        <v>7341.430374369746</v>
      </c>
      <c r="D69" s="111">
        <v>8089.093785133196</v>
      </c>
      <c r="E69" s="111">
        <v>7161.572299608306</v>
      </c>
      <c r="F69" s="111">
        <v>7547.737774948884</v>
      </c>
      <c r="G69" s="111">
        <v>6652.793452635973</v>
      </c>
      <c r="H69" s="111">
        <v>7056.112317485884</v>
      </c>
      <c r="I69" s="111">
        <v>6739.485561405984</v>
      </c>
      <c r="J69" s="111">
        <v>5688.150102779667</v>
      </c>
      <c r="K69" s="147"/>
      <c r="L69" s="145"/>
      <c r="M69" s="145"/>
      <c r="N69" s="145"/>
      <c r="O69" s="145"/>
    </row>
    <row r="70" spans="1:15" ht="15" customHeight="1">
      <c r="A70" s="103" t="s">
        <v>122</v>
      </c>
      <c r="B70" s="111"/>
      <c r="C70" s="111">
        <v>7046.131742049924</v>
      </c>
      <c r="D70" s="111">
        <v>7094.1587848515865</v>
      </c>
      <c r="E70" s="111">
        <v>7318.163076438117</v>
      </c>
      <c r="F70" s="111">
        <v>6881.3004474455665</v>
      </c>
      <c r="G70" s="111">
        <v>6965.913968351328</v>
      </c>
      <c r="H70" s="111">
        <v>7099.399037890793</v>
      </c>
      <c r="I70" s="111">
        <v>7340.627155224445</v>
      </c>
      <c r="J70" s="111">
        <v>7531.305641562046</v>
      </c>
      <c r="K70" s="147"/>
      <c r="L70" s="145"/>
      <c r="M70" s="145"/>
      <c r="N70" s="145"/>
      <c r="O70" s="145"/>
    </row>
    <row r="71" spans="1:15" ht="15" customHeight="1">
      <c r="A71" s="103" t="s">
        <v>29</v>
      </c>
      <c r="B71" s="111"/>
      <c r="C71" s="111">
        <v>13974.07138560349</v>
      </c>
      <c r="D71" s="111">
        <v>16460.399816530167</v>
      </c>
      <c r="E71" s="111">
        <v>15252.412801831491</v>
      </c>
      <c r="F71" s="111">
        <v>14773.365735441155</v>
      </c>
      <c r="G71" s="111">
        <v>14651.567632903148</v>
      </c>
      <c r="H71" s="111">
        <v>14551.299649482933</v>
      </c>
      <c r="I71" s="111">
        <v>15124.128199193286</v>
      </c>
      <c r="J71" s="111">
        <v>14987.376220113765</v>
      </c>
      <c r="K71" s="147"/>
      <c r="L71" s="145"/>
      <c r="M71" s="145"/>
      <c r="N71" s="145"/>
      <c r="O71" s="145"/>
    </row>
    <row r="72" spans="1:15" s="113" customFormat="1" ht="15" customHeight="1">
      <c r="A72" s="112" t="s">
        <v>123</v>
      </c>
      <c r="B72" s="124"/>
      <c r="C72" s="114">
        <v>461423.87692092144</v>
      </c>
      <c r="D72" s="114">
        <v>483712.3253718864</v>
      </c>
      <c r="E72" s="114">
        <v>498169.1792204669</v>
      </c>
      <c r="F72" s="114">
        <v>525777.9206162965</v>
      </c>
      <c r="G72" s="114">
        <v>520061.5061788622</v>
      </c>
      <c r="H72" s="114">
        <v>519085.91208211856</v>
      </c>
      <c r="I72" s="114">
        <v>518945.67446165904</v>
      </c>
      <c r="J72" s="114">
        <v>512023.6257241919</v>
      </c>
      <c r="K72" s="147"/>
      <c r="L72" s="145"/>
      <c r="M72" s="145"/>
      <c r="N72" s="145"/>
      <c r="O72" s="145"/>
    </row>
    <row r="73" spans="1:15" ht="9.75" customHeight="1">
      <c r="A73" s="116"/>
      <c r="B73" s="125"/>
      <c r="C73" s="115"/>
      <c r="D73" s="115"/>
      <c r="E73" s="115"/>
      <c r="F73" s="115"/>
      <c r="G73" s="115"/>
      <c r="H73" s="115"/>
      <c r="I73" s="115"/>
      <c r="J73" s="115"/>
      <c r="K73" s="147"/>
      <c r="L73" s="145"/>
      <c r="M73" s="145"/>
      <c r="N73" s="145"/>
      <c r="O73" s="145"/>
    </row>
    <row r="74" spans="1:15" ht="15" customHeight="1">
      <c r="A74" s="103" t="s">
        <v>30</v>
      </c>
      <c r="B74" s="111"/>
      <c r="C74" s="111">
        <v>866.0378437033061</v>
      </c>
      <c r="D74" s="111">
        <v>856.2224756408621</v>
      </c>
      <c r="E74" s="111">
        <v>926.641214150946</v>
      </c>
      <c r="F74" s="111">
        <v>970.0405026770545</v>
      </c>
      <c r="G74" s="111">
        <v>1040.1542397068442</v>
      </c>
      <c r="H74" s="111">
        <v>1133.2009518331924</v>
      </c>
      <c r="I74" s="111">
        <v>1184.5197774581284</v>
      </c>
      <c r="J74" s="111">
        <v>1344.0350839486644</v>
      </c>
      <c r="K74" s="147"/>
      <c r="L74" s="145"/>
      <c r="M74" s="145"/>
      <c r="N74" s="145"/>
      <c r="O74" s="145"/>
    </row>
    <row r="75" spans="1:15" s="117" customFormat="1" ht="15" customHeight="1">
      <c r="A75" s="103" t="s">
        <v>124</v>
      </c>
      <c r="B75" s="111"/>
      <c r="C75" s="111">
        <v>255.01782777171627</v>
      </c>
      <c r="D75" s="111">
        <v>-634.337922235691</v>
      </c>
      <c r="E75" s="111">
        <v>-229.93363948264954</v>
      </c>
      <c r="F75" s="111">
        <v>-1025.0033195165402</v>
      </c>
      <c r="G75" s="111">
        <v>-542.6649964174868</v>
      </c>
      <c r="H75" s="111">
        <v>-752.6556242447605</v>
      </c>
      <c r="I75" s="111">
        <v>-626.1595640832595</v>
      </c>
      <c r="J75" s="111">
        <v>-95.92301102940465</v>
      </c>
      <c r="K75" s="147"/>
      <c r="L75" s="145"/>
      <c r="M75" s="145"/>
      <c r="N75" s="145"/>
      <c r="O75" s="145"/>
    </row>
    <row r="76" spans="1:15" s="117" customFormat="1" ht="15" customHeight="1">
      <c r="A76" s="103" t="s">
        <v>125</v>
      </c>
      <c r="B76" s="111"/>
      <c r="C76" s="111">
        <v>25980.076407541746</v>
      </c>
      <c r="D76" s="111">
        <v>26048.81717097151</v>
      </c>
      <c r="E76" s="111">
        <v>26318.727506807467</v>
      </c>
      <c r="F76" s="111">
        <v>27634.6963959873</v>
      </c>
      <c r="G76" s="111">
        <v>28406.94816622981</v>
      </c>
      <c r="H76" s="111">
        <v>30225.360958377052</v>
      </c>
      <c r="I76" s="111">
        <v>31344.66615699486</v>
      </c>
      <c r="J76" s="111">
        <v>30315.537977635617</v>
      </c>
      <c r="K76" s="147"/>
      <c r="L76" s="145"/>
      <c r="M76" s="145"/>
      <c r="N76" s="145"/>
      <c r="O76" s="145"/>
    </row>
    <row r="77" spans="1:15" s="113" customFormat="1" ht="15" customHeight="1">
      <c r="A77" s="112" t="s">
        <v>126</v>
      </c>
      <c r="B77" s="124"/>
      <c r="C77" s="114">
        <v>27101.132079016767</v>
      </c>
      <c r="D77" s="114">
        <v>26270.701724376675</v>
      </c>
      <c r="E77" s="114">
        <v>27015.435081475764</v>
      </c>
      <c r="F77" s="114">
        <v>27579.733579147814</v>
      </c>
      <c r="G77" s="114">
        <v>28904.43740951916</v>
      </c>
      <c r="H77" s="114">
        <v>30605.906285965488</v>
      </c>
      <c r="I77" s="114">
        <v>31903.026370369727</v>
      </c>
      <c r="J77" s="114">
        <v>31563.650050554876</v>
      </c>
      <c r="K77" s="147"/>
      <c r="L77" s="145"/>
      <c r="M77" s="145"/>
      <c r="N77" s="145"/>
      <c r="O77" s="145"/>
    </row>
    <row r="78" spans="1:15" ht="11.25" customHeight="1">
      <c r="A78" s="107"/>
      <c r="B78" s="125"/>
      <c r="C78" s="115"/>
      <c r="D78" s="115"/>
      <c r="E78" s="115"/>
      <c r="F78" s="115"/>
      <c r="G78" s="115"/>
      <c r="H78" s="115"/>
      <c r="I78" s="115"/>
      <c r="J78" s="115"/>
      <c r="K78" s="147"/>
      <c r="L78" s="145"/>
      <c r="M78" s="145"/>
      <c r="N78" s="145"/>
      <c r="O78" s="145"/>
    </row>
    <row r="79" spans="1:15" s="113" customFormat="1" ht="15" customHeight="1">
      <c r="A79" s="112" t="s">
        <v>127</v>
      </c>
      <c r="B79" s="124"/>
      <c r="C79" s="114">
        <v>488525.00899993815</v>
      </c>
      <c r="D79" s="114">
        <v>509983.0270962631</v>
      </c>
      <c r="E79" s="114">
        <v>525184.6143019426</v>
      </c>
      <c r="F79" s="114">
        <v>553357.6541954444</v>
      </c>
      <c r="G79" s="114">
        <v>548965.9435883814</v>
      </c>
      <c r="H79" s="114">
        <v>549691.8183680841</v>
      </c>
      <c r="I79" s="114">
        <v>550848.7008320288</v>
      </c>
      <c r="J79" s="114">
        <v>543587.2757747467</v>
      </c>
      <c r="K79" s="147"/>
      <c r="L79" s="145"/>
      <c r="M79" s="145"/>
      <c r="N79" s="145"/>
      <c r="O79" s="145"/>
    </row>
    <row r="80" spans="12:15" ht="12">
      <c r="L80" s="145"/>
      <c r="M80" s="145"/>
      <c r="N80" s="145"/>
      <c r="O80" s="145"/>
    </row>
  </sheetData>
  <sheetProtection/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8" t="s">
        <v>0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6" ht="12">
      <c r="A9" s="10" t="s">
        <v>3</v>
      </c>
      <c r="B9" s="24">
        <v>1149.401517</v>
      </c>
      <c r="C9" s="24">
        <v>1178.813001</v>
      </c>
      <c r="D9" s="24">
        <v>1210.72157</v>
      </c>
      <c r="E9" s="24">
        <v>1245.372603</v>
      </c>
      <c r="F9" s="24">
        <v>1197.624004</v>
      </c>
      <c r="G9" s="25">
        <v>1234.50521</v>
      </c>
      <c r="H9" s="25">
        <v>1235.5022410000001</v>
      </c>
      <c r="I9" s="25">
        <v>1242.481556</v>
      </c>
      <c r="J9" s="149"/>
      <c r="K9" s="149"/>
      <c r="L9" s="149"/>
      <c r="M9" s="168"/>
      <c r="N9" s="146"/>
      <c r="O9" s="146"/>
      <c r="P9" s="146"/>
    </row>
    <row r="10" spans="1:15" ht="12">
      <c r="A10" s="11" t="s">
        <v>137</v>
      </c>
      <c r="B10" s="26">
        <v>408.09632799999997</v>
      </c>
      <c r="C10" s="26">
        <v>417.230689</v>
      </c>
      <c r="D10" s="26">
        <v>396.61813800000004</v>
      </c>
      <c r="E10" s="26">
        <v>414.230867</v>
      </c>
      <c r="F10" s="26">
        <v>378.884512</v>
      </c>
      <c r="G10" s="26">
        <v>377.137553</v>
      </c>
      <c r="H10" s="26">
        <v>367.439749</v>
      </c>
      <c r="I10" s="26">
        <v>358.733469</v>
      </c>
      <c r="J10" s="146"/>
      <c r="K10" s="149"/>
      <c r="L10" s="146"/>
      <c r="M10" s="146"/>
      <c r="N10" s="146"/>
      <c r="O10" s="146"/>
    </row>
    <row r="11" spans="1:15" ht="12">
      <c r="A11" s="3" t="s">
        <v>4</v>
      </c>
      <c r="B11" s="26">
        <v>63.545929</v>
      </c>
      <c r="C11" s="26">
        <v>72.571196</v>
      </c>
      <c r="D11" s="26">
        <v>69.253183</v>
      </c>
      <c r="E11" s="26">
        <v>25.546674</v>
      </c>
      <c r="F11" s="26">
        <v>51.23229</v>
      </c>
      <c r="G11" s="26">
        <v>58.255066</v>
      </c>
      <c r="H11" s="26">
        <v>42.934064</v>
      </c>
      <c r="I11" s="26">
        <v>34.800197</v>
      </c>
      <c r="J11" s="146"/>
      <c r="K11" s="149"/>
      <c r="L11" s="146"/>
      <c r="M11" s="146"/>
      <c r="N11" s="146"/>
      <c r="O11" s="146"/>
    </row>
    <row r="12" spans="1:15" ht="12">
      <c r="A12" s="2" t="s">
        <v>5</v>
      </c>
      <c r="B12" s="26">
        <v>111.73801</v>
      </c>
      <c r="C12" s="26">
        <v>109.65635800000001</v>
      </c>
      <c r="D12" s="26">
        <v>94.406849</v>
      </c>
      <c r="E12" s="26">
        <v>114.252642</v>
      </c>
      <c r="F12" s="26">
        <v>106.101666</v>
      </c>
      <c r="G12" s="26">
        <v>127.90815699999999</v>
      </c>
      <c r="H12" s="26">
        <v>91.74967000000001</v>
      </c>
      <c r="I12" s="26">
        <v>110.166172</v>
      </c>
      <c r="J12" s="146"/>
      <c r="K12" s="149"/>
      <c r="L12" s="146"/>
      <c r="M12" s="146"/>
      <c r="N12" s="146"/>
      <c r="O12" s="146"/>
    </row>
    <row r="13" spans="1:15" ht="6" customHeight="1">
      <c r="A13" s="12"/>
      <c r="B13" s="26"/>
      <c r="C13" s="26"/>
      <c r="D13" s="26"/>
      <c r="E13" s="26"/>
      <c r="F13" s="26"/>
      <c r="G13" s="26"/>
      <c r="H13" s="26"/>
      <c r="I13" s="26"/>
      <c r="J13" s="146"/>
      <c r="K13" s="149"/>
      <c r="L13" s="146"/>
      <c r="M13" s="146"/>
      <c r="N13" s="146"/>
      <c r="O13" s="146"/>
    </row>
    <row r="14" spans="1:15" ht="12">
      <c r="A14" s="10" t="s">
        <v>6</v>
      </c>
      <c r="B14" s="27">
        <v>1732.7817839999998</v>
      </c>
      <c r="C14" s="27">
        <v>1778.271244</v>
      </c>
      <c r="D14" s="27">
        <v>1770.9997399999997</v>
      </c>
      <c r="E14" s="27">
        <v>1799.402786</v>
      </c>
      <c r="F14" s="27">
        <v>1733.8424719999998</v>
      </c>
      <c r="G14" s="27">
        <v>1797.8059859999998</v>
      </c>
      <c r="H14" s="27">
        <v>1737.625724</v>
      </c>
      <c r="I14" s="27">
        <v>1746.181394</v>
      </c>
      <c r="J14" s="146"/>
      <c r="K14" s="149"/>
      <c r="L14" s="146"/>
      <c r="M14" s="146"/>
      <c r="N14" s="146"/>
      <c r="O14" s="146"/>
    </row>
    <row r="15" spans="1:15" ht="12">
      <c r="A15" s="150" t="s">
        <v>140</v>
      </c>
      <c r="B15" s="26">
        <v>-683.103991</v>
      </c>
      <c r="C15" s="26">
        <v>-680.624697</v>
      </c>
      <c r="D15" s="26">
        <v>-662.184436</v>
      </c>
      <c r="E15" s="26">
        <v>-699.38688</v>
      </c>
      <c r="F15" s="26">
        <v>-640.762642</v>
      </c>
      <c r="G15" s="26">
        <v>-638.7302510000001</v>
      </c>
      <c r="H15" s="26">
        <v>-637.102083</v>
      </c>
      <c r="I15" s="26">
        <v>-703.368246</v>
      </c>
      <c r="J15" s="146"/>
      <c r="K15" s="149"/>
      <c r="L15" s="146"/>
      <c r="M15" s="146"/>
      <c r="N15" s="146"/>
      <c r="O15" s="146"/>
    </row>
    <row r="16" spans="1:15" ht="12">
      <c r="A16" s="150" t="s">
        <v>141</v>
      </c>
      <c r="B16" s="26">
        <v>-654.682793</v>
      </c>
      <c r="C16" s="26">
        <v>-650.54042</v>
      </c>
      <c r="D16" s="26">
        <v>-639.863149</v>
      </c>
      <c r="E16" s="26">
        <v>-676.466391</v>
      </c>
      <c r="F16" s="26">
        <v>-614.034593</v>
      </c>
      <c r="G16" s="26">
        <v>-612.502392</v>
      </c>
      <c r="H16" s="26">
        <v>-611.1998880000001</v>
      </c>
      <c r="I16" s="26">
        <v>-677.2914129999999</v>
      </c>
      <c r="J16" s="146"/>
      <c r="K16" s="149"/>
      <c r="L16" s="146"/>
      <c r="M16" s="146"/>
      <c r="N16" s="146"/>
      <c r="O16" s="146"/>
    </row>
    <row r="17" spans="1:15" ht="12">
      <c r="A17" s="152" t="s">
        <v>143</v>
      </c>
      <c r="B17" s="26">
        <v>-411.343611</v>
      </c>
      <c r="C17" s="26">
        <v>-407.566115</v>
      </c>
      <c r="D17" s="26">
        <v>-399.886204</v>
      </c>
      <c r="E17" s="26">
        <v>-397.25192400000003</v>
      </c>
      <c r="F17" s="26">
        <v>-378.821494</v>
      </c>
      <c r="G17" s="26">
        <v>-376.027104</v>
      </c>
      <c r="H17" s="26">
        <v>-377.653436</v>
      </c>
      <c r="I17" s="26">
        <v>-432.241026</v>
      </c>
      <c r="J17" s="146"/>
      <c r="K17" s="149"/>
      <c r="L17" s="146"/>
      <c r="M17" s="146"/>
      <c r="N17" s="146"/>
      <c r="O17" s="146"/>
    </row>
    <row r="18" spans="1:15" ht="12">
      <c r="A18" s="152" t="s">
        <v>144</v>
      </c>
      <c r="B18" s="26">
        <v>-243.339182</v>
      </c>
      <c r="C18" s="26">
        <v>-242.97430500000002</v>
      </c>
      <c r="D18" s="26">
        <v>-239.976945</v>
      </c>
      <c r="E18" s="26">
        <v>-279.214467</v>
      </c>
      <c r="F18" s="26">
        <v>-235.213099</v>
      </c>
      <c r="G18" s="26">
        <v>-236.47528799999998</v>
      </c>
      <c r="H18" s="26">
        <v>-233.546452</v>
      </c>
      <c r="I18" s="26">
        <v>-245.050387</v>
      </c>
      <c r="J18" s="146"/>
      <c r="K18" s="149"/>
      <c r="L18" s="146"/>
      <c r="M18" s="146"/>
      <c r="N18" s="146"/>
      <c r="O18" s="146"/>
    </row>
    <row r="19" spans="1:15" ht="12">
      <c r="A19" s="150" t="s">
        <v>142</v>
      </c>
      <c r="B19" s="26">
        <v>-28.421198000000004</v>
      </c>
      <c r="C19" s="26">
        <v>-30.084277</v>
      </c>
      <c r="D19" s="26">
        <v>-22.321287</v>
      </c>
      <c r="E19" s="26">
        <v>-22.920489</v>
      </c>
      <c r="F19" s="26">
        <v>-26.728049</v>
      </c>
      <c r="G19" s="26">
        <v>-26.227859000000002</v>
      </c>
      <c r="H19" s="26">
        <v>-25.902195</v>
      </c>
      <c r="I19" s="26">
        <v>-26.076833</v>
      </c>
      <c r="J19" s="146"/>
      <c r="K19" s="149"/>
      <c r="L19" s="146"/>
      <c r="M19" s="146"/>
      <c r="N19" s="146"/>
      <c r="O19" s="146"/>
    </row>
    <row r="20" spans="1:15" ht="6" customHeight="1">
      <c r="A20" s="12"/>
      <c r="B20" s="26"/>
      <c r="C20" s="26"/>
      <c r="D20" s="26"/>
      <c r="E20" s="26"/>
      <c r="F20" s="26"/>
      <c r="G20" s="26"/>
      <c r="H20" s="26"/>
      <c r="I20" s="26"/>
      <c r="J20" s="146"/>
      <c r="K20" s="149"/>
      <c r="L20" s="146"/>
      <c r="M20" s="146"/>
      <c r="N20" s="146"/>
      <c r="O20" s="146"/>
    </row>
    <row r="21" spans="1:15" ht="12">
      <c r="A21" s="10" t="s">
        <v>7</v>
      </c>
      <c r="B21" s="27">
        <v>1049.677793</v>
      </c>
      <c r="C21" s="27">
        <v>1097.646547</v>
      </c>
      <c r="D21" s="27">
        <v>1108.815304</v>
      </c>
      <c r="E21" s="27">
        <v>1100.015906</v>
      </c>
      <c r="F21" s="27">
        <v>1093.07983</v>
      </c>
      <c r="G21" s="27">
        <v>1159.075735</v>
      </c>
      <c r="H21" s="27">
        <v>1100.523641</v>
      </c>
      <c r="I21" s="27">
        <v>1042.813148</v>
      </c>
      <c r="J21" s="149"/>
      <c r="K21" s="149"/>
      <c r="L21" s="149"/>
      <c r="M21" s="168"/>
      <c r="N21" s="146"/>
      <c r="O21" s="146"/>
    </row>
    <row r="22" spans="1:15" ht="12">
      <c r="A22" s="4" t="s">
        <v>176</v>
      </c>
      <c r="B22" s="28">
        <v>-106.86005</v>
      </c>
      <c r="C22" s="28">
        <v>-244.606374</v>
      </c>
      <c r="D22" s="28">
        <v>-255.040135</v>
      </c>
      <c r="E22" s="28">
        <v>-202.302604</v>
      </c>
      <c r="F22" s="28">
        <v>-189.84382599999998</v>
      </c>
      <c r="G22" s="28">
        <v>-313.744974</v>
      </c>
      <c r="H22" s="28">
        <v>-1091.804842</v>
      </c>
      <c r="I22" s="28">
        <v>-335.461764</v>
      </c>
      <c r="J22" s="146"/>
      <c r="K22" s="149"/>
      <c r="L22" s="146"/>
      <c r="M22" s="146"/>
      <c r="N22" s="146"/>
      <c r="O22" s="146"/>
    </row>
    <row r="23" spans="1:15" ht="12">
      <c r="A23" s="3" t="s">
        <v>177</v>
      </c>
      <c r="B23" s="26">
        <v>4.498804</v>
      </c>
      <c r="C23" s="26">
        <v>4.316593</v>
      </c>
      <c r="D23" s="26">
        <v>-0.6396409999999999</v>
      </c>
      <c r="E23" s="26">
        <v>-2.7216120000000004</v>
      </c>
      <c r="F23" s="26">
        <v>2.468799</v>
      </c>
      <c r="G23" s="26">
        <v>-24.194652</v>
      </c>
      <c r="H23" s="26">
        <v>824.333886</v>
      </c>
      <c r="I23" s="26">
        <v>-27.09162</v>
      </c>
      <c r="J23" s="146"/>
      <c r="K23" s="149"/>
      <c r="L23" s="146"/>
      <c r="M23" s="146"/>
      <c r="N23" s="146"/>
      <c r="O23" s="146"/>
    </row>
    <row r="24" spans="2:15" ht="6" customHeight="1">
      <c r="B24" s="7"/>
      <c r="C24" s="7"/>
      <c r="D24" s="7"/>
      <c r="E24" s="7"/>
      <c r="F24" s="7"/>
      <c r="G24" s="7"/>
      <c r="H24" s="7"/>
      <c r="I24" s="7"/>
      <c r="J24" s="146"/>
      <c r="K24" s="149"/>
      <c r="L24" s="146"/>
      <c r="M24" s="146"/>
      <c r="N24" s="146"/>
      <c r="O24" s="146"/>
    </row>
    <row r="25" spans="1:15" ht="12">
      <c r="A25" s="18" t="s">
        <v>10</v>
      </c>
      <c r="B25" s="29">
        <v>947.316547</v>
      </c>
      <c r="C25" s="29">
        <v>857.356766</v>
      </c>
      <c r="D25" s="29">
        <v>853.135528</v>
      </c>
      <c r="E25" s="29">
        <v>894.9916900000001</v>
      </c>
      <c r="F25" s="29">
        <v>905.704803</v>
      </c>
      <c r="G25" s="29">
        <v>821.1361089999999</v>
      </c>
      <c r="H25" s="29">
        <v>833.052685</v>
      </c>
      <c r="I25" s="29">
        <v>680.259764</v>
      </c>
      <c r="J25" s="146"/>
      <c r="K25" s="149"/>
      <c r="L25" s="146"/>
      <c r="M25" s="146"/>
      <c r="N25" s="146"/>
      <c r="O25" s="146"/>
    </row>
    <row r="26" spans="1:15" ht="12">
      <c r="A26" s="13" t="s">
        <v>11</v>
      </c>
      <c r="B26" s="30">
        <v>-291.609577</v>
      </c>
      <c r="C26" s="30">
        <v>-261.898839</v>
      </c>
      <c r="D26" s="30">
        <v>-252.49287200000003</v>
      </c>
      <c r="E26" s="30">
        <v>-273.763131</v>
      </c>
      <c r="F26" s="30">
        <v>-278.041483</v>
      </c>
      <c r="G26" s="30">
        <v>-236.636958</v>
      </c>
      <c r="H26" s="30">
        <v>-246.62920400000002</v>
      </c>
      <c r="I26" s="30">
        <v>-203.417474</v>
      </c>
      <c r="J26" s="146"/>
      <c r="K26" s="149"/>
      <c r="L26" s="146"/>
      <c r="M26" s="146"/>
      <c r="N26" s="146"/>
      <c r="O26" s="146"/>
    </row>
    <row r="27" spans="2:15" ht="6" customHeight="1">
      <c r="B27" s="30"/>
      <c r="C27" s="30"/>
      <c r="D27" s="30"/>
      <c r="E27" s="30"/>
      <c r="F27" s="30"/>
      <c r="G27" s="30"/>
      <c r="H27" s="30"/>
      <c r="I27" s="30"/>
      <c r="J27" s="146"/>
      <c r="K27" s="149"/>
      <c r="L27" s="146"/>
      <c r="M27" s="146"/>
      <c r="N27" s="146"/>
      <c r="O27" s="146"/>
    </row>
    <row r="28" spans="1:15" ht="12">
      <c r="A28" s="18" t="s">
        <v>12</v>
      </c>
      <c r="B28" s="29">
        <v>655.7069700000001</v>
      </c>
      <c r="C28" s="29">
        <v>595.4579269999999</v>
      </c>
      <c r="D28" s="29">
        <v>600.642656</v>
      </c>
      <c r="E28" s="29">
        <v>621.228559</v>
      </c>
      <c r="F28" s="29">
        <v>627.66332</v>
      </c>
      <c r="G28" s="29">
        <v>584.499151</v>
      </c>
      <c r="H28" s="29">
        <v>586.423481</v>
      </c>
      <c r="I28" s="29">
        <v>476.84229</v>
      </c>
      <c r="J28" s="146"/>
      <c r="K28" s="149"/>
      <c r="L28" s="146"/>
      <c r="M28" s="146"/>
      <c r="N28" s="146"/>
      <c r="O28" s="146"/>
    </row>
    <row r="29" spans="1:15" ht="12">
      <c r="A29" s="11" t="s">
        <v>13</v>
      </c>
      <c r="B29" s="30">
        <v>-0.07600000000000001</v>
      </c>
      <c r="C29" s="30">
        <v>-0.07200000000000001</v>
      </c>
      <c r="D29" s="30">
        <v>-0.053</v>
      </c>
      <c r="E29" s="30">
        <v>-0.05399999999999999</v>
      </c>
      <c r="F29" s="30">
        <v>-0.07200000000000001</v>
      </c>
      <c r="G29" s="30">
        <v>-0.052000000000000005</v>
      </c>
      <c r="H29" s="30">
        <v>-0.04</v>
      </c>
      <c r="I29" s="30">
        <v>0.006999999999999999</v>
      </c>
      <c r="J29" s="146"/>
      <c r="K29" s="149"/>
      <c r="L29" s="146"/>
      <c r="M29" s="146"/>
      <c r="N29" s="146"/>
      <c r="O29" s="146"/>
    </row>
    <row r="30" spans="2:15" ht="6" customHeight="1">
      <c r="B30" s="30"/>
      <c r="C30" s="30"/>
      <c r="D30" s="30"/>
      <c r="E30" s="30"/>
      <c r="F30" s="30"/>
      <c r="G30" s="30"/>
      <c r="H30" s="30"/>
      <c r="I30" s="30"/>
      <c r="J30" s="146"/>
      <c r="K30" s="149"/>
      <c r="L30" s="146"/>
      <c r="M30" s="146"/>
      <c r="N30" s="146"/>
      <c r="O30" s="146"/>
    </row>
    <row r="31" spans="1:15" ht="12">
      <c r="A31" s="18" t="s">
        <v>14</v>
      </c>
      <c r="B31" s="29">
        <v>655.63097</v>
      </c>
      <c r="C31" s="29">
        <v>595.3859269999999</v>
      </c>
      <c r="D31" s="29">
        <v>600.589656</v>
      </c>
      <c r="E31" s="29">
        <v>621.174559</v>
      </c>
      <c r="F31" s="29">
        <v>627.59132</v>
      </c>
      <c r="G31" s="29">
        <v>584.447151</v>
      </c>
      <c r="H31" s="29">
        <v>586.383481</v>
      </c>
      <c r="I31" s="29">
        <v>476.84929</v>
      </c>
      <c r="J31" s="149"/>
      <c r="K31" s="149"/>
      <c r="L31" s="149"/>
      <c r="M31" s="168"/>
      <c r="N31" s="146"/>
      <c r="O31" s="146"/>
    </row>
    <row r="32" spans="1:9" ht="12">
      <c r="A32" s="205" t="s">
        <v>181</v>
      </c>
      <c r="B32" s="20"/>
      <c r="C32" s="20"/>
      <c r="D32" s="20"/>
      <c r="E32" s="20"/>
      <c r="F32" s="20"/>
      <c r="G32" s="20"/>
      <c r="H32" s="20"/>
      <c r="I32" s="20"/>
    </row>
    <row r="33" spans="1:9" ht="16.5">
      <c r="A33" s="188"/>
      <c r="B33" s="20"/>
      <c r="C33" s="20"/>
      <c r="D33" s="20"/>
      <c r="E33" s="20"/>
      <c r="F33" s="20"/>
      <c r="G33" s="20"/>
      <c r="H33" s="20"/>
      <c r="I33" s="20"/>
    </row>
    <row r="34" ht="15">
      <c r="A34" s="17" t="s">
        <v>15</v>
      </c>
    </row>
    <row r="35" ht="12">
      <c r="A35" s="9" t="s">
        <v>2</v>
      </c>
    </row>
    <row r="36" ht="6" customHeight="1">
      <c r="A36" s="9"/>
    </row>
    <row r="37" spans="1:9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</row>
    <row r="38" spans="1:15" ht="12">
      <c r="A38" s="14" t="s">
        <v>16</v>
      </c>
      <c r="B38" s="28">
        <v>2069.764691</v>
      </c>
      <c r="C38" s="28">
        <v>2146.073929</v>
      </c>
      <c r="D38" s="28">
        <v>2412.400739</v>
      </c>
      <c r="E38" s="28">
        <v>2503.019163</v>
      </c>
      <c r="F38" s="28">
        <v>2378.394005</v>
      </c>
      <c r="G38" s="28">
        <v>2279.632766</v>
      </c>
      <c r="H38" s="28">
        <v>2387.954189</v>
      </c>
      <c r="I38" s="28">
        <v>2379.120378</v>
      </c>
      <c r="J38" s="146"/>
      <c r="L38" s="146"/>
      <c r="M38" s="146"/>
      <c r="N38" s="146"/>
      <c r="O38" s="146"/>
    </row>
    <row r="39" spans="1:15" ht="12">
      <c r="A39" s="14" t="s">
        <v>17</v>
      </c>
      <c r="B39" s="28">
        <v>13659.712865</v>
      </c>
      <c r="C39" s="28">
        <v>13241.359372</v>
      </c>
      <c r="D39" s="28">
        <v>10985.478377</v>
      </c>
      <c r="E39" s="28">
        <v>10202.968977</v>
      </c>
      <c r="F39" s="28">
        <v>10134.316936</v>
      </c>
      <c r="G39" s="28">
        <v>10415.624231</v>
      </c>
      <c r="H39" s="28">
        <v>10727.231682</v>
      </c>
      <c r="I39" s="28">
        <v>11019.650566</v>
      </c>
      <c r="J39" s="146"/>
      <c r="L39" s="146"/>
      <c r="M39" s="146"/>
      <c r="N39" s="146"/>
      <c r="O39" s="146"/>
    </row>
    <row r="40" spans="1:15" ht="12">
      <c r="A40" s="14" t="s">
        <v>18</v>
      </c>
      <c r="B40" s="28">
        <v>200062.03823</v>
      </c>
      <c r="C40" s="28">
        <v>205664.957474</v>
      </c>
      <c r="D40" s="28">
        <v>204360.923075</v>
      </c>
      <c r="E40" s="28">
        <v>204585.48171</v>
      </c>
      <c r="F40" s="28">
        <v>203017.0529</v>
      </c>
      <c r="G40" s="28">
        <v>203798.340501</v>
      </c>
      <c r="H40" s="28">
        <v>201749.252935</v>
      </c>
      <c r="I40" s="28">
        <v>200227.929336</v>
      </c>
      <c r="J40" s="146"/>
      <c r="L40" s="146"/>
      <c r="M40" s="146"/>
      <c r="N40" s="146"/>
      <c r="O40" s="146"/>
    </row>
    <row r="41" spans="1:15" ht="12">
      <c r="A41" s="14" t="s">
        <v>19</v>
      </c>
      <c r="B41" s="28">
        <v>198686.999916</v>
      </c>
      <c r="C41" s="28">
        <v>204033.597911</v>
      </c>
      <c r="D41" s="28">
        <v>202785.536966</v>
      </c>
      <c r="E41" s="28">
        <v>203119.632502</v>
      </c>
      <c r="F41" s="28">
        <v>201738.826068</v>
      </c>
      <c r="G41" s="28">
        <v>202564.671441</v>
      </c>
      <c r="H41" s="28">
        <v>200409.695686</v>
      </c>
      <c r="I41" s="28">
        <v>199189.877452</v>
      </c>
      <c r="J41" s="146"/>
      <c r="L41" s="146"/>
      <c r="M41" s="146"/>
      <c r="N41" s="146"/>
      <c r="O41" s="146"/>
    </row>
    <row r="42" spans="1:15" ht="12">
      <c r="A42" s="12" t="s">
        <v>104</v>
      </c>
      <c r="B42" s="28">
        <v>1375.038314</v>
      </c>
      <c r="C42" s="28">
        <v>1631.359563</v>
      </c>
      <c r="D42" s="28">
        <v>1575.3861089999996</v>
      </c>
      <c r="E42" s="28">
        <v>1465.849208</v>
      </c>
      <c r="F42" s="28">
        <v>1278.2268320000003</v>
      </c>
      <c r="G42" s="28">
        <v>1233.6690600000002</v>
      </c>
      <c r="H42" s="28">
        <v>1339.5572489999995</v>
      </c>
      <c r="I42" s="28">
        <v>1038.051884</v>
      </c>
      <c r="J42" s="146"/>
      <c r="L42" s="146"/>
      <c r="M42" s="146"/>
      <c r="N42" s="146"/>
      <c r="O42" s="146"/>
    </row>
    <row r="43" spans="1:15" ht="12">
      <c r="A43" s="12" t="s">
        <v>20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146"/>
      <c r="L43" s="146"/>
      <c r="M43" s="146"/>
      <c r="N43" s="146"/>
      <c r="O43" s="146"/>
    </row>
    <row r="44" spans="1:15" ht="12">
      <c r="A44" s="12" t="s">
        <v>21</v>
      </c>
      <c r="B44" s="28">
        <v>1396.535636</v>
      </c>
      <c r="C44" s="28">
        <v>1361.993886</v>
      </c>
      <c r="D44" s="28">
        <v>1371.31655</v>
      </c>
      <c r="E44" s="28">
        <v>1381.165674</v>
      </c>
      <c r="F44" s="28">
        <v>1375.87664</v>
      </c>
      <c r="G44" s="28">
        <v>1310.123732</v>
      </c>
      <c r="H44" s="28">
        <v>1304.41398</v>
      </c>
      <c r="I44" s="28">
        <v>1301.800893</v>
      </c>
      <c r="J44" s="146"/>
      <c r="L44" s="146"/>
      <c r="M44" s="146"/>
      <c r="N44" s="146"/>
      <c r="O44" s="146"/>
    </row>
    <row r="45" spans="1:15" ht="12">
      <c r="A45" s="12" t="s">
        <v>22</v>
      </c>
      <c r="B45" s="28">
        <v>1670.212726</v>
      </c>
      <c r="C45" s="28">
        <v>1739.441063</v>
      </c>
      <c r="D45" s="28">
        <v>1667.193305</v>
      </c>
      <c r="E45" s="28">
        <v>1791.626513</v>
      </c>
      <c r="F45" s="28">
        <v>1473.781712</v>
      </c>
      <c r="G45" s="28">
        <v>1015.306582</v>
      </c>
      <c r="H45" s="28">
        <v>852.211119</v>
      </c>
      <c r="I45" s="28">
        <v>894.240264</v>
      </c>
      <c r="J45" s="146"/>
      <c r="L45" s="146"/>
      <c r="M45" s="146"/>
      <c r="N45" s="146"/>
      <c r="O45" s="146"/>
    </row>
    <row r="46" spans="1:15" ht="12">
      <c r="A46" s="18" t="s">
        <v>23</v>
      </c>
      <c r="B46" s="31">
        <v>218858.264148</v>
      </c>
      <c r="C46" s="31">
        <v>224153.82572400002</v>
      </c>
      <c r="D46" s="31">
        <v>220797.31204599998</v>
      </c>
      <c r="E46" s="31">
        <v>220464.26203699995</v>
      </c>
      <c r="F46" s="31">
        <v>218379.422193</v>
      </c>
      <c r="G46" s="31">
        <v>218819.02781199996</v>
      </c>
      <c r="H46" s="31">
        <v>217021.06390500002</v>
      </c>
      <c r="I46" s="31">
        <v>215822.74143700002</v>
      </c>
      <c r="J46" s="146"/>
      <c r="L46" s="146"/>
      <c r="M46" s="146"/>
      <c r="N46" s="146"/>
      <c r="O46" s="146"/>
    </row>
    <row r="47" spans="1:15" ht="12">
      <c r="A47" s="12" t="s">
        <v>24</v>
      </c>
      <c r="B47" s="28">
        <v>5197.269032</v>
      </c>
      <c r="C47" s="28">
        <v>5040.674585999999</v>
      </c>
      <c r="D47" s="28">
        <v>2512.989073999999</v>
      </c>
      <c r="E47" s="28">
        <v>2506.625093999999</v>
      </c>
      <c r="F47" s="28">
        <v>3944.010343</v>
      </c>
      <c r="G47" s="28">
        <v>956.8391170000014</v>
      </c>
      <c r="H47" s="28">
        <v>869.4372669999993</v>
      </c>
      <c r="I47" s="28">
        <v>1063.1475499999997</v>
      </c>
      <c r="J47" s="146"/>
      <c r="L47" s="146"/>
      <c r="M47" s="146"/>
      <c r="N47" s="146"/>
      <c r="O47" s="146"/>
    </row>
    <row r="48" spans="1:15" ht="12">
      <c r="A48" s="12" t="s">
        <v>25</v>
      </c>
      <c r="B48" s="28">
        <v>91155.45243</v>
      </c>
      <c r="C48" s="28">
        <v>94876.778606</v>
      </c>
      <c r="D48" s="28">
        <v>93570.025017</v>
      </c>
      <c r="E48" s="28">
        <v>100461.607423</v>
      </c>
      <c r="F48" s="28">
        <v>93367.221391</v>
      </c>
      <c r="G48" s="28">
        <v>96635.515908</v>
      </c>
      <c r="H48" s="28">
        <v>93295.07921</v>
      </c>
      <c r="I48" s="28">
        <v>91826.128142</v>
      </c>
      <c r="J48" s="146"/>
      <c r="L48" s="146"/>
      <c r="M48" s="146"/>
      <c r="N48" s="146"/>
      <c r="O48" s="146"/>
    </row>
    <row r="49" spans="1:15" ht="12">
      <c r="A49" s="12" t="s">
        <v>26</v>
      </c>
      <c r="B49" s="28">
        <v>6909.128677</v>
      </c>
      <c r="C49" s="28">
        <v>6832.396486</v>
      </c>
      <c r="D49" s="28">
        <v>6786.60181</v>
      </c>
      <c r="E49" s="28">
        <v>5478.85686</v>
      </c>
      <c r="F49" s="28">
        <v>4548.924479</v>
      </c>
      <c r="G49" s="28">
        <v>646.692287</v>
      </c>
      <c r="H49" s="28">
        <v>312.191035</v>
      </c>
      <c r="I49" s="28">
        <v>368.588999</v>
      </c>
      <c r="J49" s="146"/>
      <c r="L49" s="146"/>
      <c r="M49" s="146"/>
      <c r="N49" s="146"/>
      <c r="O49" s="146"/>
    </row>
    <row r="50" spans="1:15" ht="12">
      <c r="A50" s="12" t="s">
        <v>27</v>
      </c>
      <c r="B50" s="28">
        <v>4065.1241</v>
      </c>
      <c r="C50" s="28">
        <v>4107.80757</v>
      </c>
      <c r="D50" s="28">
        <v>4105.4457</v>
      </c>
      <c r="E50" s="28">
        <v>4252.09268</v>
      </c>
      <c r="F50" s="28">
        <v>4010.659874</v>
      </c>
      <c r="G50" s="28">
        <v>3980.249689</v>
      </c>
      <c r="H50" s="28">
        <v>4384.126641</v>
      </c>
      <c r="I50" s="28">
        <v>4295.500528</v>
      </c>
      <c r="J50" s="146"/>
      <c r="L50" s="146"/>
      <c r="M50" s="146"/>
      <c r="N50" s="146"/>
      <c r="O50" s="146"/>
    </row>
    <row r="51" spans="1:15" ht="12">
      <c r="A51" s="12" t="s">
        <v>28</v>
      </c>
      <c r="B51" s="28">
        <v>89915.51870599997</v>
      </c>
      <c r="C51" s="28">
        <v>89890.68113800001</v>
      </c>
      <c r="D51" s="28">
        <v>90703.50454099999</v>
      </c>
      <c r="E51" s="28">
        <v>83931.67340799994</v>
      </c>
      <c r="F51" s="28">
        <v>91822.01968900002</v>
      </c>
      <c r="G51" s="28">
        <v>95641.06616399997</v>
      </c>
      <c r="H51" s="28">
        <v>96973.93495</v>
      </c>
      <c r="I51" s="28">
        <v>97242.891626</v>
      </c>
      <c r="J51" s="146"/>
      <c r="L51" s="146"/>
      <c r="M51" s="146"/>
      <c r="N51" s="146"/>
      <c r="O51" s="146"/>
    </row>
    <row r="52" spans="1:15" ht="12">
      <c r="A52" s="3" t="s">
        <v>105</v>
      </c>
      <c r="B52" s="28">
        <v>124.126759</v>
      </c>
      <c r="C52" s="28">
        <v>178.890351</v>
      </c>
      <c r="D52" s="28">
        <v>154.390674</v>
      </c>
      <c r="E52" s="28">
        <v>167.24332</v>
      </c>
      <c r="F52" s="28">
        <v>172.427376</v>
      </c>
      <c r="G52" s="28">
        <v>109.829472</v>
      </c>
      <c r="H52" s="28">
        <v>260.344709</v>
      </c>
      <c r="I52" s="28">
        <v>290.894377</v>
      </c>
      <c r="J52" s="146"/>
      <c r="L52" s="146"/>
      <c r="M52" s="146"/>
      <c r="N52" s="146"/>
      <c r="O52" s="146"/>
    </row>
    <row r="53" spans="1:15" ht="12">
      <c r="A53" s="12" t="s">
        <v>29</v>
      </c>
      <c r="B53" s="28">
        <v>14281.928444</v>
      </c>
      <c r="C53" s="28">
        <v>15941.072</v>
      </c>
      <c r="D53" s="28">
        <v>15683.050240999999</v>
      </c>
      <c r="E53" s="28">
        <v>16124.382249</v>
      </c>
      <c r="F53" s="28">
        <v>13401.161041</v>
      </c>
      <c r="G53" s="28">
        <v>13789.832175</v>
      </c>
      <c r="H53" s="28">
        <v>13149.574117</v>
      </c>
      <c r="I53" s="28">
        <v>13116.644213</v>
      </c>
      <c r="J53" s="146"/>
      <c r="L53" s="146"/>
      <c r="M53" s="146"/>
      <c r="N53" s="146"/>
      <c r="O53" s="146"/>
    </row>
    <row r="54" spans="1:15" ht="12">
      <c r="A54" s="14" t="s">
        <v>31</v>
      </c>
      <c r="B54" s="28">
        <v>7209.716</v>
      </c>
      <c r="C54" s="28">
        <v>7285.524987</v>
      </c>
      <c r="D54" s="28">
        <v>7281.304989</v>
      </c>
      <c r="E54" s="28">
        <v>7541.781003</v>
      </c>
      <c r="F54" s="28">
        <v>7112.998</v>
      </c>
      <c r="G54" s="28">
        <v>7059.003</v>
      </c>
      <c r="H54" s="28">
        <v>7776.375976</v>
      </c>
      <c r="I54" s="28">
        <v>7618.946002</v>
      </c>
      <c r="J54" s="146"/>
      <c r="L54" s="146"/>
      <c r="M54" s="146"/>
      <c r="N54" s="146"/>
      <c r="O54" s="146"/>
    </row>
    <row r="56" spans="2:9" ht="12">
      <c r="B56" s="146"/>
      <c r="C56" s="146"/>
      <c r="D56" s="146"/>
      <c r="E56" s="146"/>
      <c r="F56" s="146"/>
      <c r="G56" s="146"/>
      <c r="H56" s="146"/>
      <c r="I56" s="146"/>
    </row>
    <row r="57" ht="15">
      <c r="A57" s="17" t="s">
        <v>153</v>
      </c>
    </row>
    <row r="58" ht="12">
      <c r="A58" s="9" t="s">
        <v>138</v>
      </c>
    </row>
    <row r="59" ht="6" customHeight="1">
      <c r="A59" s="9"/>
    </row>
    <row r="60" spans="1:15" ht="12">
      <c r="A60" s="5"/>
      <c r="B60" s="22">
        <v>39538</v>
      </c>
      <c r="C60" s="22">
        <v>39629</v>
      </c>
      <c r="D60" s="22">
        <v>39721</v>
      </c>
      <c r="E60" s="22">
        <v>39813</v>
      </c>
      <c r="F60" s="21">
        <f>F37</f>
        <v>39903</v>
      </c>
      <c r="G60" s="21">
        <f>G37</f>
        <v>39994</v>
      </c>
      <c r="H60" s="21">
        <f>H37</f>
        <v>40086</v>
      </c>
      <c r="I60" s="21">
        <f>I37</f>
        <v>40178</v>
      </c>
      <c r="J60" s="146"/>
      <c r="L60" s="146"/>
      <c r="M60" s="146"/>
      <c r="N60" s="146"/>
      <c r="O60" s="146"/>
    </row>
    <row r="61" spans="1:15" ht="12">
      <c r="A61" s="3" t="s">
        <v>145</v>
      </c>
      <c r="B61" s="26">
        <v>202397.763664</v>
      </c>
      <c r="C61" s="26">
        <v>207815.645156</v>
      </c>
      <c r="D61" s="26">
        <v>206699.161345</v>
      </c>
      <c r="E61" s="26">
        <v>206900.643447</v>
      </c>
      <c r="F61" s="26">
        <v>205986.679641</v>
      </c>
      <c r="G61" s="26">
        <v>206909.410373</v>
      </c>
      <c r="H61" s="26">
        <v>205529.255964</v>
      </c>
      <c r="I61" s="26">
        <v>204378.056583</v>
      </c>
      <c r="J61" s="146"/>
      <c r="L61" s="146"/>
      <c r="M61" s="146"/>
      <c r="N61" s="146"/>
      <c r="O61" s="146"/>
    </row>
    <row r="62" spans="2:15" ht="6" customHeight="1">
      <c r="B62" s="26"/>
      <c r="C62" s="26"/>
      <c r="D62" s="26"/>
      <c r="E62" s="26"/>
      <c r="F62" s="26"/>
      <c r="G62" s="26"/>
      <c r="H62" s="26"/>
      <c r="I62" s="26"/>
      <c r="J62" s="146"/>
      <c r="L62" s="146"/>
      <c r="M62" s="146"/>
      <c r="N62" s="146"/>
      <c r="O62" s="146"/>
    </row>
    <row r="63" spans="1:15" ht="13.5">
      <c r="A63" s="3" t="s">
        <v>146</v>
      </c>
      <c r="B63" s="26">
        <v>93619.35481399999</v>
      </c>
      <c r="C63" s="26">
        <v>98228.335132</v>
      </c>
      <c r="D63" s="26">
        <v>95751.38603899999</v>
      </c>
      <c r="E63" s="26">
        <v>101299.289515</v>
      </c>
      <c r="F63" s="26">
        <v>94508.716826</v>
      </c>
      <c r="G63" s="26">
        <v>97895.82332699999</v>
      </c>
      <c r="H63" s="26">
        <v>94063.688504</v>
      </c>
      <c r="I63" s="26">
        <v>92936.054445</v>
      </c>
      <c r="J63" s="146"/>
      <c r="L63" s="146"/>
      <c r="M63" s="146"/>
      <c r="N63" s="146"/>
      <c r="O63" s="146"/>
    </row>
    <row r="64" spans="1:15" ht="12">
      <c r="A64" s="14" t="s">
        <v>34</v>
      </c>
      <c r="B64" s="26">
        <f aca="true" t="shared" si="0" ref="B64:I64">B65+B66</f>
        <v>50048.092000000004</v>
      </c>
      <c r="C64" s="26">
        <f t="shared" si="0"/>
        <v>47008.48299999999</v>
      </c>
      <c r="D64" s="26">
        <f t="shared" si="0"/>
        <v>44473.885</v>
      </c>
      <c r="E64" s="26">
        <f t="shared" si="0"/>
        <v>40874.562997</v>
      </c>
      <c r="F64" s="26">
        <f t="shared" si="0"/>
        <v>40521.487</v>
      </c>
      <c r="G64" s="26">
        <f t="shared" si="0"/>
        <v>40986.354999999996</v>
      </c>
      <c r="H64" s="26">
        <f t="shared" si="0"/>
        <v>41028.055</v>
      </c>
      <c r="I64" s="26">
        <f t="shared" si="0"/>
        <v>40227.079</v>
      </c>
      <c r="J64" s="146"/>
      <c r="L64" s="146"/>
      <c r="M64" s="146"/>
      <c r="N64" s="146"/>
      <c r="O64" s="146"/>
    </row>
    <row r="65" spans="1:15" ht="12">
      <c r="A65" s="12" t="s">
        <v>35</v>
      </c>
      <c r="B65" s="26">
        <v>40265.904</v>
      </c>
      <c r="C65" s="26">
        <v>37486.679</v>
      </c>
      <c r="D65" s="26">
        <v>35029.766</v>
      </c>
      <c r="E65" s="26">
        <v>31271.856</v>
      </c>
      <c r="F65" s="26">
        <v>31010.971</v>
      </c>
      <c r="G65" s="26">
        <v>31228.854</v>
      </c>
      <c r="H65" s="26">
        <v>30870.167</v>
      </c>
      <c r="I65" s="26">
        <v>29897.969</v>
      </c>
      <c r="J65" s="146"/>
      <c r="L65" s="146"/>
      <c r="M65" s="146"/>
      <c r="N65" s="146"/>
      <c r="O65" s="146"/>
    </row>
    <row r="66" spans="1:15" ht="12">
      <c r="A66" s="12" t="s">
        <v>36</v>
      </c>
      <c r="B66" s="26">
        <v>9782.188</v>
      </c>
      <c r="C66" s="26">
        <v>9521.804</v>
      </c>
      <c r="D66" s="26">
        <v>9444.119</v>
      </c>
      <c r="E66" s="26">
        <v>9602.706997</v>
      </c>
      <c r="F66" s="26">
        <v>9510.516</v>
      </c>
      <c r="G66" s="26">
        <v>9757.501</v>
      </c>
      <c r="H66" s="26">
        <v>10157.888</v>
      </c>
      <c r="I66" s="26">
        <v>10329.11</v>
      </c>
      <c r="J66" s="146"/>
      <c r="L66" s="146"/>
      <c r="M66" s="146"/>
      <c r="N66" s="146"/>
      <c r="O66" s="146"/>
    </row>
    <row r="67" spans="1:15" ht="12">
      <c r="A67" s="12" t="s">
        <v>37</v>
      </c>
      <c r="B67" s="26">
        <v>5240.403</v>
      </c>
      <c r="C67" s="26">
        <v>5236.787</v>
      </c>
      <c r="D67" s="26">
        <v>5199.525</v>
      </c>
      <c r="E67" s="26">
        <v>6097.435</v>
      </c>
      <c r="F67" s="26">
        <v>6252.029</v>
      </c>
      <c r="G67" s="26">
        <v>6271.994</v>
      </c>
      <c r="H67" s="26">
        <v>8267.51</v>
      </c>
      <c r="I67" s="26">
        <v>8277.832</v>
      </c>
      <c r="J67" s="146"/>
      <c r="L67" s="146"/>
      <c r="M67" s="146"/>
      <c r="N67" s="146"/>
      <c r="O67" s="146"/>
    </row>
    <row r="68" spans="1:15" s="20" customFormat="1" ht="15.75" customHeight="1">
      <c r="A68" s="14"/>
      <c r="B68" s="196"/>
      <c r="C68" s="196"/>
      <c r="D68" s="196"/>
      <c r="E68" s="196"/>
      <c r="F68" s="196"/>
      <c r="G68" s="196"/>
      <c r="H68" s="196"/>
      <c r="I68" s="196"/>
      <c r="J68" s="190"/>
      <c r="L68" s="190"/>
      <c r="M68" s="190"/>
      <c r="N68" s="190"/>
      <c r="O68" s="190"/>
    </row>
    <row r="69" spans="10:15" ht="6" customHeight="1">
      <c r="J69" s="146"/>
      <c r="L69" s="146"/>
      <c r="M69" s="146"/>
      <c r="N69" s="146"/>
      <c r="O69" s="146"/>
    </row>
    <row r="70" spans="10:15" ht="6.75" customHeight="1">
      <c r="J70" s="146"/>
      <c r="L70" s="146"/>
      <c r="M70" s="146"/>
      <c r="N70" s="146"/>
      <c r="O70" s="146"/>
    </row>
    <row r="71" spans="1:15" ht="12">
      <c r="A71" s="12" t="s">
        <v>38</v>
      </c>
      <c r="B71" s="33">
        <v>36.30770608063618</v>
      </c>
      <c r="C71" s="33">
        <v>34.572928093662995</v>
      </c>
      <c r="D71" s="33">
        <v>33.95618122644977</v>
      </c>
      <c r="E71" s="33">
        <v>33.81571004887193</v>
      </c>
      <c r="F71" s="33">
        <v>35.38752855727363</v>
      </c>
      <c r="G71" s="33">
        <v>34.35855698196906</v>
      </c>
      <c r="H71" s="33">
        <v>33.17021034154699</v>
      </c>
      <c r="I71" s="33">
        <v>30.846777301474503</v>
      </c>
      <c r="J71" s="146"/>
      <c r="L71" s="146"/>
      <c r="M71" s="146"/>
      <c r="N71" s="146"/>
      <c r="O71" s="146"/>
    </row>
    <row r="72" spans="1:15" ht="12">
      <c r="A72" s="3" t="s">
        <v>154</v>
      </c>
      <c r="B72" s="33">
        <v>39.42238989973131</v>
      </c>
      <c r="C72" s="33">
        <v>38.841016558978616</v>
      </c>
      <c r="D72" s="33">
        <v>38.35465514985935</v>
      </c>
      <c r="E72" s="33">
        <v>38.48502589923902</v>
      </c>
      <c r="F72" s="33">
        <v>36.9562202072992</v>
      </c>
      <c r="G72" s="33">
        <v>36.22933902443356</v>
      </c>
      <c r="H72" s="33">
        <v>36.37303563642876</v>
      </c>
      <c r="I72" s="33">
        <v>37.345589229628104</v>
      </c>
      <c r="J72" s="146"/>
      <c r="K72" s="154"/>
      <c r="L72" s="146"/>
      <c r="M72" s="146"/>
      <c r="N72" s="146"/>
      <c r="O72" s="146"/>
    </row>
    <row r="73" spans="1:15" ht="12">
      <c r="A73" s="12" t="s">
        <v>39</v>
      </c>
      <c r="B73" s="155">
        <v>0.009367531540624715</v>
      </c>
      <c r="C73" s="155">
        <v>0.01218326944697168</v>
      </c>
      <c r="D73" s="155">
        <v>0.01856168750562698</v>
      </c>
      <c r="E73" s="155">
        <v>0.02605136101959728</v>
      </c>
      <c r="F73" s="155">
        <v>0.03229079182417221</v>
      </c>
      <c r="G73" s="184">
        <v>0.03646586873025743</v>
      </c>
      <c r="H73" s="155">
        <v>0.04038272812403563</v>
      </c>
      <c r="I73" s="155">
        <v>0.05140877062902474</v>
      </c>
      <c r="J73" s="146"/>
      <c r="L73" s="146"/>
      <c r="M73" s="146"/>
      <c r="N73" s="146"/>
      <c r="O73" s="146"/>
    </row>
    <row r="74" spans="1:15" ht="12">
      <c r="A74" s="12" t="s">
        <v>40</v>
      </c>
      <c r="B74" s="32">
        <v>1.849719162782754</v>
      </c>
      <c r="C74" s="185">
        <v>1.4146231893445986</v>
      </c>
      <c r="D74" s="32">
        <v>0.965468522232338</v>
      </c>
      <c r="E74" s="32">
        <v>0.6656873538558954</v>
      </c>
      <c r="F74" s="32">
        <v>0.6131302619365444</v>
      </c>
      <c r="G74" s="32">
        <v>0.5532718769669294</v>
      </c>
      <c r="H74" s="32">
        <v>0.5941840832480839</v>
      </c>
      <c r="I74" s="32">
        <v>0.4770399053597536</v>
      </c>
      <c r="J74" s="146"/>
      <c r="L74" s="146"/>
      <c r="M74" s="146"/>
      <c r="N74" s="146"/>
      <c r="O74" s="146"/>
    </row>
    <row r="76" ht="12">
      <c r="A76" s="15" t="s">
        <v>152</v>
      </c>
    </row>
    <row r="77" ht="12">
      <c r="A77" s="15"/>
    </row>
  </sheetData>
  <sheetProtection/>
  <mergeCells count="2">
    <mergeCell ref="F7:I7"/>
    <mergeCell ref="B7:E7"/>
  </mergeCells>
  <conditionalFormatting sqref="B56:I56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8" t="s">
        <v>178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6" ht="12">
      <c r="A9" s="10" t="s">
        <v>3</v>
      </c>
      <c r="B9" s="24">
        <v>1149.401517</v>
      </c>
      <c r="C9" s="24">
        <v>1178.813001</v>
      </c>
      <c r="D9" s="24">
        <v>1210.72157</v>
      </c>
      <c r="E9" s="24">
        <v>1245.372603</v>
      </c>
      <c r="F9" s="24">
        <v>1197.624004</v>
      </c>
      <c r="G9" s="25">
        <v>1234.50521</v>
      </c>
      <c r="H9" s="25">
        <v>1235.5022410000001</v>
      </c>
      <c r="I9" s="25">
        <v>1242.481556</v>
      </c>
      <c r="J9" s="149"/>
      <c r="K9" s="149"/>
      <c r="L9" s="149"/>
      <c r="M9" s="168"/>
      <c r="N9" s="146"/>
      <c r="O9" s="146"/>
      <c r="P9" s="146"/>
    </row>
    <row r="10" spans="1:15" ht="12">
      <c r="A10" s="11" t="s">
        <v>137</v>
      </c>
      <c r="B10" s="26">
        <v>408.09632799999997</v>
      </c>
      <c r="C10" s="26">
        <v>417.230689</v>
      </c>
      <c r="D10" s="26">
        <v>396.61813800000004</v>
      </c>
      <c r="E10" s="26">
        <v>414.230867</v>
      </c>
      <c r="F10" s="26">
        <v>378.884512</v>
      </c>
      <c r="G10" s="26">
        <v>377.137553</v>
      </c>
      <c r="H10" s="26">
        <v>367.439749</v>
      </c>
      <c r="I10" s="26">
        <v>358.733469</v>
      </c>
      <c r="J10" s="146"/>
      <c r="K10" s="149"/>
      <c r="L10" s="146"/>
      <c r="M10" s="146"/>
      <c r="N10" s="146"/>
      <c r="O10" s="146"/>
    </row>
    <row r="11" spans="1:15" ht="12">
      <c r="A11" s="3" t="s">
        <v>4</v>
      </c>
      <c r="B11" s="26">
        <v>63.545929</v>
      </c>
      <c r="C11" s="26">
        <v>72.571196</v>
      </c>
      <c r="D11" s="26">
        <v>69.253183</v>
      </c>
      <c r="E11" s="26">
        <v>25.546674</v>
      </c>
      <c r="F11" s="26">
        <v>51.23229</v>
      </c>
      <c r="G11" s="26">
        <v>58.255066</v>
      </c>
      <c r="H11" s="26">
        <v>42.934064</v>
      </c>
      <c r="I11" s="26">
        <v>34.800197</v>
      </c>
      <c r="J11" s="146"/>
      <c r="K11" s="149"/>
      <c r="L11" s="146"/>
      <c r="M11" s="146"/>
      <c r="N11" s="146"/>
      <c r="O11" s="146"/>
    </row>
    <row r="12" spans="1:15" ht="12">
      <c r="A12" s="2" t="s">
        <v>5</v>
      </c>
      <c r="B12" s="26">
        <v>111.73801</v>
      </c>
      <c r="C12" s="26">
        <v>109.65635800000001</v>
      </c>
      <c r="D12" s="26">
        <v>94.406849</v>
      </c>
      <c r="E12" s="26">
        <v>114.252642</v>
      </c>
      <c r="F12" s="26">
        <v>106.101666</v>
      </c>
      <c r="G12" s="26">
        <v>127.90815699999999</v>
      </c>
      <c r="H12" s="26">
        <v>91.74967000000001</v>
      </c>
      <c r="I12" s="26">
        <v>110.166172</v>
      </c>
      <c r="J12" s="146"/>
      <c r="K12" s="149"/>
      <c r="L12" s="146"/>
      <c r="M12" s="146"/>
      <c r="N12" s="146"/>
      <c r="O12" s="146"/>
    </row>
    <row r="13" spans="1:15" ht="6" customHeight="1">
      <c r="A13" s="12"/>
      <c r="B13" s="26"/>
      <c r="C13" s="26"/>
      <c r="D13" s="26"/>
      <c r="E13" s="26"/>
      <c r="F13" s="26"/>
      <c r="G13" s="26"/>
      <c r="H13" s="26"/>
      <c r="I13" s="26"/>
      <c r="J13" s="146"/>
      <c r="K13" s="149"/>
      <c r="L13" s="146"/>
      <c r="M13" s="146"/>
      <c r="N13" s="146"/>
      <c r="O13" s="146"/>
    </row>
    <row r="14" spans="1:15" ht="12">
      <c r="A14" s="10" t="s">
        <v>6</v>
      </c>
      <c r="B14" s="27">
        <v>1732.7817839999998</v>
      </c>
      <c r="C14" s="27">
        <v>1778.271244</v>
      </c>
      <c r="D14" s="27">
        <v>1770.9997399999997</v>
      </c>
      <c r="E14" s="27">
        <v>1799.402786</v>
      </c>
      <c r="F14" s="27">
        <v>1733.8424719999998</v>
      </c>
      <c r="G14" s="27">
        <v>1797.8059859999998</v>
      </c>
      <c r="H14" s="27">
        <v>1737.625724</v>
      </c>
      <c r="I14" s="27">
        <v>1746.181394</v>
      </c>
      <c r="J14" s="146"/>
      <c r="K14" s="149"/>
      <c r="L14" s="146"/>
      <c r="M14" s="146"/>
      <c r="N14" s="146"/>
      <c r="O14" s="146"/>
    </row>
    <row r="15" spans="1:15" ht="12">
      <c r="A15" s="150" t="s">
        <v>140</v>
      </c>
      <c r="B15" s="26">
        <v>-683.103991</v>
      </c>
      <c r="C15" s="26">
        <v>-680.624697</v>
      </c>
      <c r="D15" s="26">
        <v>-662.184436</v>
      </c>
      <c r="E15" s="26">
        <v>-699.38688</v>
      </c>
      <c r="F15" s="26">
        <v>-640.762642</v>
      </c>
      <c r="G15" s="26">
        <v>-638.7302510000001</v>
      </c>
      <c r="H15" s="26">
        <v>-637.102083</v>
      </c>
      <c r="I15" s="26">
        <v>-703.368246</v>
      </c>
      <c r="J15" s="146"/>
      <c r="K15" s="149"/>
      <c r="L15" s="146"/>
      <c r="M15" s="146"/>
      <c r="N15" s="146"/>
      <c r="O15" s="146"/>
    </row>
    <row r="16" spans="1:15" ht="12">
      <c r="A16" s="150" t="s">
        <v>141</v>
      </c>
      <c r="B16" s="26">
        <v>-654.682793</v>
      </c>
      <c r="C16" s="26">
        <v>-650.54042</v>
      </c>
      <c r="D16" s="26">
        <v>-639.863149</v>
      </c>
      <c r="E16" s="26">
        <v>-676.466391</v>
      </c>
      <c r="F16" s="26">
        <v>-614.034593</v>
      </c>
      <c r="G16" s="26">
        <v>-612.502392</v>
      </c>
      <c r="H16" s="26">
        <v>-611.1998880000001</v>
      </c>
      <c r="I16" s="26">
        <v>-677.2914129999999</v>
      </c>
      <c r="J16" s="146"/>
      <c r="K16" s="149"/>
      <c r="L16" s="146"/>
      <c r="M16" s="146"/>
      <c r="N16" s="146"/>
      <c r="O16" s="146"/>
    </row>
    <row r="17" spans="1:15" ht="12">
      <c r="A17" s="152" t="s">
        <v>143</v>
      </c>
      <c r="B17" s="26">
        <v>-411.343611</v>
      </c>
      <c r="C17" s="26">
        <v>-407.566115</v>
      </c>
      <c r="D17" s="26">
        <v>-399.886204</v>
      </c>
      <c r="E17" s="26">
        <v>-397.25192400000003</v>
      </c>
      <c r="F17" s="26">
        <v>-378.821494</v>
      </c>
      <c r="G17" s="26">
        <v>-376.027104</v>
      </c>
      <c r="H17" s="26">
        <v>-377.653436</v>
      </c>
      <c r="I17" s="26">
        <v>-432.241026</v>
      </c>
      <c r="J17" s="146"/>
      <c r="K17" s="149"/>
      <c r="L17" s="146"/>
      <c r="M17" s="146"/>
      <c r="N17" s="146"/>
      <c r="O17" s="146"/>
    </row>
    <row r="18" spans="1:15" ht="12">
      <c r="A18" s="152" t="s">
        <v>144</v>
      </c>
      <c r="B18" s="26">
        <v>-243.339182</v>
      </c>
      <c r="C18" s="26">
        <v>-242.97430500000002</v>
      </c>
      <c r="D18" s="26">
        <v>-239.976945</v>
      </c>
      <c r="E18" s="26">
        <v>-279.214467</v>
      </c>
      <c r="F18" s="26">
        <v>-235.213099</v>
      </c>
      <c r="G18" s="26">
        <v>-236.47528799999998</v>
      </c>
      <c r="H18" s="26">
        <v>-233.546452</v>
      </c>
      <c r="I18" s="26">
        <v>-245.050387</v>
      </c>
      <c r="J18" s="146"/>
      <c r="K18" s="149"/>
      <c r="L18" s="146"/>
      <c r="M18" s="146"/>
      <c r="N18" s="146"/>
      <c r="O18" s="146"/>
    </row>
    <row r="19" spans="1:15" ht="12">
      <c r="A19" s="150" t="s">
        <v>142</v>
      </c>
      <c r="B19" s="26">
        <v>-28.421198000000004</v>
      </c>
      <c r="C19" s="26">
        <v>-30.084277</v>
      </c>
      <c r="D19" s="26">
        <v>-22.321287</v>
      </c>
      <c r="E19" s="26">
        <v>-22.920489</v>
      </c>
      <c r="F19" s="26">
        <v>-26.728049</v>
      </c>
      <c r="G19" s="26">
        <v>-26.227859000000002</v>
      </c>
      <c r="H19" s="26">
        <v>-25.902195</v>
      </c>
      <c r="I19" s="26">
        <v>-26.076833</v>
      </c>
      <c r="J19" s="146"/>
      <c r="K19" s="149"/>
      <c r="L19" s="146"/>
      <c r="M19" s="146"/>
      <c r="N19" s="146"/>
      <c r="O19" s="146"/>
    </row>
    <row r="20" spans="1:15" ht="6" customHeight="1">
      <c r="A20" s="12"/>
      <c r="B20" s="26"/>
      <c r="C20" s="26"/>
      <c r="D20" s="26"/>
      <c r="E20" s="26"/>
      <c r="F20" s="26"/>
      <c r="G20" s="26"/>
      <c r="H20" s="26"/>
      <c r="I20" s="26"/>
      <c r="J20" s="146"/>
      <c r="K20" s="149"/>
      <c r="L20" s="146"/>
      <c r="M20" s="146"/>
      <c r="N20" s="146"/>
      <c r="O20" s="146"/>
    </row>
    <row r="21" spans="1:15" ht="12">
      <c r="A21" s="10" t="s">
        <v>7</v>
      </c>
      <c r="B21" s="27">
        <v>1049.677793</v>
      </c>
      <c r="C21" s="27">
        <v>1097.646547</v>
      </c>
      <c r="D21" s="27">
        <v>1108.815304</v>
      </c>
      <c r="E21" s="27">
        <v>1100.015906</v>
      </c>
      <c r="F21" s="27">
        <v>1093.07983</v>
      </c>
      <c r="G21" s="27">
        <v>1159.075735</v>
      </c>
      <c r="H21" s="27">
        <v>1100.523641</v>
      </c>
      <c r="I21" s="27">
        <v>1042.813148</v>
      </c>
      <c r="J21" s="149"/>
      <c r="K21" s="149"/>
      <c r="L21" s="149"/>
      <c r="M21" s="168"/>
      <c r="N21" s="146"/>
      <c r="O21" s="146"/>
    </row>
    <row r="22" spans="1:15" ht="12">
      <c r="A22" s="4" t="s">
        <v>176</v>
      </c>
      <c r="B22" s="28">
        <v>-106.86005</v>
      </c>
      <c r="C22" s="28">
        <v>-244.606374</v>
      </c>
      <c r="D22" s="28">
        <v>-255.040135</v>
      </c>
      <c r="E22" s="28">
        <v>-202.302604</v>
      </c>
      <c r="F22" s="28">
        <v>-189.84382599999998</v>
      </c>
      <c r="G22" s="28">
        <v>-313.744974</v>
      </c>
      <c r="H22" s="28">
        <v>-261.804842</v>
      </c>
      <c r="I22" s="28">
        <v>-335.461764</v>
      </c>
      <c r="J22" s="146"/>
      <c r="K22" s="149"/>
      <c r="L22" s="146"/>
      <c r="M22" s="146"/>
      <c r="N22" s="146"/>
      <c r="O22" s="146"/>
    </row>
    <row r="23" spans="1:15" ht="12">
      <c r="A23" s="3" t="s">
        <v>177</v>
      </c>
      <c r="B23" s="26">
        <v>4.498804</v>
      </c>
      <c r="C23" s="26">
        <v>4.316593</v>
      </c>
      <c r="D23" s="26">
        <v>-0.6396409999999999</v>
      </c>
      <c r="E23" s="26">
        <v>-2.7216120000000004</v>
      </c>
      <c r="F23" s="26">
        <v>2.468799</v>
      </c>
      <c r="G23" s="26">
        <v>-24.194652</v>
      </c>
      <c r="H23" s="26">
        <v>-5.666113999999999</v>
      </c>
      <c r="I23" s="26">
        <v>-27.09162</v>
      </c>
      <c r="J23" s="146"/>
      <c r="K23" s="149"/>
      <c r="L23" s="146"/>
      <c r="M23" s="146"/>
      <c r="N23" s="146"/>
      <c r="O23" s="146"/>
    </row>
    <row r="24" spans="2:15" ht="6" customHeight="1">
      <c r="B24" s="7"/>
      <c r="C24" s="7"/>
      <c r="D24" s="7"/>
      <c r="E24" s="7"/>
      <c r="F24" s="7"/>
      <c r="G24" s="7"/>
      <c r="H24" s="7"/>
      <c r="I24" s="7"/>
      <c r="J24" s="146"/>
      <c r="K24" s="149"/>
      <c r="L24" s="146"/>
      <c r="M24" s="146"/>
      <c r="N24" s="146"/>
      <c r="O24" s="146"/>
    </row>
    <row r="25" spans="1:15" ht="12">
      <c r="A25" s="18" t="s">
        <v>10</v>
      </c>
      <c r="B25" s="29">
        <v>947.316547</v>
      </c>
      <c r="C25" s="29">
        <v>857.356766</v>
      </c>
      <c r="D25" s="29">
        <v>853.135528</v>
      </c>
      <c r="E25" s="29">
        <v>894.9916900000001</v>
      </c>
      <c r="F25" s="29">
        <v>905.704803</v>
      </c>
      <c r="G25" s="29">
        <v>821.1361089999999</v>
      </c>
      <c r="H25" s="29">
        <v>833.052685</v>
      </c>
      <c r="I25" s="29">
        <v>680.259764</v>
      </c>
      <c r="J25" s="146"/>
      <c r="K25" s="149"/>
      <c r="L25" s="146"/>
      <c r="M25" s="146"/>
      <c r="N25" s="146"/>
      <c r="O25" s="146"/>
    </row>
    <row r="26" spans="1:15" ht="12">
      <c r="A26" s="13" t="s">
        <v>11</v>
      </c>
      <c r="B26" s="30">
        <v>-291.609577</v>
      </c>
      <c r="C26" s="30">
        <v>-261.898839</v>
      </c>
      <c r="D26" s="30">
        <v>-252.49287200000003</v>
      </c>
      <c r="E26" s="30">
        <v>-273.763131</v>
      </c>
      <c r="F26" s="30">
        <v>-278.041483</v>
      </c>
      <c r="G26" s="30">
        <v>-236.636958</v>
      </c>
      <c r="H26" s="30">
        <v>-246.62920400000002</v>
      </c>
      <c r="I26" s="30">
        <v>-203.417474</v>
      </c>
      <c r="J26" s="146"/>
      <c r="K26" s="149"/>
      <c r="L26" s="146"/>
      <c r="M26" s="146"/>
      <c r="N26" s="146"/>
      <c r="O26" s="146"/>
    </row>
    <row r="27" spans="2:15" ht="6" customHeight="1">
      <c r="B27" s="30"/>
      <c r="C27" s="30"/>
      <c r="D27" s="30"/>
      <c r="E27" s="30"/>
      <c r="F27" s="30"/>
      <c r="G27" s="30"/>
      <c r="H27" s="30"/>
      <c r="I27" s="30"/>
      <c r="J27" s="146"/>
      <c r="K27" s="149"/>
      <c r="L27" s="146"/>
      <c r="M27" s="146"/>
      <c r="N27" s="146"/>
      <c r="O27" s="146"/>
    </row>
    <row r="28" spans="1:15" ht="12">
      <c r="A28" s="18" t="s">
        <v>12</v>
      </c>
      <c r="B28" s="29">
        <v>655.7069700000001</v>
      </c>
      <c r="C28" s="29">
        <v>595.4579269999999</v>
      </c>
      <c r="D28" s="29">
        <v>600.642656</v>
      </c>
      <c r="E28" s="29">
        <v>621.228559</v>
      </c>
      <c r="F28" s="29">
        <v>627.66332</v>
      </c>
      <c r="G28" s="29">
        <v>584.499151</v>
      </c>
      <c r="H28" s="29">
        <v>586.423481</v>
      </c>
      <c r="I28" s="29">
        <v>476.84229</v>
      </c>
      <c r="J28" s="146"/>
      <c r="K28" s="149"/>
      <c r="L28" s="146"/>
      <c r="M28" s="146"/>
      <c r="N28" s="146"/>
      <c r="O28" s="146"/>
    </row>
    <row r="29" spans="1:15" ht="12">
      <c r="A29" s="11" t="s">
        <v>13</v>
      </c>
      <c r="B29" s="30">
        <v>-0.07600000000000001</v>
      </c>
      <c r="C29" s="30">
        <v>-0.07200000000000001</v>
      </c>
      <c r="D29" s="30">
        <v>-0.053</v>
      </c>
      <c r="E29" s="30">
        <v>-0.05399999999999999</v>
      </c>
      <c r="F29" s="30">
        <v>-0.07200000000000001</v>
      </c>
      <c r="G29" s="30">
        <v>-0.052000000000000005</v>
      </c>
      <c r="H29" s="30">
        <v>-0.04</v>
      </c>
      <c r="I29" s="30">
        <v>0.006999999999999999</v>
      </c>
      <c r="J29" s="146"/>
      <c r="K29" s="149"/>
      <c r="L29" s="146"/>
      <c r="M29" s="146"/>
      <c r="N29" s="146"/>
      <c r="O29" s="146"/>
    </row>
    <row r="30" spans="2:15" ht="6" customHeight="1">
      <c r="B30" s="30"/>
      <c r="C30" s="30"/>
      <c r="D30" s="30"/>
      <c r="E30" s="30"/>
      <c r="F30" s="30"/>
      <c r="G30" s="30"/>
      <c r="H30" s="30"/>
      <c r="I30" s="30"/>
      <c r="J30" s="146"/>
      <c r="K30" s="149"/>
      <c r="L30" s="146"/>
      <c r="M30" s="146"/>
      <c r="N30" s="146"/>
      <c r="O30" s="146"/>
    </row>
    <row r="31" spans="1:15" ht="12">
      <c r="A31" s="18" t="s">
        <v>14</v>
      </c>
      <c r="B31" s="29">
        <v>655.63097</v>
      </c>
      <c r="C31" s="29">
        <v>595.3859269999999</v>
      </c>
      <c r="D31" s="29">
        <v>600.589656</v>
      </c>
      <c r="E31" s="29">
        <v>621.174559</v>
      </c>
      <c r="F31" s="29">
        <v>627.59132</v>
      </c>
      <c r="G31" s="29">
        <v>584.447151</v>
      </c>
      <c r="H31" s="29">
        <v>586.383481</v>
      </c>
      <c r="I31" s="29">
        <v>476.84929</v>
      </c>
      <c r="J31" s="149"/>
      <c r="K31" s="149"/>
      <c r="L31" s="149"/>
      <c r="M31" s="168"/>
      <c r="N31" s="146"/>
      <c r="O31" s="146"/>
    </row>
    <row r="32" spans="1:9" ht="9.75" customHeight="1">
      <c r="A32" s="170"/>
      <c r="B32" s="20"/>
      <c r="C32" s="20"/>
      <c r="D32" s="20"/>
      <c r="E32" s="20"/>
      <c r="F32" s="20"/>
      <c r="G32" s="20"/>
      <c r="H32" s="20"/>
      <c r="I32" s="20"/>
    </row>
    <row r="33" spans="1:9" ht="12">
      <c r="A33" s="205" t="s">
        <v>188</v>
      </c>
      <c r="B33" s="20"/>
      <c r="C33" s="20"/>
      <c r="D33" s="20"/>
      <c r="E33" s="20"/>
      <c r="F33" s="20"/>
      <c r="G33" s="20"/>
      <c r="H33" s="20"/>
      <c r="I33" s="20"/>
    </row>
    <row r="34" ht="13.5">
      <c r="A34" s="170"/>
    </row>
  </sheetData>
  <sheetProtection/>
  <mergeCells count="2">
    <mergeCell ref="F7:I7"/>
    <mergeCell ref="B7:E7"/>
  </mergeCells>
  <printOptions/>
  <pageMargins left="0.75" right="0.75" top="1" bottom="1" header="0" footer="0"/>
  <pageSetup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8" width="9.7109375" style="0" customWidth="1"/>
    <col min="9" max="9" width="10.28125" style="0" customWidth="1"/>
  </cols>
  <sheetData>
    <row r="1" ht="21.75">
      <c r="A1" s="34" t="s">
        <v>46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4" ht="12">
      <c r="A9" s="10" t="s">
        <v>3</v>
      </c>
      <c r="B9" s="24">
        <v>889.061158</v>
      </c>
      <c r="C9" s="24">
        <v>922.843042</v>
      </c>
      <c r="D9" s="24">
        <v>990.072167</v>
      </c>
      <c r="E9" s="24">
        <v>904.637696</v>
      </c>
      <c r="F9" s="24">
        <v>815.851332</v>
      </c>
      <c r="G9" s="25">
        <v>870.0875040000001</v>
      </c>
      <c r="H9" s="25">
        <v>824.156415</v>
      </c>
      <c r="I9" s="25">
        <v>796.572266</v>
      </c>
      <c r="J9" s="149"/>
      <c r="K9" s="146"/>
      <c r="L9" s="169"/>
      <c r="M9" s="146"/>
      <c r="N9" s="146"/>
    </row>
    <row r="10" spans="1:14" ht="12">
      <c r="A10" s="11" t="s">
        <v>137</v>
      </c>
      <c r="B10" s="26">
        <v>300.555</v>
      </c>
      <c r="C10" s="26">
        <v>317.17199899999997</v>
      </c>
      <c r="D10" s="26">
        <v>326.450002</v>
      </c>
      <c r="E10" s="26">
        <v>244.624997</v>
      </c>
      <c r="F10" s="26">
        <v>263.378</v>
      </c>
      <c r="G10" s="26">
        <v>271.301</v>
      </c>
      <c r="H10" s="26">
        <v>270.207999</v>
      </c>
      <c r="I10" s="26">
        <v>272.420999</v>
      </c>
      <c r="J10" s="149"/>
      <c r="K10" s="146"/>
      <c r="L10" s="169"/>
      <c r="M10" s="146"/>
      <c r="N10" s="146"/>
    </row>
    <row r="11" spans="1:14" ht="12">
      <c r="A11" s="3" t="s">
        <v>4</v>
      </c>
      <c r="B11" s="26">
        <v>180.671002</v>
      </c>
      <c r="C11" s="26">
        <v>65.892998</v>
      </c>
      <c r="D11" s="26">
        <v>69.144001</v>
      </c>
      <c r="E11" s="26">
        <v>59.298598999999996</v>
      </c>
      <c r="F11" s="26">
        <v>116.4769</v>
      </c>
      <c r="G11" s="26">
        <v>104.9691</v>
      </c>
      <c r="H11" s="26">
        <v>88.121099</v>
      </c>
      <c r="I11" s="26">
        <v>60.727002000000006</v>
      </c>
      <c r="J11" s="149"/>
      <c r="K11" s="146"/>
      <c r="L11" s="169"/>
      <c r="M11" s="146"/>
      <c r="N11" s="146"/>
    </row>
    <row r="12" spans="1:14" ht="12">
      <c r="A12" s="2" t="s">
        <v>5</v>
      </c>
      <c r="B12" s="26">
        <v>30.490208</v>
      </c>
      <c r="C12" s="26">
        <v>8.638676</v>
      </c>
      <c r="D12" s="26">
        <v>29.016021000000002</v>
      </c>
      <c r="E12" s="26">
        <v>87.310199</v>
      </c>
      <c r="F12" s="26">
        <v>29.188997</v>
      </c>
      <c r="G12" s="26">
        <v>34.985003</v>
      </c>
      <c r="H12" s="26">
        <v>35.902997</v>
      </c>
      <c r="I12" s="26">
        <v>15.799002999999999</v>
      </c>
      <c r="J12" s="149"/>
      <c r="K12" s="146"/>
      <c r="L12" s="169"/>
      <c r="M12" s="146"/>
      <c r="N12" s="146"/>
    </row>
    <row r="13" spans="1:14" ht="6" customHeight="1">
      <c r="A13" s="12"/>
      <c r="B13" s="26"/>
      <c r="C13" s="26"/>
      <c r="D13" s="26"/>
      <c r="E13" s="26"/>
      <c r="F13" s="26"/>
      <c r="G13" s="26"/>
      <c r="H13" s="26"/>
      <c r="I13" s="26"/>
      <c r="J13" s="149"/>
      <c r="K13" s="146"/>
      <c r="L13" s="169"/>
      <c r="M13" s="146"/>
      <c r="N13" s="146"/>
    </row>
    <row r="14" spans="1:14" ht="12">
      <c r="A14" s="10" t="s">
        <v>6</v>
      </c>
      <c r="B14" s="27">
        <v>1400.777368</v>
      </c>
      <c r="C14" s="27">
        <v>1314.546715</v>
      </c>
      <c r="D14" s="27">
        <v>1414.6821909999999</v>
      </c>
      <c r="E14" s="27">
        <v>1295.871491</v>
      </c>
      <c r="F14" s="27">
        <v>1224.895229</v>
      </c>
      <c r="G14" s="27">
        <v>1281.342607</v>
      </c>
      <c r="H14" s="27">
        <v>1218.38851</v>
      </c>
      <c r="I14" s="27">
        <v>1145.51927</v>
      </c>
      <c r="J14" s="149"/>
      <c r="K14" s="146"/>
      <c r="L14" s="169"/>
      <c r="M14" s="146"/>
      <c r="N14" s="146"/>
    </row>
    <row r="15" spans="1:14" ht="12">
      <c r="A15" s="150" t="s">
        <v>140</v>
      </c>
      <c r="B15" s="26">
        <v>-449.553209</v>
      </c>
      <c r="C15" s="26">
        <v>-438.881418</v>
      </c>
      <c r="D15" s="26">
        <v>-463.65392699999995</v>
      </c>
      <c r="E15" s="26">
        <v>-451.15365499999996</v>
      </c>
      <c r="F15" s="26">
        <v>-397.25914500000005</v>
      </c>
      <c r="G15" s="26">
        <v>-389.709751</v>
      </c>
      <c r="H15" s="26">
        <v>-373.34497600000003</v>
      </c>
      <c r="I15" s="26">
        <v>-393.530675</v>
      </c>
      <c r="J15" s="149"/>
      <c r="K15" s="146"/>
      <c r="L15" s="169"/>
      <c r="M15" s="146"/>
      <c r="N15" s="146"/>
    </row>
    <row r="16" spans="1:14" ht="12">
      <c r="A16" s="150" t="s">
        <v>141</v>
      </c>
      <c r="B16" s="26">
        <v>-422.555453</v>
      </c>
      <c r="C16" s="26">
        <v>-425.415692</v>
      </c>
      <c r="D16" s="26">
        <v>-447.202404</v>
      </c>
      <c r="E16" s="26">
        <v>-435.167968</v>
      </c>
      <c r="F16" s="26">
        <v>-381.63179599999995</v>
      </c>
      <c r="G16" s="26">
        <v>-372.825452</v>
      </c>
      <c r="H16" s="26">
        <v>-357.04668</v>
      </c>
      <c r="I16" s="26">
        <v>-377.192378</v>
      </c>
      <c r="J16" s="149"/>
      <c r="K16" s="146"/>
      <c r="L16" s="169"/>
      <c r="M16" s="146"/>
      <c r="N16" s="146"/>
    </row>
    <row r="17" spans="1:14" ht="12">
      <c r="A17" s="152" t="s">
        <v>143</v>
      </c>
      <c r="B17" s="26">
        <v>-218.07796199999999</v>
      </c>
      <c r="C17" s="26">
        <v>-209.731041</v>
      </c>
      <c r="D17" s="26">
        <v>-222.046915</v>
      </c>
      <c r="E17" s="26">
        <v>-194.650216</v>
      </c>
      <c r="F17" s="26">
        <v>-187.608003</v>
      </c>
      <c r="G17" s="26">
        <v>-186.116995</v>
      </c>
      <c r="H17" s="26">
        <v>-175.92400299999997</v>
      </c>
      <c r="I17" s="26">
        <v>-175.38399900000002</v>
      </c>
      <c r="J17" s="149"/>
      <c r="K17" s="146"/>
      <c r="L17" s="169"/>
      <c r="M17" s="146"/>
      <c r="N17" s="146"/>
    </row>
    <row r="18" spans="1:14" ht="12">
      <c r="A18" s="152" t="s">
        <v>144</v>
      </c>
      <c r="B18" s="26">
        <v>-204.47749100000001</v>
      </c>
      <c r="C18" s="26">
        <v>-215.684651</v>
      </c>
      <c r="D18" s="26">
        <v>-225.155489</v>
      </c>
      <c r="E18" s="26">
        <v>-240.517752</v>
      </c>
      <c r="F18" s="26">
        <v>-194.023793</v>
      </c>
      <c r="G18" s="26">
        <v>-186.708457</v>
      </c>
      <c r="H18" s="26">
        <v>-181.122677</v>
      </c>
      <c r="I18" s="26">
        <v>-201.808379</v>
      </c>
      <c r="J18" s="149"/>
      <c r="K18" s="146"/>
      <c r="L18" s="169"/>
      <c r="M18" s="146"/>
      <c r="N18" s="146"/>
    </row>
    <row r="19" spans="1:14" ht="12">
      <c r="A19" s="150" t="s">
        <v>142</v>
      </c>
      <c r="B19" s="26">
        <v>-26.997756</v>
      </c>
      <c r="C19" s="26">
        <v>-13.465726</v>
      </c>
      <c r="D19" s="26">
        <v>-16.451523</v>
      </c>
      <c r="E19" s="26">
        <v>-15.985686999999999</v>
      </c>
      <c r="F19" s="26">
        <v>-15.627349</v>
      </c>
      <c r="G19" s="26">
        <v>-16.884299</v>
      </c>
      <c r="H19" s="26">
        <v>-16.298296</v>
      </c>
      <c r="I19" s="26">
        <v>-16.338297</v>
      </c>
      <c r="J19" s="149"/>
      <c r="K19" s="146"/>
      <c r="L19" s="169"/>
      <c r="M19" s="146"/>
      <c r="N19" s="146"/>
    </row>
    <row r="20" spans="1:14" ht="6" customHeight="1">
      <c r="A20" s="12"/>
      <c r="B20" s="26"/>
      <c r="C20" s="26"/>
      <c r="D20" s="26"/>
      <c r="E20" s="26"/>
      <c r="F20" s="26"/>
      <c r="G20" s="26"/>
      <c r="H20" s="26"/>
      <c r="I20" s="26"/>
      <c r="J20" s="149"/>
      <c r="K20" s="146"/>
      <c r="L20" s="169"/>
      <c r="M20" s="146"/>
      <c r="N20" s="146"/>
    </row>
    <row r="21" spans="1:14" ht="12">
      <c r="A21" s="10" t="s">
        <v>7</v>
      </c>
      <c r="B21" s="27">
        <v>951.224159</v>
      </c>
      <c r="C21" s="27">
        <v>875.665297</v>
      </c>
      <c r="D21" s="27">
        <v>951.028264</v>
      </c>
      <c r="E21" s="27">
        <v>844.7178359999999</v>
      </c>
      <c r="F21" s="27">
        <v>827.636084</v>
      </c>
      <c r="G21" s="27">
        <v>891.632856</v>
      </c>
      <c r="H21" s="27">
        <v>845.0435339999999</v>
      </c>
      <c r="I21" s="27">
        <v>751.988595</v>
      </c>
      <c r="J21" s="149"/>
      <c r="K21" s="146"/>
      <c r="L21" s="169"/>
      <c r="M21" s="146"/>
      <c r="N21" s="146"/>
    </row>
    <row r="22" spans="1:14" ht="12">
      <c r="A22" s="4" t="s">
        <v>8</v>
      </c>
      <c r="B22" s="28">
        <v>-217.37900100000002</v>
      </c>
      <c r="C22" s="28">
        <v>-230.652999</v>
      </c>
      <c r="D22" s="28">
        <v>-309.483</v>
      </c>
      <c r="E22" s="28">
        <v>-352.512</v>
      </c>
      <c r="F22" s="28">
        <v>-357.86400000000003</v>
      </c>
      <c r="G22" s="28">
        <v>-382.556</v>
      </c>
      <c r="H22" s="28">
        <v>-356.998</v>
      </c>
      <c r="I22" s="28">
        <v>-427.39599999999996</v>
      </c>
      <c r="J22" s="149"/>
      <c r="K22" s="146"/>
      <c r="L22" s="169"/>
      <c r="M22" s="146"/>
      <c r="N22" s="146"/>
    </row>
    <row r="23" spans="1:14" ht="12">
      <c r="A23" s="3" t="s">
        <v>9</v>
      </c>
      <c r="B23" s="26">
        <v>-42.38199900000001</v>
      </c>
      <c r="C23" s="26">
        <v>-21.070000999999998</v>
      </c>
      <c r="D23" s="26">
        <v>41.408001</v>
      </c>
      <c r="E23" s="26">
        <v>-2.109892000000002</v>
      </c>
      <c r="F23" s="26">
        <v>-6.146002</v>
      </c>
      <c r="G23" s="26">
        <v>-8.968997000000002</v>
      </c>
      <c r="H23" s="26">
        <v>-6.170001</v>
      </c>
      <c r="I23" s="26">
        <v>-0.07509999999999994</v>
      </c>
      <c r="J23" s="149"/>
      <c r="K23" s="146"/>
      <c r="L23" s="169"/>
      <c r="M23" s="146"/>
      <c r="N23" s="146"/>
    </row>
    <row r="24" spans="2:14" ht="6" customHeight="1">
      <c r="B24" s="7"/>
      <c r="C24" s="7"/>
      <c r="D24" s="7"/>
      <c r="E24" s="7"/>
      <c r="F24" s="7"/>
      <c r="G24" s="7"/>
      <c r="H24" s="7"/>
      <c r="I24" s="7"/>
      <c r="J24" s="149"/>
      <c r="K24" s="146"/>
      <c r="L24" s="169"/>
      <c r="M24" s="146"/>
      <c r="N24" s="146"/>
    </row>
    <row r="25" spans="1:14" ht="12">
      <c r="A25" s="18" t="s">
        <v>10</v>
      </c>
      <c r="B25" s="29">
        <v>691.4631589999999</v>
      </c>
      <c r="C25" s="29">
        <v>623.942297</v>
      </c>
      <c r="D25" s="29">
        <v>682.953265</v>
      </c>
      <c r="E25" s="29">
        <v>490.09594400000003</v>
      </c>
      <c r="F25" s="29">
        <v>463.626082</v>
      </c>
      <c r="G25" s="29">
        <v>500.1078590000001</v>
      </c>
      <c r="H25" s="29">
        <v>481.875533</v>
      </c>
      <c r="I25" s="29">
        <v>324.517495</v>
      </c>
      <c r="J25" s="149"/>
      <c r="K25" s="146"/>
      <c r="L25" s="169"/>
      <c r="M25" s="146"/>
      <c r="N25" s="146"/>
    </row>
    <row r="26" spans="1:14" ht="12">
      <c r="A26" s="13" t="s">
        <v>11</v>
      </c>
      <c r="B26" s="30">
        <v>-193.451624</v>
      </c>
      <c r="C26" s="30">
        <v>-177.31512400000003</v>
      </c>
      <c r="D26" s="30">
        <v>-102.280027</v>
      </c>
      <c r="E26" s="30">
        <v>-83.965472</v>
      </c>
      <c r="F26" s="30">
        <v>-101.29496400000001</v>
      </c>
      <c r="G26" s="30">
        <v>-135.574692</v>
      </c>
      <c r="H26" s="30">
        <v>-103.839979</v>
      </c>
      <c r="I26" s="30">
        <v>-69.916049</v>
      </c>
      <c r="J26" s="149"/>
      <c r="K26" s="146"/>
      <c r="L26" s="169"/>
      <c r="M26" s="146"/>
      <c r="N26" s="146"/>
    </row>
    <row r="27" spans="2:14" ht="6" customHeight="1">
      <c r="B27" s="30"/>
      <c r="C27" s="30"/>
      <c r="D27" s="30"/>
      <c r="E27" s="30"/>
      <c r="F27" s="30"/>
      <c r="G27" s="30"/>
      <c r="H27" s="30"/>
      <c r="I27" s="30"/>
      <c r="J27" s="149"/>
      <c r="K27" s="146"/>
      <c r="L27" s="169"/>
      <c r="M27" s="146"/>
      <c r="N27" s="146"/>
    </row>
    <row r="28" spans="1:14" ht="12">
      <c r="A28" s="18" t="s">
        <v>12</v>
      </c>
      <c r="B28" s="29">
        <v>498.011535</v>
      </c>
      <c r="C28" s="29">
        <v>446.627173</v>
      </c>
      <c r="D28" s="29">
        <v>580.6732380000001</v>
      </c>
      <c r="E28" s="29">
        <v>406.130472</v>
      </c>
      <c r="F28" s="29">
        <v>362.331118</v>
      </c>
      <c r="G28" s="29">
        <v>364.533167</v>
      </c>
      <c r="H28" s="29">
        <v>378.03555400000005</v>
      </c>
      <c r="I28" s="29">
        <v>254.60144599999998</v>
      </c>
      <c r="J28" s="149"/>
      <c r="K28" s="146"/>
      <c r="L28" s="169"/>
      <c r="M28" s="146"/>
      <c r="N28" s="146"/>
    </row>
    <row r="29" spans="1:14" ht="12">
      <c r="A29" s="11" t="s">
        <v>13</v>
      </c>
      <c r="B29" s="30">
        <v>-0.25756</v>
      </c>
      <c r="C29" s="30">
        <v>-0.2347</v>
      </c>
      <c r="D29" s="30">
        <v>-0.47853</v>
      </c>
      <c r="E29" s="30">
        <v>-0.50073</v>
      </c>
      <c r="F29" s="30">
        <v>-0.43168999999999996</v>
      </c>
      <c r="G29" s="30">
        <v>-0.57395</v>
      </c>
      <c r="H29" s="30">
        <v>-0.61205</v>
      </c>
      <c r="I29" s="30">
        <v>-0.51694</v>
      </c>
      <c r="J29" s="149"/>
      <c r="K29" s="146"/>
      <c r="L29" s="169"/>
      <c r="M29" s="146"/>
      <c r="N29" s="146"/>
    </row>
    <row r="30" spans="2:14" ht="6" customHeight="1">
      <c r="B30" s="30"/>
      <c r="C30" s="30"/>
      <c r="D30" s="30"/>
      <c r="E30" s="30"/>
      <c r="F30" s="30"/>
      <c r="G30" s="30"/>
      <c r="H30" s="30"/>
      <c r="I30" s="30"/>
      <c r="J30" s="149"/>
      <c r="K30" s="146"/>
      <c r="L30" s="169"/>
      <c r="M30" s="146"/>
      <c r="N30" s="146"/>
    </row>
    <row r="31" spans="1:14" ht="12">
      <c r="A31" s="18" t="s">
        <v>14</v>
      </c>
      <c r="B31" s="29">
        <v>497.75397499999997</v>
      </c>
      <c r="C31" s="29">
        <v>446.392473</v>
      </c>
      <c r="D31" s="29">
        <v>580.194708</v>
      </c>
      <c r="E31" s="29">
        <v>405.62974199999996</v>
      </c>
      <c r="F31" s="29">
        <v>361.899428</v>
      </c>
      <c r="G31" s="29">
        <v>363.95921699999997</v>
      </c>
      <c r="H31" s="29">
        <v>377.423504</v>
      </c>
      <c r="I31" s="29">
        <v>254.08450599999998</v>
      </c>
      <c r="J31" s="149"/>
      <c r="K31" s="146"/>
      <c r="L31" s="169"/>
      <c r="M31" s="146"/>
      <c r="N31" s="146"/>
    </row>
    <row r="32" spans="1:9" ht="12">
      <c r="A32" s="19"/>
      <c r="B32" s="20"/>
      <c r="C32" s="20"/>
      <c r="D32" s="20"/>
      <c r="E32" s="20"/>
      <c r="F32" s="20"/>
      <c r="G32" s="20"/>
      <c r="H32" s="20"/>
      <c r="I32" s="20"/>
    </row>
    <row r="34" ht="15">
      <c r="A34" s="17" t="s">
        <v>15</v>
      </c>
    </row>
    <row r="35" ht="12">
      <c r="A35" s="9" t="s">
        <v>2</v>
      </c>
    </row>
    <row r="36" ht="6" customHeight="1">
      <c r="A36" s="9"/>
    </row>
    <row r="37" spans="1:9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</row>
    <row r="38" spans="1:14" ht="12">
      <c r="A38" s="12" t="s">
        <v>16</v>
      </c>
      <c r="B38" s="28">
        <v>4929.896</v>
      </c>
      <c r="C38" s="28">
        <v>5225.522</v>
      </c>
      <c r="D38" s="28">
        <v>5637.173</v>
      </c>
      <c r="E38" s="28">
        <v>5386.925</v>
      </c>
      <c r="F38" s="28">
        <v>4972.38</v>
      </c>
      <c r="G38" s="28">
        <v>7780.016</v>
      </c>
      <c r="H38" s="28">
        <v>8306.013</v>
      </c>
      <c r="I38" s="28">
        <v>6236.073</v>
      </c>
      <c r="J38" s="146"/>
      <c r="K38" s="146"/>
      <c r="L38" s="146"/>
      <c r="M38" s="146"/>
      <c r="N38" s="146"/>
    </row>
    <row r="39" spans="1:14" ht="12">
      <c r="A39" s="12" t="s">
        <v>17</v>
      </c>
      <c r="B39" s="28">
        <v>20341.576</v>
      </c>
      <c r="C39" s="28">
        <v>21943.414</v>
      </c>
      <c r="D39" s="28">
        <v>24663.014</v>
      </c>
      <c r="E39" s="28">
        <v>20902.18</v>
      </c>
      <c r="F39" s="28">
        <v>22947.037</v>
      </c>
      <c r="G39" s="28">
        <v>21649.535</v>
      </c>
      <c r="H39" s="28">
        <v>22731.842</v>
      </c>
      <c r="I39" s="28">
        <v>23564.498</v>
      </c>
      <c r="J39" s="146"/>
      <c r="K39" s="146"/>
      <c r="L39" s="146"/>
      <c r="M39" s="146"/>
      <c r="N39" s="146"/>
    </row>
    <row r="40" spans="1:14" ht="12">
      <c r="A40" s="12" t="s">
        <v>18</v>
      </c>
      <c r="B40" s="28">
        <v>30308.732</v>
      </c>
      <c r="C40" s="28">
        <v>32334.211</v>
      </c>
      <c r="D40" s="28">
        <v>36129.213</v>
      </c>
      <c r="E40" s="28">
        <v>32155.13</v>
      </c>
      <c r="F40" s="28">
        <v>32980.511</v>
      </c>
      <c r="G40" s="28">
        <v>31231.54</v>
      </c>
      <c r="H40" s="28">
        <v>27073.563</v>
      </c>
      <c r="I40" s="28">
        <v>30764.209</v>
      </c>
      <c r="J40" s="146"/>
      <c r="K40" s="146"/>
      <c r="L40" s="146"/>
      <c r="M40" s="146"/>
      <c r="N40" s="146"/>
    </row>
    <row r="41" spans="1:14" ht="12">
      <c r="A41" s="12" t="s">
        <v>19</v>
      </c>
      <c r="B41" s="28">
        <v>27883.395</v>
      </c>
      <c r="C41" s="28">
        <v>29660.503</v>
      </c>
      <c r="D41" s="28">
        <v>31408.488</v>
      </c>
      <c r="E41" s="28">
        <v>27160.602</v>
      </c>
      <c r="F41" s="28">
        <v>28118.738</v>
      </c>
      <c r="G41" s="28">
        <v>27145.722</v>
      </c>
      <c r="H41" s="28">
        <v>25189.838</v>
      </c>
      <c r="I41" s="28">
        <v>27373.378</v>
      </c>
      <c r="J41" s="146"/>
      <c r="K41" s="146"/>
      <c r="L41" s="146"/>
      <c r="M41" s="146"/>
      <c r="N41" s="146"/>
    </row>
    <row r="42" spans="1:14" ht="12">
      <c r="A42" s="12" t="s">
        <v>104</v>
      </c>
      <c r="B42" s="28">
        <v>2425.337</v>
      </c>
      <c r="C42" s="28">
        <v>2673.708</v>
      </c>
      <c r="D42" s="28">
        <v>4720.725</v>
      </c>
      <c r="E42" s="28">
        <v>4994.528</v>
      </c>
      <c r="F42" s="28">
        <v>4861.773</v>
      </c>
      <c r="G42" s="28">
        <v>4085.818</v>
      </c>
      <c r="H42" s="28">
        <v>1883.725</v>
      </c>
      <c r="I42" s="28">
        <v>3390.831</v>
      </c>
      <c r="J42" s="146"/>
      <c r="K42" s="146"/>
      <c r="L42" s="146"/>
      <c r="M42" s="146"/>
      <c r="N42" s="146"/>
    </row>
    <row r="43" spans="1:14" ht="12">
      <c r="A43" s="12" t="s">
        <v>21</v>
      </c>
      <c r="B43" s="28">
        <v>743.854</v>
      </c>
      <c r="C43" s="28">
        <v>789.304</v>
      </c>
      <c r="D43" s="28">
        <v>822.869</v>
      </c>
      <c r="E43" s="28">
        <v>709.202</v>
      </c>
      <c r="F43" s="28">
        <v>734.984</v>
      </c>
      <c r="G43" s="28">
        <v>776.874</v>
      </c>
      <c r="H43" s="28">
        <v>745.505</v>
      </c>
      <c r="I43" s="28">
        <v>753.449</v>
      </c>
      <c r="J43" s="146"/>
      <c r="K43" s="146"/>
      <c r="L43" s="146"/>
      <c r="M43" s="146"/>
      <c r="N43" s="146"/>
    </row>
    <row r="44" spans="1:14" ht="12">
      <c r="A44" s="12" t="s">
        <v>22</v>
      </c>
      <c r="B44" s="28">
        <v>1818.662</v>
      </c>
      <c r="C44" s="28">
        <v>1916.516</v>
      </c>
      <c r="D44" s="28">
        <v>1855.976</v>
      </c>
      <c r="E44" s="28">
        <v>1620.461</v>
      </c>
      <c r="F44" s="28">
        <v>1898.581081999992</v>
      </c>
      <c r="G44" s="28">
        <v>1488.6139219999955</v>
      </c>
      <c r="H44" s="28">
        <v>1408.5362520000072</v>
      </c>
      <c r="I44" s="28">
        <v>1536.4026129999982</v>
      </c>
      <c r="J44" s="146"/>
      <c r="K44" s="146"/>
      <c r="L44" s="146"/>
      <c r="M44" s="146"/>
      <c r="N44" s="146"/>
    </row>
    <row r="45" spans="1:14" ht="12">
      <c r="A45" s="18" t="s">
        <v>23</v>
      </c>
      <c r="B45" s="31">
        <v>58142.72</v>
      </c>
      <c r="C45" s="31">
        <v>62208.967</v>
      </c>
      <c r="D45" s="31">
        <v>69108.24500000001</v>
      </c>
      <c r="E45" s="31">
        <v>60773.898</v>
      </c>
      <c r="F45" s="31">
        <v>63533.49308199999</v>
      </c>
      <c r="G45" s="31">
        <v>62926.57892199999</v>
      </c>
      <c r="H45" s="31">
        <v>60265.459252</v>
      </c>
      <c r="I45" s="31">
        <v>62854.631613000005</v>
      </c>
      <c r="J45" s="146"/>
      <c r="K45" s="146"/>
      <c r="L45" s="146"/>
      <c r="M45" s="146"/>
      <c r="N45" s="146"/>
    </row>
    <row r="46" spans="1:14" ht="12">
      <c r="A46" s="12" t="s">
        <v>24</v>
      </c>
      <c r="B46" s="28">
        <v>10888.443</v>
      </c>
      <c r="C46" s="28">
        <v>11355.169</v>
      </c>
      <c r="D46" s="28">
        <v>14842.838</v>
      </c>
      <c r="E46" s="28">
        <v>9160.088</v>
      </c>
      <c r="F46" s="28">
        <v>10649.089</v>
      </c>
      <c r="G46" s="28">
        <v>12332.565</v>
      </c>
      <c r="H46" s="28">
        <v>12878.86</v>
      </c>
      <c r="I46" s="28">
        <v>10641.157</v>
      </c>
      <c r="J46" s="146"/>
      <c r="K46" s="146"/>
      <c r="L46" s="146"/>
      <c r="M46" s="146"/>
      <c r="N46" s="146"/>
    </row>
    <row r="47" spans="1:14" ht="12">
      <c r="A47" s="12" t="s">
        <v>25</v>
      </c>
      <c r="B47" s="28">
        <v>31515.506</v>
      </c>
      <c r="C47" s="28">
        <v>34051.001</v>
      </c>
      <c r="D47" s="28">
        <v>34462.75</v>
      </c>
      <c r="E47" s="28">
        <v>32466.54</v>
      </c>
      <c r="F47" s="28">
        <v>31946.447</v>
      </c>
      <c r="G47" s="28">
        <v>31455.503</v>
      </c>
      <c r="H47" s="28">
        <v>28979.029</v>
      </c>
      <c r="I47" s="28">
        <v>31998.155</v>
      </c>
      <c r="J47" s="146"/>
      <c r="K47" s="146"/>
      <c r="L47" s="146"/>
      <c r="M47" s="146"/>
      <c r="N47" s="146"/>
    </row>
    <row r="48" spans="1:14" ht="12">
      <c r="A48" s="12" t="s">
        <v>26</v>
      </c>
      <c r="B48" s="28">
        <v>2498.734</v>
      </c>
      <c r="C48" s="28">
        <v>3020.454</v>
      </c>
      <c r="D48" s="28">
        <v>3490.355</v>
      </c>
      <c r="E48" s="28">
        <v>3126.92</v>
      </c>
      <c r="F48" s="28">
        <v>3189.896</v>
      </c>
      <c r="G48" s="28">
        <v>3148.757</v>
      </c>
      <c r="H48" s="28">
        <v>3650.753</v>
      </c>
      <c r="I48" s="28">
        <v>3187.179</v>
      </c>
      <c r="J48" s="146"/>
      <c r="K48" s="146"/>
      <c r="L48" s="146"/>
      <c r="M48" s="146"/>
      <c r="N48" s="146"/>
    </row>
    <row r="49" spans="1:14" ht="12">
      <c r="A49" s="12" t="s">
        <v>27</v>
      </c>
      <c r="B49" s="28">
        <v>1649.92055</v>
      </c>
      <c r="C49" s="28">
        <v>1713.00015</v>
      </c>
      <c r="D49" s="28">
        <v>1666.15716</v>
      </c>
      <c r="E49" s="28">
        <v>1606.3089</v>
      </c>
      <c r="F49" s="28">
        <v>1526.392</v>
      </c>
      <c r="G49" s="28">
        <v>1530.938</v>
      </c>
      <c r="H49" s="28">
        <v>1462.286</v>
      </c>
      <c r="I49" s="28">
        <v>1499.378</v>
      </c>
      <c r="J49" s="146"/>
      <c r="K49" s="146"/>
      <c r="L49" s="146"/>
      <c r="M49" s="146"/>
      <c r="N49" s="146"/>
    </row>
    <row r="50" spans="1:14" ht="12">
      <c r="A50" s="3" t="s">
        <v>105</v>
      </c>
      <c r="B50" s="161">
        <v>896.3</v>
      </c>
      <c r="C50" s="161">
        <v>659.947</v>
      </c>
      <c r="D50" s="161">
        <v>3350.977</v>
      </c>
      <c r="E50" s="161">
        <v>4109.808</v>
      </c>
      <c r="F50" s="161">
        <v>4857.363</v>
      </c>
      <c r="G50" s="161">
        <v>2884.094</v>
      </c>
      <c r="H50" s="161">
        <v>2934.649</v>
      </c>
      <c r="I50" s="161">
        <v>4084.593</v>
      </c>
      <c r="J50" s="146"/>
      <c r="K50" s="146"/>
      <c r="L50" s="146"/>
      <c r="M50" s="146"/>
      <c r="N50" s="146"/>
    </row>
    <row r="51" spans="1:14" ht="12">
      <c r="A51" s="12" t="s">
        <v>29</v>
      </c>
      <c r="B51" s="28">
        <v>7671.280027</v>
      </c>
      <c r="C51" s="28">
        <v>8265.83032</v>
      </c>
      <c r="D51" s="28">
        <v>8232.962578</v>
      </c>
      <c r="E51" s="28">
        <v>7398.907997</v>
      </c>
      <c r="F51" s="28">
        <v>8650.714039</v>
      </c>
      <c r="G51" s="28">
        <v>8853.461879</v>
      </c>
      <c r="H51" s="28">
        <v>7761.012311</v>
      </c>
      <c r="I51" s="28">
        <v>8780.005726</v>
      </c>
      <c r="J51" s="28"/>
      <c r="K51" s="28"/>
      <c r="L51" s="146"/>
      <c r="M51" s="146"/>
      <c r="N51" s="146"/>
    </row>
    <row r="52" spans="1:14" ht="12">
      <c r="A52" s="14" t="s">
        <v>31</v>
      </c>
      <c r="B52" s="28">
        <v>2921.946052</v>
      </c>
      <c r="C52" s="28">
        <v>3032.557052</v>
      </c>
      <c r="D52" s="28">
        <v>2947.701069</v>
      </c>
      <c r="E52" s="28">
        <v>2842.883075</v>
      </c>
      <c r="F52" s="28">
        <v>2713.592043</v>
      </c>
      <c r="G52" s="28">
        <v>2721.260043</v>
      </c>
      <c r="H52" s="28">
        <v>2598.869941</v>
      </c>
      <c r="I52" s="28">
        <v>2664.163887</v>
      </c>
      <c r="J52" s="146"/>
      <c r="K52" s="146"/>
      <c r="L52" s="146"/>
      <c r="M52" s="146"/>
      <c r="N52" s="146"/>
    </row>
    <row r="55" ht="15">
      <c r="A55" s="17" t="s">
        <v>153</v>
      </c>
    </row>
    <row r="56" ht="12">
      <c r="A56" s="9" t="s">
        <v>138</v>
      </c>
    </row>
    <row r="57" ht="6" customHeight="1">
      <c r="A57" s="9"/>
    </row>
    <row r="58" spans="1:9" ht="12">
      <c r="A58" s="5"/>
      <c r="B58" s="22">
        <v>39538</v>
      </c>
      <c r="C58" s="22">
        <v>39629</v>
      </c>
      <c r="D58" s="22">
        <v>39721</v>
      </c>
      <c r="E58" s="22">
        <v>39813</v>
      </c>
      <c r="F58" s="22">
        <v>39903</v>
      </c>
      <c r="G58" s="22">
        <v>39994</v>
      </c>
      <c r="H58" s="22">
        <v>40086</v>
      </c>
      <c r="I58" s="22">
        <v>40178</v>
      </c>
    </row>
    <row r="59" spans="1:9" ht="12">
      <c r="A59" s="3" t="s">
        <v>145</v>
      </c>
      <c r="B59" s="28">
        <v>29503.048</v>
      </c>
      <c r="C59" s="28">
        <v>31369.83</v>
      </c>
      <c r="D59" s="28">
        <v>33195.755</v>
      </c>
      <c r="E59" s="28">
        <v>28657.466</v>
      </c>
      <c r="F59" s="28">
        <v>29705.361</v>
      </c>
      <c r="G59" s="28">
        <v>28691.923</v>
      </c>
      <c r="H59" s="28">
        <v>26643.12</v>
      </c>
      <c r="I59" s="28">
        <v>28996.184</v>
      </c>
    </row>
    <row r="60" spans="2:9" ht="6" customHeight="1">
      <c r="B60" s="28"/>
      <c r="C60" s="28"/>
      <c r="D60" s="28"/>
      <c r="E60" s="28"/>
      <c r="F60" s="28"/>
      <c r="G60" s="28"/>
      <c r="H60" s="28"/>
      <c r="I60" s="28"/>
    </row>
    <row r="61" spans="1:9" ht="13.5">
      <c r="A61" s="3" t="s">
        <v>146</v>
      </c>
      <c r="B61" s="28">
        <v>29406.166124</v>
      </c>
      <c r="C61" s="28">
        <v>31623.001444</v>
      </c>
      <c r="D61" s="28">
        <v>33190.926617</v>
      </c>
      <c r="E61" s="28">
        <v>29677.46916</v>
      </c>
      <c r="F61" s="28">
        <v>30150.885969</v>
      </c>
      <c r="G61" s="28">
        <v>30372.065529</v>
      </c>
      <c r="H61" s="28">
        <v>27813.390259</v>
      </c>
      <c r="I61" s="28">
        <v>31252.387314</v>
      </c>
    </row>
    <row r="62" spans="1:9" ht="12">
      <c r="A62" s="12" t="s">
        <v>34</v>
      </c>
      <c r="B62" s="28">
        <f aca="true" t="shared" si="0" ref="B62:I62">B63+B64</f>
        <v>19715.888773</v>
      </c>
      <c r="C62" s="28">
        <f t="shared" si="0"/>
        <v>20564.126538</v>
      </c>
      <c r="D62" s="28">
        <f t="shared" si="0"/>
        <v>21632.279581000003</v>
      </c>
      <c r="E62" s="28">
        <f t="shared" si="0"/>
        <v>16376.190808</v>
      </c>
      <c r="F62" s="28">
        <f t="shared" si="0"/>
        <v>17745.796766</v>
      </c>
      <c r="G62" s="28">
        <f t="shared" si="0"/>
        <v>19183.206537</v>
      </c>
      <c r="H62" s="28">
        <f t="shared" si="0"/>
        <v>18881.296526</v>
      </c>
      <c r="I62" s="28">
        <f t="shared" si="0"/>
        <v>20064.886384999998</v>
      </c>
    </row>
    <row r="63" spans="1:9" ht="12">
      <c r="A63" s="12" t="s">
        <v>35</v>
      </c>
      <c r="B63" s="28">
        <v>10994.545773</v>
      </c>
      <c r="C63" s="28">
        <v>12063.832538</v>
      </c>
      <c r="D63" s="28">
        <v>12542.966581</v>
      </c>
      <c r="E63" s="28">
        <v>9179.995007</v>
      </c>
      <c r="F63" s="28">
        <v>9681.459766</v>
      </c>
      <c r="G63" s="28">
        <v>10523.874537</v>
      </c>
      <c r="H63" s="28">
        <v>10159.862526</v>
      </c>
      <c r="I63" s="28">
        <v>10546.124666</v>
      </c>
    </row>
    <row r="64" spans="1:9" ht="12">
      <c r="A64" s="12" t="s">
        <v>36</v>
      </c>
      <c r="B64" s="28">
        <v>8721.343</v>
      </c>
      <c r="C64" s="28">
        <v>8500.294</v>
      </c>
      <c r="D64" s="28">
        <v>9089.313</v>
      </c>
      <c r="E64" s="28">
        <v>7196.195801</v>
      </c>
      <c r="F64" s="28">
        <v>8064.337</v>
      </c>
      <c r="G64" s="28">
        <v>8659.332</v>
      </c>
      <c r="H64" s="28">
        <v>8721.434</v>
      </c>
      <c r="I64" s="28">
        <v>9518.761719</v>
      </c>
    </row>
    <row r="65" spans="1:9" ht="12">
      <c r="A65" s="12" t="s">
        <v>37</v>
      </c>
      <c r="B65" s="28">
        <v>3142.753721</v>
      </c>
      <c r="C65" s="28">
        <v>3149.072401</v>
      </c>
      <c r="D65" s="28">
        <v>3428.598254</v>
      </c>
      <c r="E65" s="28">
        <v>2829.811749</v>
      </c>
      <c r="F65" s="28">
        <v>2814.254817</v>
      </c>
      <c r="G65" s="28">
        <v>2978.79144</v>
      </c>
      <c r="H65" s="28">
        <v>2849.828674</v>
      </c>
      <c r="I65" s="28">
        <v>2780.518743</v>
      </c>
    </row>
    <row r="66" spans="1:9" s="20" customFormat="1" ht="11.25" customHeight="1">
      <c r="A66" s="96"/>
      <c r="B66" s="161"/>
      <c r="C66" s="161"/>
      <c r="D66" s="161"/>
      <c r="E66" s="161"/>
      <c r="F66" s="161"/>
      <c r="G66" s="161"/>
      <c r="H66" s="161"/>
      <c r="I66" s="161"/>
    </row>
    <row r="67" spans="2:9" ht="6" customHeight="1">
      <c r="B67" s="38"/>
      <c r="C67" s="38"/>
      <c r="D67" s="38"/>
      <c r="E67" s="38"/>
      <c r="F67" s="38"/>
      <c r="G67" s="38"/>
      <c r="H67" s="38"/>
      <c r="I67" s="38"/>
    </row>
    <row r="68" spans="1:9" ht="12">
      <c r="A68" s="3" t="s">
        <v>155</v>
      </c>
      <c r="B68" s="39">
        <v>32.09312338061704</v>
      </c>
      <c r="C68" s="39">
        <v>32.719285059278135</v>
      </c>
      <c r="D68" s="39">
        <v>32.738171913004706</v>
      </c>
      <c r="E68" s="39">
        <v>33.234110444432396</v>
      </c>
      <c r="F68" s="39">
        <v>32.43209178995014</v>
      </c>
      <c r="G68" s="39">
        <v>31.4004076028162</v>
      </c>
      <c r="H68" s="39">
        <v>31.152490591334075</v>
      </c>
      <c r="I68" s="39">
        <v>31.905504876386438</v>
      </c>
    </row>
    <row r="69" spans="1:9" ht="12">
      <c r="A69" s="12" t="s">
        <v>39</v>
      </c>
      <c r="B69" s="155">
        <v>0.02126077284284838</v>
      </c>
      <c r="C69" s="155">
        <v>0.02324963629559072</v>
      </c>
      <c r="D69" s="155">
        <v>0.02713381841198668</v>
      </c>
      <c r="E69" s="155">
        <v>0.03153287045410123</v>
      </c>
      <c r="F69" s="155">
        <v>0.035535925377341744</v>
      </c>
      <c r="G69" s="155">
        <v>0.039047215879547334</v>
      </c>
      <c r="H69" s="155">
        <v>0.04014716805933835</v>
      </c>
      <c r="I69" s="155">
        <v>0.04278655992212593</v>
      </c>
    </row>
    <row r="70" spans="1:9" ht="12">
      <c r="A70" s="12" t="s">
        <v>40</v>
      </c>
      <c r="B70" s="32">
        <v>2.5030771741104827</v>
      </c>
      <c r="C70" s="32">
        <v>2.274914248878537</v>
      </c>
      <c r="D70" s="32">
        <v>1.9181102547282094</v>
      </c>
      <c r="E70" s="32">
        <v>1.6106688700132672</v>
      </c>
      <c r="F70" s="32">
        <v>1.5046460994791868</v>
      </c>
      <c r="G70" s="32">
        <v>1.3671252543223795</v>
      </c>
      <c r="H70" s="32">
        <v>1.3455969725149823</v>
      </c>
      <c r="I70" s="32">
        <v>1.2983776373765794</v>
      </c>
    </row>
    <row r="72" ht="12">
      <c r="A72" s="42" t="s">
        <v>148</v>
      </c>
    </row>
    <row r="73" ht="12">
      <c r="A73" s="15"/>
    </row>
    <row r="76" ht="15">
      <c r="A76" s="17" t="s">
        <v>1</v>
      </c>
    </row>
    <row r="77" ht="12">
      <c r="A77" s="9" t="s">
        <v>47</v>
      </c>
    </row>
    <row r="78" ht="6.75" customHeight="1">
      <c r="A78" s="9"/>
    </row>
    <row r="79" spans="1:9" ht="12">
      <c r="A79" s="1"/>
      <c r="B79" s="213">
        <v>2008</v>
      </c>
      <c r="C79" s="213"/>
      <c r="D79" s="213"/>
      <c r="E79" s="213"/>
      <c r="F79" s="213">
        <v>2009</v>
      </c>
      <c r="G79" s="213"/>
      <c r="H79" s="213"/>
      <c r="I79" s="213"/>
    </row>
    <row r="80" spans="1:9" ht="13.5">
      <c r="A80" s="1"/>
      <c r="B80" s="6" t="s">
        <v>43</v>
      </c>
      <c r="C80" s="23" t="s">
        <v>41</v>
      </c>
      <c r="D80" s="23" t="s">
        <v>44</v>
      </c>
      <c r="E80" s="23" t="s">
        <v>42</v>
      </c>
      <c r="F80" s="6" t="s">
        <v>43</v>
      </c>
      <c r="G80" s="23" t="s">
        <v>41</v>
      </c>
      <c r="H80" s="23" t="s">
        <v>44</v>
      </c>
      <c r="I80" s="23" t="s">
        <v>42</v>
      </c>
    </row>
    <row r="81" spans="1:12" ht="12">
      <c r="A81" s="10" t="s">
        <v>3</v>
      </c>
      <c r="B81" s="24">
        <v>815.0794579999999</v>
      </c>
      <c r="C81" s="24">
        <v>851.553439</v>
      </c>
      <c r="D81" s="24">
        <v>871.4930849999998</v>
      </c>
      <c r="E81" s="24">
        <v>882.081901</v>
      </c>
      <c r="F81" s="24">
        <v>865.352423</v>
      </c>
      <c r="G81" s="25">
        <v>896.28975</v>
      </c>
      <c r="H81" s="25">
        <v>886.7650209999999</v>
      </c>
      <c r="I81" s="25">
        <v>872.405818</v>
      </c>
      <c r="J81" s="146"/>
      <c r="K81" s="146"/>
      <c r="L81" s="169"/>
    </row>
    <row r="82" spans="1:12" ht="12">
      <c r="A82" s="11" t="s">
        <v>137</v>
      </c>
      <c r="B82" s="26">
        <v>275.544831</v>
      </c>
      <c r="C82" s="26">
        <v>292.655263</v>
      </c>
      <c r="D82" s="26">
        <v>287.06771100000003</v>
      </c>
      <c r="E82" s="26">
        <v>241.67670900000002</v>
      </c>
      <c r="F82" s="26">
        <v>279.35823800000003</v>
      </c>
      <c r="G82" s="26">
        <v>279.329334</v>
      </c>
      <c r="H82" s="26">
        <v>290.550527</v>
      </c>
      <c r="I82" s="26">
        <v>297.838224</v>
      </c>
      <c r="J82" s="146"/>
      <c r="K82" s="146"/>
      <c r="L82" s="169"/>
    </row>
    <row r="83" spans="1:12" ht="12">
      <c r="A83" s="3" t="s">
        <v>4</v>
      </c>
      <c r="B83" s="26">
        <v>165.636774</v>
      </c>
      <c r="C83" s="26">
        <v>61.15870100000001</v>
      </c>
      <c r="D83" s="26">
        <v>59.183624</v>
      </c>
      <c r="E83" s="26">
        <v>60.05113399999999</v>
      </c>
      <c r="F83" s="26">
        <v>123.544038</v>
      </c>
      <c r="G83" s="26">
        <v>107.845503</v>
      </c>
      <c r="H83" s="26">
        <v>95.235408</v>
      </c>
      <c r="I83" s="26">
        <v>67.650037</v>
      </c>
      <c r="J83" s="146"/>
      <c r="K83" s="146"/>
      <c r="L83" s="169"/>
    </row>
    <row r="84" spans="1:12" ht="12">
      <c r="A84" s="2" t="s">
        <v>5</v>
      </c>
      <c r="B84" s="26">
        <v>27.953018</v>
      </c>
      <c r="C84" s="26">
        <v>8.038668000000001</v>
      </c>
      <c r="D84" s="26">
        <v>25.736299</v>
      </c>
      <c r="E84" s="26">
        <v>81.715267</v>
      </c>
      <c r="F84" s="26">
        <v>30.960015000000002</v>
      </c>
      <c r="G84" s="26">
        <v>36.095576</v>
      </c>
      <c r="H84" s="26">
        <v>38.535876</v>
      </c>
      <c r="I84" s="26">
        <v>17.788863</v>
      </c>
      <c r="J84" s="146"/>
      <c r="K84" s="146"/>
      <c r="L84" s="169"/>
    </row>
    <row r="85" spans="1:12" ht="12">
      <c r="A85" s="12"/>
      <c r="B85" s="26"/>
      <c r="C85" s="26"/>
      <c r="D85" s="26"/>
      <c r="E85" s="26"/>
      <c r="F85" s="26"/>
      <c r="G85" s="26"/>
      <c r="H85" s="26"/>
      <c r="I85" s="26"/>
      <c r="J85" s="146"/>
      <c r="K85" s="146"/>
      <c r="L85" s="169"/>
    </row>
    <row r="86" spans="1:12" ht="12">
      <c r="A86" s="10" t="s">
        <v>6</v>
      </c>
      <c r="B86" s="27">
        <v>1284.214081</v>
      </c>
      <c r="C86" s="27">
        <v>1213.4060709999999</v>
      </c>
      <c r="D86" s="27">
        <v>1243.480721</v>
      </c>
      <c r="E86" s="27">
        <v>1265.5250110000002</v>
      </c>
      <c r="F86" s="27">
        <v>1299.214714</v>
      </c>
      <c r="G86" s="27">
        <v>1319.5601629999999</v>
      </c>
      <c r="H86" s="27">
        <v>1311.08683</v>
      </c>
      <c r="I86" s="27">
        <v>1255.6829420000001</v>
      </c>
      <c r="J86" s="146"/>
      <c r="K86" s="146"/>
      <c r="L86" s="169"/>
    </row>
    <row r="87" spans="1:12" ht="12">
      <c r="A87" s="150" t="s">
        <v>140</v>
      </c>
      <c r="B87" s="26">
        <v>-412.14441</v>
      </c>
      <c r="C87" s="26">
        <v>-405.05904699999996</v>
      </c>
      <c r="D87" s="26">
        <v>-407.564578</v>
      </c>
      <c r="E87" s="26">
        <v>-439.13954</v>
      </c>
      <c r="F87" s="26">
        <v>-421.362509</v>
      </c>
      <c r="G87" s="26">
        <v>-400.943477</v>
      </c>
      <c r="H87" s="26">
        <v>-401.94381400000003</v>
      </c>
      <c r="I87" s="26">
        <v>-430.224402</v>
      </c>
      <c r="J87" s="146"/>
      <c r="K87" s="146"/>
      <c r="L87" s="169"/>
    </row>
    <row r="88" spans="1:12" ht="12">
      <c r="A88" s="150" t="s">
        <v>141</v>
      </c>
      <c r="B88" s="26">
        <v>-387.393226</v>
      </c>
      <c r="C88" s="26">
        <v>-392.590951</v>
      </c>
      <c r="D88" s="26">
        <v>-393.228302</v>
      </c>
      <c r="E88" s="26">
        <v>-423.427366</v>
      </c>
      <c r="F88" s="26">
        <v>-404.78698399999996</v>
      </c>
      <c r="G88" s="26">
        <v>-383.54749100000004</v>
      </c>
      <c r="H88" s="26">
        <v>-384.415841</v>
      </c>
      <c r="I88" s="26">
        <v>-412.356532</v>
      </c>
      <c r="J88" s="146"/>
      <c r="K88" s="146"/>
      <c r="L88" s="169"/>
    </row>
    <row r="89" spans="1:12" ht="12">
      <c r="A89" s="152" t="s">
        <v>143</v>
      </c>
      <c r="B89" s="26">
        <v>-199.93097799999998</v>
      </c>
      <c r="C89" s="26">
        <v>-193.577993</v>
      </c>
      <c r="D89" s="26">
        <v>-195.152736</v>
      </c>
      <c r="E89" s="26">
        <v>-190.59032499999998</v>
      </c>
      <c r="F89" s="26">
        <v>-198.99096100000003</v>
      </c>
      <c r="G89" s="26">
        <v>-191.51532799999998</v>
      </c>
      <c r="H89" s="26">
        <v>-189.42962</v>
      </c>
      <c r="I89" s="26">
        <v>-192.05148000000003</v>
      </c>
      <c r="J89" s="146"/>
      <c r="K89" s="146"/>
      <c r="L89" s="169"/>
    </row>
    <row r="90" spans="1:12" ht="12">
      <c r="A90" s="152" t="s">
        <v>144</v>
      </c>
      <c r="B90" s="26">
        <v>-187.46224600000002</v>
      </c>
      <c r="C90" s="26">
        <v>-199.01295899999997</v>
      </c>
      <c r="D90" s="26">
        <v>-198.075566</v>
      </c>
      <c r="E90" s="26">
        <v>-232.837041</v>
      </c>
      <c r="F90" s="26">
        <v>-205.796023</v>
      </c>
      <c r="G90" s="26">
        <v>-192.03216300000003</v>
      </c>
      <c r="H90" s="26">
        <v>-194.986223</v>
      </c>
      <c r="I90" s="26">
        <v>-220.305051</v>
      </c>
      <c r="J90" s="146"/>
      <c r="K90" s="146"/>
      <c r="L90" s="169"/>
    </row>
    <row r="91" spans="1:12" ht="12">
      <c r="A91" s="150" t="s">
        <v>142</v>
      </c>
      <c r="B91" s="26">
        <v>-24.751184000000002</v>
      </c>
      <c r="C91" s="26">
        <v>-12.468096000000001</v>
      </c>
      <c r="D91" s="26">
        <v>-14.336276</v>
      </c>
      <c r="E91" s="26">
        <v>-15.712176000000001</v>
      </c>
      <c r="F91" s="26">
        <v>-16.575525</v>
      </c>
      <c r="G91" s="26">
        <v>-17.395987</v>
      </c>
      <c r="H91" s="26">
        <v>-17.527971</v>
      </c>
      <c r="I91" s="26">
        <v>-17.867871</v>
      </c>
      <c r="J91" s="146"/>
      <c r="K91" s="146"/>
      <c r="L91" s="169"/>
    </row>
    <row r="92" spans="1:12" ht="12">
      <c r="A92" s="12"/>
      <c r="B92" s="26"/>
      <c r="C92" s="26"/>
      <c r="D92" s="26"/>
      <c r="E92" s="26"/>
      <c r="F92" s="26"/>
      <c r="G92" s="26"/>
      <c r="H92" s="26"/>
      <c r="I92" s="26"/>
      <c r="J92" s="146"/>
      <c r="K92" s="146"/>
      <c r="L92" s="169"/>
    </row>
    <row r="93" spans="1:12" ht="12">
      <c r="A93" s="10" t="s">
        <v>7</v>
      </c>
      <c r="B93" s="27">
        <v>872.0696710000001</v>
      </c>
      <c r="C93" s="27">
        <v>808.347023</v>
      </c>
      <c r="D93" s="27">
        <v>835.9161439999999</v>
      </c>
      <c r="E93" s="27">
        <v>826.38547</v>
      </c>
      <c r="F93" s="27">
        <v>877.8522050000001</v>
      </c>
      <c r="G93" s="27">
        <v>918.616686</v>
      </c>
      <c r="H93" s="27">
        <v>909.1430169999999</v>
      </c>
      <c r="I93" s="27">
        <v>825.4585400000001</v>
      </c>
      <c r="J93" s="146"/>
      <c r="K93" s="146"/>
      <c r="L93" s="169"/>
    </row>
    <row r="94" spans="1:12" ht="12">
      <c r="A94" s="4" t="s">
        <v>8</v>
      </c>
      <c r="B94" s="28">
        <v>-199.29018</v>
      </c>
      <c r="C94" s="28">
        <v>-212.82038899999998</v>
      </c>
      <c r="D94" s="28">
        <v>-274.072416</v>
      </c>
      <c r="E94" s="28">
        <v>-338.073395</v>
      </c>
      <c r="F94" s="28">
        <v>-379.577096</v>
      </c>
      <c r="G94" s="28">
        <v>-394.08981800000004</v>
      </c>
      <c r="H94" s="28">
        <v>-384.221306</v>
      </c>
      <c r="I94" s="28">
        <v>-465.675364</v>
      </c>
      <c r="J94" s="146"/>
      <c r="K94" s="146"/>
      <c r="L94" s="169"/>
    </row>
    <row r="95" spans="1:12" ht="12">
      <c r="A95" s="3" t="s">
        <v>9</v>
      </c>
      <c r="B95" s="26">
        <v>-38.855253</v>
      </c>
      <c r="C95" s="26">
        <v>-19.509415999999998</v>
      </c>
      <c r="D95" s="26">
        <v>38.396462</v>
      </c>
      <c r="E95" s="26">
        <v>-2.319337000000001</v>
      </c>
      <c r="F95" s="26">
        <v>-6.518906</v>
      </c>
      <c r="G95" s="26">
        <v>-9.274799</v>
      </c>
      <c r="H95" s="26">
        <v>-6.664147999999999</v>
      </c>
      <c r="I95" s="26">
        <v>-0.28556500000000007</v>
      </c>
      <c r="J95" s="146"/>
      <c r="K95" s="146"/>
      <c r="L95" s="169"/>
    </row>
    <row r="96" spans="2:12" ht="12">
      <c r="B96" s="26"/>
      <c r="C96" s="26"/>
      <c r="D96" s="26"/>
      <c r="E96" s="26"/>
      <c r="F96" s="26"/>
      <c r="G96" s="26"/>
      <c r="H96" s="26"/>
      <c r="I96" s="26"/>
      <c r="J96" s="146"/>
      <c r="K96" s="146"/>
      <c r="L96" s="169"/>
    </row>
    <row r="97" spans="1:12" ht="12">
      <c r="A97" s="18" t="s">
        <v>10</v>
      </c>
      <c r="B97" s="29">
        <v>633.9242380000001</v>
      </c>
      <c r="C97" s="29">
        <v>576.017218</v>
      </c>
      <c r="D97" s="29">
        <v>600.2401910000001</v>
      </c>
      <c r="E97" s="29">
        <v>485.99273800000003</v>
      </c>
      <c r="F97" s="29">
        <v>491.75620299999997</v>
      </c>
      <c r="G97" s="29">
        <v>515.252069</v>
      </c>
      <c r="H97" s="29">
        <v>518.257563</v>
      </c>
      <c r="I97" s="29">
        <v>359.49761</v>
      </c>
      <c r="J97" s="146"/>
      <c r="K97" s="146"/>
      <c r="L97" s="169"/>
    </row>
    <row r="98" spans="1:12" ht="12">
      <c r="A98" s="13" t="s">
        <v>11</v>
      </c>
      <c r="B98" s="30">
        <v>-177.353878</v>
      </c>
      <c r="C98" s="30">
        <v>-163.68626</v>
      </c>
      <c r="D98" s="30">
        <v>-87.46180199999999</v>
      </c>
      <c r="E98" s="30">
        <v>-85.470555</v>
      </c>
      <c r="F98" s="30">
        <v>-107.44095</v>
      </c>
      <c r="G98" s="30">
        <v>-140.06481200000002</v>
      </c>
      <c r="H98" s="30">
        <v>-111.977747</v>
      </c>
      <c r="I98" s="30">
        <v>-77.735003</v>
      </c>
      <c r="J98" s="146"/>
      <c r="K98" s="146"/>
      <c r="L98" s="169"/>
    </row>
    <row r="99" spans="2:12" ht="12">
      <c r="B99" s="30"/>
      <c r="C99" s="30"/>
      <c r="D99" s="30"/>
      <c r="E99" s="30"/>
      <c r="F99" s="30"/>
      <c r="G99" s="30"/>
      <c r="H99" s="30"/>
      <c r="I99" s="30"/>
      <c r="J99" s="146"/>
      <c r="K99" s="146"/>
      <c r="L99" s="169"/>
    </row>
    <row r="100" spans="1:12" ht="12">
      <c r="A100" s="18" t="s">
        <v>12</v>
      </c>
      <c r="B100" s="29">
        <v>456.570359</v>
      </c>
      <c r="C100" s="29">
        <v>412.330958</v>
      </c>
      <c r="D100" s="29">
        <v>512.7783870000001</v>
      </c>
      <c r="E100" s="29">
        <v>400.52218400000004</v>
      </c>
      <c r="F100" s="29">
        <v>384.315253</v>
      </c>
      <c r="G100" s="29">
        <v>375.18725700000005</v>
      </c>
      <c r="H100" s="29">
        <v>406.279816</v>
      </c>
      <c r="I100" s="29">
        <v>281.762607</v>
      </c>
      <c r="J100" s="146"/>
      <c r="K100" s="146"/>
      <c r="L100" s="169"/>
    </row>
    <row r="101" spans="1:12" ht="12">
      <c r="A101" s="11" t="s">
        <v>13</v>
      </c>
      <c r="B101" s="30">
        <v>-0.23612800000000003</v>
      </c>
      <c r="C101" s="30">
        <v>-0.216665</v>
      </c>
      <c r="D101" s="30">
        <v>-0.426582</v>
      </c>
      <c r="E101" s="30">
        <v>-0.478442</v>
      </c>
      <c r="F101" s="30">
        <v>-0.457883</v>
      </c>
      <c r="G101" s="30">
        <v>-0.592915</v>
      </c>
      <c r="H101" s="30">
        <v>-0.656033</v>
      </c>
      <c r="I101" s="30">
        <v>-0.566044</v>
      </c>
      <c r="J101" s="146"/>
      <c r="K101" s="146"/>
      <c r="L101" s="169"/>
    </row>
    <row r="102" spans="2:12" ht="12">
      <c r="B102" s="30"/>
      <c r="C102" s="30"/>
      <c r="D102" s="30"/>
      <c r="E102" s="30"/>
      <c r="F102" s="30"/>
      <c r="G102" s="30"/>
      <c r="H102" s="30"/>
      <c r="I102" s="30"/>
      <c r="J102" s="146"/>
      <c r="K102" s="146"/>
      <c r="L102" s="169"/>
    </row>
    <row r="103" spans="1:12" ht="12">
      <c r="A103" s="18" t="s">
        <v>14</v>
      </c>
      <c r="B103" s="29">
        <v>456.33423099999993</v>
      </c>
      <c r="C103" s="29">
        <v>412.11429400000003</v>
      </c>
      <c r="D103" s="29">
        <v>512.351806</v>
      </c>
      <c r="E103" s="29">
        <v>400.04374099999995</v>
      </c>
      <c r="F103" s="29">
        <v>383.85737</v>
      </c>
      <c r="G103" s="29">
        <v>374.594345</v>
      </c>
      <c r="H103" s="29">
        <v>405.623784</v>
      </c>
      <c r="I103" s="29">
        <v>281.196563</v>
      </c>
      <c r="J103" s="146"/>
      <c r="K103" s="146"/>
      <c r="L103" s="169"/>
    </row>
    <row r="104" spans="1:9" ht="12">
      <c r="A104" s="19"/>
      <c r="B104" s="20"/>
      <c r="C104" s="20"/>
      <c r="D104" s="20"/>
      <c r="E104" s="20"/>
      <c r="F104" s="20"/>
      <c r="G104" s="20"/>
      <c r="H104" s="20"/>
      <c r="I104" s="20"/>
    </row>
    <row r="106" ht="15">
      <c r="A106" s="17" t="s">
        <v>15</v>
      </c>
    </row>
    <row r="107" ht="12">
      <c r="A107" s="9" t="s">
        <v>47</v>
      </c>
    </row>
    <row r="108" ht="6.75" customHeight="1">
      <c r="A108" s="9"/>
    </row>
    <row r="109" spans="1:9" ht="12">
      <c r="A109" s="5"/>
      <c r="B109" s="22">
        <v>39538</v>
      </c>
      <c r="C109" s="22">
        <v>39629</v>
      </c>
      <c r="D109" s="22">
        <v>39721</v>
      </c>
      <c r="E109" s="22">
        <v>39813</v>
      </c>
      <c r="F109" s="22">
        <v>39903</v>
      </c>
      <c r="G109" s="22">
        <v>39994</v>
      </c>
      <c r="H109" s="22">
        <v>40086</v>
      </c>
      <c r="I109" s="22">
        <v>40178</v>
      </c>
    </row>
    <row r="110" spans="1:9" ht="12">
      <c r="A110" s="12" t="s">
        <v>16</v>
      </c>
      <c r="B110" s="28">
        <v>5001.206132</v>
      </c>
      <c r="C110" s="28">
        <v>5091.438574</v>
      </c>
      <c r="D110" s="28">
        <v>5317.50615</v>
      </c>
      <c r="E110" s="28">
        <v>6220.042226</v>
      </c>
      <c r="F110" s="28">
        <v>5600.807928</v>
      </c>
      <c r="G110" s="28">
        <v>8665.729351</v>
      </c>
      <c r="H110" s="28">
        <v>9845.852196</v>
      </c>
      <c r="I110" s="28">
        <v>7084.022224</v>
      </c>
    </row>
    <row r="111" spans="1:9" ht="12">
      <c r="A111" s="12" t="s">
        <v>17</v>
      </c>
      <c r="B111" s="28">
        <v>20635.813539</v>
      </c>
      <c r="C111" s="28">
        <v>21380.360563</v>
      </c>
      <c r="D111" s="28">
        <v>23264.449861</v>
      </c>
      <c r="E111" s="28">
        <v>24134.815728</v>
      </c>
      <c r="F111" s="28">
        <v>25847.169111</v>
      </c>
      <c r="G111" s="28">
        <v>24114.219158</v>
      </c>
      <c r="H111" s="28">
        <v>26946.063829</v>
      </c>
      <c r="I111" s="28">
        <v>26768.677583</v>
      </c>
    </row>
    <row r="112" spans="1:9" ht="12">
      <c r="A112" s="12" t="s">
        <v>18</v>
      </c>
      <c r="B112" s="28">
        <v>30747.142805</v>
      </c>
      <c r="C112" s="28">
        <v>31504.536609</v>
      </c>
      <c r="D112" s="28">
        <v>34080.435763</v>
      </c>
      <c r="E112" s="28">
        <v>37128.095598</v>
      </c>
      <c r="F112" s="28">
        <v>37148.710972</v>
      </c>
      <c r="G112" s="28">
        <v>34787.084351</v>
      </c>
      <c r="H112" s="28">
        <v>32092.689923</v>
      </c>
      <c r="I112" s="28">
        <v>34947.36836</v>
      </c>
    </row>
    <row r="113" spans="1:9" ht="12">
      <c r="A113" s="12" t="s">
        <v>19</v>
      </c>
      <c r="B113" s="28">
        <v>28286.723705</v>
      </c>
      <c r="C113" s="28">
        <v>28899.434182</v>
      </c>
      <c r="D113" s="28">
        <v>29627.408648</v>
      </c>
      <c r="E113" s="28">
        <v>31361.1367</v>
      </c>
      <c r="F113" s="28">
        <v>31672.488969</v>
      </c>
      <c r="G113" s="28">
        <v>30236.117751</v>
      </c>
      <c r="H113" s="28">
        <v>29859.743992</v>
      </c>
      <c r="I113" s="28">
        <v>31095.469551</v>
      </c>
    </row>
    <row r="114" spans="1:9" ht="12">
      <c r="A114" s="12" t="s">
        <v>104</v>
      </c>
      <c r="B114" s="28">
        <v>2460.419099</v>
      </c>
      <c r="C114" s="28">
        <v>2605.102428</v>
      </c>
      <c r="D114" s="28">
        <v>4453.027115</v>
      </c>
      <c r="E114" s="28">
        <v>5766.958897</v>
      </c>
      <c r="F114" s="28">
        <v>5476.222002</v>
      </c>
      <c r="G114" s="28">
        <v>4550.9666</v>
      </c>
      <c r="H114" s="28">
        <v>2232.94593</v>
      </c>
      <c r="I114" s="28">
        <v>3851.898809</v>
      </c>
    </row>
    <row r="115" spans="1:9" ht="12">
      <c r="A115" s="12" t="s">
        <v>21</v>
      </c>
      <c r="B115" s="28">
        <v>754.613725</v>
      </c>
      <c r="C115" s="28">
        <v>769.050983</v>
      </c>
      <c r="D115" s="28">
        <v>776.206614</v>
      </c>
      <c r="E115" s="28">
        <v>818.883943</v>
      </c>
      <c r="F115" s="28">
        <v>827.874019</v>
      </c>
      <c r="G115" s="28">
        <v>865.316964</v>
      </c>
      <c r="H115" s="28">
        <v>883.713045</v>
      </c>
      <c r="I115" s="28">
        <v>855.899131</v>
      </c>
    </row>
    <row r="116" spans="1:9" ht="12">
      <c r="A116" s="12" t="s">
        <v>22</v>
      </c>
      <c r="B116" s="28">
        <v>1844.968646</v>
      </c>
      <c r="C116" s="28">
        <v>1867.339472</v>
      </c>
      <c r="D116" s="28">
        <v>1750.729274</v>
      </c>
      <c r="E116" s="28">
        <v>1871.0741</v>
      </c>
      <c r="F116" s="28">
        <v>2138.5308389999886</v>
      </c>
      <c r="G116" s="28">
        <v>1658.0846820000108</v>
      </c>
      <c r="H116" s="28">
        <v>1669.662659000018</v>
      </c>
      <c r="I116" s="28">
        <v>1745.3147629999967</v>
      </c>
    </row>
    <row r="117" spans="1:9" ht="12">
      <c r="A117" s="18" t="s">
        <v>23</v>
      </c>
      <c r="B117" s="31">
        <v>58983.74484500001</v>
      </c>
      <c r="C117" s="31">
        <v>60612.726201000005</v>
      </c>
      <c r="D117" s="31">
        <v>65189.327661999996</v>
      </c>
      <c r="E117" s="31">
        <v>70172.91159399999</v>
      </c>
      <c r="F117" s="31">
        <v>71563.09286799999</v>
      </c>
      <c r="G117" s="31">
        <v>70090.434506</v>
      </c>
      <c r="H117" s="31">
        <v>71437.981652</v>
      </c>
      <c r="I117" s="31">
        <v>71401.28206</v>
      </c>
    </row>
    <row r="118" spans="1:9" ht="12">
      <c r="A118" s="12" t="s">
        <v>24</v>
      </c>
      <c r="B118" s="28">
        <v>11045.94253</v>
      </c>
      <c r="C118" s="28">
        <v>11063.802901</v>
      </c>
      <c r="D118" s="28">
        <v>14001.146025</v>
      </c>
      <c r="E118" s="28">
        <v>10576.745389</v>
      </c>
      <c r="F118" s="28">
        <v>11994.960581</v>
      </c>
      <c r="G118" s="28">
        <v>13736.561787</v>
      </c>
      <c r="H118" s="28">
        <v>15266.452389</v>
      </c>
      <c r="I118" s="28">
        <v>12088.086954</v>
      </c>
    </row>
    <row r="119" spans="1:9" ht="12">
      <c r="A119" s="12" t="s">
        <v>25</v>
      </c>
      <c r="B119" s="28">
        <v>31971.372591</v>
      </c>
      <c r="C119" s="28">
        <v>33177.274917</v>
      </c>
      <c r="D119" s="28">
        <v>32508.472786</v>
      </c>
      <c r="E119" s="28">
        <v>37487.666847</v>
      </c>
      <c r="F119" s="28">
        <v>35983.958107</v>
      </c>
      <c r="G119" s="28">
        <v>35036.544345</v>
      </c>
      <c r="H119" s="28">
        <v>34351.407384</v>
      </c>
      <c r="I119" s="28">
        <v>36349.100009</v>
      </c>
    </row>
    <row r="120" spans="1:9" ht="12">
      <c r="A120" s="12" t="s">
        <v>26</v>
      </c>
      <c r="B120" s="28">
        <v>2534.877775</v>
      </c>
      <c r="C120" s="28">
        <v>2942.951155</v>
      </c>
      <c r="D120" s="28">
        <v>3292.427637</v>
      </c>
      <c r="E120" s="28">
        <v>3610.515171</v>
      </c>
      <c r="F120" s="28">
        <v>3593.046952</v>
      </c>
      <c r="G120" s="28">
        <v>3507.2262</v>
      </c>
      <c r="H120" s="28">
        <v>4327.560581</v>
      </c>
      <c r="I120" s="28">
        <v>3620.555254</v>
      </c>
    </row>
    <row r="121" spans="1:9" ht="12">
      <c r="A121" s="12" t="s">
        <v>27</v>
      </c>
      <c r="B121" s="28">
        <v>1673.786378</v>
      </c>
      <c r="C121" s="28">
        <v>1669.045703</v>
      </c>
      <c r="D121" s="28">
        <v>1571.67448</v>
      </c>
      <c r="E121" s="28">
        <v>1854.733301</v>
      </c>
      <c r="F121" s="28">
        <v>1719.303113</v>
      </c>
      <c r="G121" s="28">
        <v>1705.227131</v>
      </c>
      <c r="H121" s="28">
        <v>1733.376991</v>
      </c>
      <c r="I121" s="28">
        <v>1703.255731</v>
      </c>
    </row>
    <row r="122" spans="1:9" ht="12">
      <c r="A122" s="3" t="s">
        <v>105</v>
      </c>
      <c r="B122" s="28">
        <v>909.264832</v>
      </c>
      <c r="C122" s="28">
        <v>643.013198</v>
      </c>
      <c r="D122" s="28">
        <v>3160.953337</v>
      </c>
      <c r="E122" s="28">
        <v>4745.412141</v>
      </c>
      <c r="F122" s="28">
        <v>5471.25465</v>
      </c>
      <c r="G122" s="28">
        <v>3212.432728</v>
      </c>
      <c r="H122" s="28">
        <v>3478.699142</v>
      </c>
      <c r="I122" s="28">
        <v>4639.995008</v>
      </c>
    </row>
    <row r="123" spans="1:9" ht="12">
      <c r="A123" s="12" t="s">
        <v>29</v>
      </c>
      <c r="B123" s="28">
        <v>7782.243826</v>
      </c>
      <c r="C123" s="28">
        <v>8053.734601</v>
      </c>
      <c r="D123" s="28">
        <v>7766.096435</v>
      </c>
      <c r="E123" s="28">
        <v>8543.189327</v>
      </c>
      <c r="F123" s="28">
        <v>9744.02354</v>
      </c>
      <c r="G123" s="28">
        <v>9861.381321</v>
      </c>
      <c r="H123" s="28">
        <v>9199.814653</v>
      </c>
      <c r="I123" s="28">
        <v>9973.865875</v>
      </c>
    </row>
    <row r="124" spans="1:9" ht="12">
      <c r="A124" s="14" t="s">
        <v>31</v>
      </c>
      <c r="B124" s="28">
        <v>2964.211519</v>
      </c>
      <c r="C124" s="28">
        <v>2954.743651</v>
      </c>
      <c r="D124" s="28">
        <v>2780.545951</v>
      </c>
      <c r="E124" s="28">
        <v>3282.550392</v>
      </c>
      <c r="F124" s="28">
        <v>3056.545925</v>
      </c>
      <c r="G124" s="28">
        <v>3031.060993</v>
      </c>
      <c r="H124" s="28">
        <v>3080.670511</v>
      </c>
      <c r="I124" s="28">
        <v>3026.423229</v>
      </c>
    </row>
    <row r="127" ht="15">
      <c r="A127" s="17" t="s">
        <v>153</v>
      </c>
    </row>
    <row r="128" ht="12">
      <c r="A128" s="9" t="s">
        <v>48</v>
      </c>
    </row>
    <row r="129" ht="6" customHeight="1">
      <c r="A129" s="9"/>
    </row>
    <row r="130" spans="1:9" ht="12">
      <c r="A130" s="5"/>
      <c r="B130" s="22">
        <v>39538</v>
      </c>
      <c r="C130" s="22">
        <v>39629</v>
      </c>
      <c r="D130" s="22">
        <v>39721</v>
      </c>
      <c r="E130" s="22">
        <v>39813</v>
      </c>
      <c r="F130" s="22">
        <v>39903</v>
      </c>
      <c r="G130" s="22">
        <v>39994</v>
      </c>
      <c r="H130" s="22">
        <v>40086</v>
      </c>
      <c r="I130" s="22">
        <v>40178</v>
      </c>
    </row>
    <row r="131" spans="1:9" ht="12">
      <c r="A131" s="3" t="s">
        <v>145</v>
      </c>
      <c r="B131" s="28">
        <v>29929.804719</v>
      </c>
      <c r="C131" s="28">
        <v>30564.900985</v>
      </c>
      <c r="D131" s="28">
        <v>31313.325199</v>
      </c>
      <c r="E131" s="28">
        <v>33089.498853</v>
      </c>
      <c r="F131" s="28">
        <v>33459.635301</v>
      </c>
      <c r="G131" s="28">
        <v>31958.345493</v>
      </c>
      <c r="H131" s="28">
        <v>31582.447746</v>
      </c>
      <c r="I131" s="28">
        <v>32938.936388</v>
      </c>
    </row>
    <row r="132" spans="2:9" ht="12">
      <c r="B132" s="28"/>
      <c r="C132" s="28"/>
      <c r="D132" s="28"/>
      <c r="E132" s="28"/>
      <c r="F132" s="28"/>
      <c r="G132" s="28"/>
      <c r="H132" s="28"/>
      <c r="I132" s="28"/>
    </row>
    <row r="133" spans="1:9" ht="13.5">
      <c r="A133" s="3" t="s">
        <v>146</v>
      </c>
      <c r="B133" s="28">
        <v>29831.521462</v>
      </c>
      <c r="C133" s="28">
        <v>30811.576218</v>
      </c>
      <c r="D133" s="28">
        <v>31308.770619</v>
      </c>
      <c r="E133" s="28">
        <v>34267.251044</v>
      </c>
      <c r="F133" s="28">
        <v>33961.467377</v>
      </c>
      <c r="G133" s="28">
        <v>33829.763293</v>
      </c>
      <c r="H133" s="28">
        <v>32969.672639</v>
      </c>
      <c r="I133" s="28">
        <v>35501.926658</v>
      </c>
    </row>
    <row r="134" spans="1:9" ht="12">
      <c r="A134" s="12" t="s">
        <v>34</v>
      </c>
      <c r="B134" s="28">
        <f aca="true" t="shared" si="1" ref="B134:I134">B135+B136</f>
        <v>20001.075849</v>
      </c>
      <c r="C134" s="28">
        <f t="shared" si="1"/>
        <v>20036.464700999997</v>
      </c>
      <c r="D134" s="28">
        <f t="shared" si="1"/>
        <v>20405.579126999997</v>
      </c>
      <c r="E134" s="28">
        <f t="shared" si="1"/>
        <v>18908.857710999997</v>
      </c>
      <c r="F134" s="28">
        <f t="shared" si="1"/>
        <v>19988.57674</v>
      </c>
      <c r="G134" s="28">
        <f t="shared" si="1"/>
        <v>21367.112346</v>
      </c>
      <c r="H134" s="28">
        <f t="shared" si="1"/>
        <v>22381.67155</v>
      </c>
      <c r="I134" s="28">
        <f t="shared" si="1"/>
        <v>22793.206729</v>
      </c>
    </row>
    <row r="135" spans="1:9" ht="12">
      <c r="A135" s="12" t="s">
        <v>35</v>
      </c>
      <c r="B135" s="28">
        <v>11153.580062</v>
      </c>
      <c r="C135" s="28">
        <v>11754.282603</v>
      </c>
      <c r="D135" s="28">
        <v>11831.693285</v>
      </c>
      <c r="E135" s="28">
        <v>10599.731122</v>
      </c>
      <c r="F135" s="28">
        <v>10905.038756</v>
      </c>
      <c r="G135" s="28">
        <v>11721.961556</v>
      </c>
      <c r="H135" s="28">
        <v>12043.384083</v>
      </c>
      <c r="I135" s="28">
        <v>11980.13261</v>
      </c>
    </row>
    <row r="136" spans="1:9" ht="12">
      <c r="A136" s="12" t="s">
        <v>36</v>
      </c>
      <c r="B136" s="28">
        <v>8847.495787</v>
      </c>
      <c r="C136" s="28">
        <v>8282.182098</v>
      </c>
      <c r="D136" s="28">
        <v>8573.885842</v>
      </c>
      <c r="E136" s="28">
        <v>8309.126589</v>
      </c>
      <c r="F136" s="28">
        <v>9083.537984</v>
      </c>
      <c r="G136" s="28">
        <v>9645.15079</v>
      </c>
      <c r="H136" s="28">
        <v>10338.287467</v>
      </c>
      <c r="I136" s="28">
        <v>10813.074119</v>
      </c>
    </row>
    <row r="137" spans="1:9" ht="12">
      <c r="A137" s="12" t="s">
        <v>37</v>
      </c>
      <c r="B137" s="28">
        <v>3188.213135</v>
      </c>
      <c r="C137" s="28">
        <v>3068.269294</v>
      </c>
      <c r="D137" s="28">
        <v>3234.172927</v>
      </c>
      <c r="E137" s="28">
        <v>3267.457514</v>
      </c>
      <c r="F137" s="28">
        <v>3169.930836</v>
      </c>
      <c r="G137" s="28">
        <v>3317.910967</v>
      </c>
      <c r="H137" s="28">
        <v>3378.154104</v>
      </c>
      <c r="I137" s="28">
        <v>3158.599421</v>
      </c>
    </row>
    <row r="138" spans="1:9" s="20" customFormat="1" ht="12">
      <c r="A138" s="96"/>
      <c r="B138" s="161"/>
      <c r="C138" s="161"/>
      <c r="D138" s="161"/>
      <c r="E138" s="161"/>
      <c r="F138" s="161"/>
      <c r="G138" s="161"/>
      <c r="H138" s="161"/>
      <c r="I138" s="161"/>
    </row>
    <row r="139" spans="2:9" ht="12">
      <c r="B139" s="28"/>
      <c r="C139" s="28"/>
      <c r="D139" s="28"/>
      <c r="E139" s="28"/>
      <c r="F139" s="28"/>
      <c r="G139" s="28"/>
      <c r="H139" s="28"/>
      <c r="I139" s="28"/>
    </row>
    <row r="140" spans="2:9" ht="12">
      <c r="B140" s="28"/>
      <c r="C140" s="28"/>
      <c r="D140" s="28"/>
      <c r="E140" s="28"/>
      <c r="F140" s="28"/>
      <c r="G140" s="28"/>
      <c r="H140" s="28"/>
      <c r="I140" s="28"/>
    </row>
    <row r="141" spans="2:9" ht="12">
      <c r="B141" s="28"/>
      <c r="C141" s="28"/>
      <c r="D141" s="28"/>
      <c r="E141" s="28"/>
      <c r="F141" s="28"/>
      <c r="G141" s="28"/>
      <c r="H141" s="28"/>
      <c r="I141" s="28"/>
    </row>
    <row r="142" spans="2:9" ht="12">
      <c r="B142" s="28"/>
      <c r="C142" s="28"/>
      <c r="D142" s="28"/>
      <c r="E142" s="28"/>
      <c r="F142" s="28"/>
      <c r="G142" s="28"/>
      <c r="H142" s="28"/>
      <c r="I142" s="28"/>
    </row>
    <row r="144" ht="12">
      <c r="A144" s="43" t="s">
        <v>148</v>
      </c>
    </row>
  </sheetData>
  <sheetProtection/>
  <mergeCells count="4">
    <mergeCell ref="B79:E79"/>
    <mergeCell ref="F7:I7"/>
    <mergeCell ref="F79:I79"/>
    <mergeCell ref="B7:E7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73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49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4" ht="12">
      <c r="A9" s="10" t="s">
        <v>3</v>
      </c>
      <c r="B9" s="24">
        <v>888.045693</v>
      </c>
      <c r="C9" s="24">
        <v>918.240277</v>
      </c>
      <c r="D9" s="24">
        <v>981.9631899999999</v>
      </c>
      <c r="E9" s="24">
        <v>898.2295809999999</v>
      </c>
      <c r="F9" s="24">
        <v>806.387502</v>
      </c>
      <c r="G9" s="25">
        <v>856.88736</v>
      </c>
      <c r="H9" s="25">
        <v>808.626383</v>
      </c>
      <c r="I9" s="25">
        <v>779.526372</v>
      </c>
      <c r="J9" s="146"/>
      <c r="K9" s="146"/>
      <c r="L9" s="146"/>
      <c r="M9" s="146"/>
      <c r="N9" s="146"/>
    </row>
    <row r="10" spans="1:13" ht="12">
      <c r="A10" s="11" t="s">
        <v>137</v>
      </c>
      <c r="B10" s="28">
        <v>280.704</v>
      </c>
      <c r="C10" s="28">
        <v>296.495999</v>
      </c>
      <c r="D10" s="28">
        <v>305.887002</v>
      </c>
      <c r="E10" s="28">
        <v>229.989997</v>
      </c>
      <c r="F10" s="28">
        <v>251.142</v>
      </c>
      <c r="G10" s="28">
        <v>256.97200100000003</v>
      </c>
      <c r="H10" s="28">
        <v>258.168998</v>
      </c>
      <c r="I10" s="28">
        <v>257.90699900000004</v>
      </c>
      <c r="J10" s="146"/>
      <c r="K10" s="146"/>
      <c r="L10" s="146"/>
      <c r="M10" s="146"/>
    </row>
    <row r="11" spans="1:13" ht="12">
      <c r="A11" s="3" t="s">
        <v>4</v>
      </c>
      <c r="B11" s="28">
        <v>152.607</v>
      </c>
      <c r="C11" s="28">
        <v>48.256</v>
      </c>
      <c r="D11" s="28">
        <v>37.064001000000005</v>
      </c>
      <c r="E11" s="28">
        <v>49.156597999999995</v>
      </c>
      <c r="F11" s="28">
        <v>93.9759</v>
      </c>
      <c r="G11" s="28">
        <v>73.4651</v>
      </c>
      <c r="H11" s="28">
        <v>59.950098999999994</v>
      </c>
      <c r="I11" s="28">
        <v>39.049001000000004</v>
      </c>
      <c r="J11" s="146"/>
      <c r="K11" s="146"/>
      <c r="L11" s="146"/>
      <c r="M11" s="146"/>
    </row>
    <row r="12" spans="1:13" ht="12">
      <c r="A12" s="2" t="s">
        <v>5</v>
      </c>
      <c r="B12" s="28">
        <v>-12.828999</v>
      </c>
      <c r="C12" s="28">
        <v>-33.897</v>
      </c>
      <c r="D12" s="28">
        <v>-22.089001000000003</v>
      </c>
      <c r="E12" s="28">
        <v>-10.823000000000002</v>
      </c>
      <c r="F12" s="28">
        <v>-32.824001</v>
      </c>
      <c r="G12" s="28">
        <v>-35.502999</v>
      </c>
      <c r="H12" s="28">
        <v>-29.795</v>
      </c>
      <c r="I12" s="28">
        <v>-32.936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1308.5276939999999</v>
      </c>
      <c r="C14" s="31">
        <v>1229.095276</v>
      </c>
      <c r="D14" s="31">
        <v>1302.825192</v>
      </c>
      <c r="E14" s="31">
        <v>1166.5531760000001</v>
      </c>
      <c r="F14" s="31">
        <v>1118.681401</v>
      </c>
      <c r="G14" s="31">
        <v>1151.8214619999999</v>
      </c>
      <c r="H14" s="31">
        <v>1096.95048</v>
      </c>
      <c r="I14" s="31">
        <v>1043.546372</v>
      </c>
      <c r="J14" s="146"/>
      <c r="K14" s="146"/>
      <c r="L14" s="146"/>
      <c r="M14" s="146"/>
    </row>
    <row r="15" spans="1:13" ht="12">
      <c r="A15" s="150" t="s">
        <v>140</v>
      </c>
      <c r="B15" s="28">
        <v>-414.27600100000006</v>
      </c>
      <c r="C15" s="28">
        <v>-403.0609989999999</v>
      </c>
      <c r="D15" s="28">
        <v>-421.598996</v>
      </c>
      <c r="E15" s="28">
        <v>-414.31621999999993</v>
      </c>
      <c r="F15" s="28">
        <v>-362.095998</v>
      </c>
      <c r="G15" s="28">
        <v>-356.166002</v>
      </c>
      <c r="H15" s="28">
        <v>-339.976581</v>
      </c>
      <c r="I15" s="28">
        <v>-364.953729</v>
      </c>
      <c r="J15" s="146"/>
      <c r="K15" s="146"/>
      <c r="L15" s="146"/>
      <c r="M15" s="146"/>
    </row>
    <row r="16" spans="1:13" ht="12">
      <c r="A16" s="150" t="s">
        <v>141</v>
      </c>
      <c r="B16" s="28">
        <v>-387.814001</v>
      </c>
      <c r="C16" s="28">
        <v>-390.144999</v>
      </c>
      <c r="D16" s="28">
        <v>-405.74399600000004</v>
      </c>
      <c r="E16" s="28">
        <v>-398.90922</v>
      </c>
      <c r="F16" s="28">
        <v>-347.01799800000003</v>
      </c>
      <c r="G16" s="28">
        <v>-339.84700200000003</v>
      </c>
      <c r="H16" s="28">
        <v>-324.29158099999995</v>
      </c>
      <c r="I16" s="28">
        <v>-349.15672900000004</v>
      </c>
      <c r="J16" s="146"/>
      <c r="K16" s="146"/>
      <c r="L16" s="146"/>
      <c r="M16" s="146"/>
    </row>
    <row r="17" spans="1:13" ht="12">
      <c r="A17" s="152" t="s">
        <v>143</v>
      </c>
      <c r="B17" s="28">
        <v>-206.61900100000003</v>
      </c>
      <c r="C17" s="28">
        <v>-194.927997</v>
      </c>
      <c r="D17" s="28">
        <v>-203.526001</v>
      </c>
      <c r="E17" s="28">
        <v>-176.335001</v>
      </c>
      <c r="F17" s="28">
        <v>-170.83599900000002</v>
      </c>
      <c r="G17" s="28">
        <v>-170.01300099999997</v>
      </c>
      <c r="H17" s="28">
        <v>-159.685</v>
      </c>
      <c r="I17" s="28">
        <v>-160.299</v>
      </c>
      <c r="J17" s="146"/>
      <c r="K17" s="146"/>
      <c r="L17" s="146"/>
      <c r="M17" s="146"/>
    </row>
    <row r="18" spans="1:13" ht="12">
      <c r="A18" s="152" t="s">
        <v>144</v>
      </c>
      <c r="B18" s="28">
        <v>-181.195</v>
      </c>
      <c r="C18" s="28">
        <v>-195.217002</v>
      </c>
      <c r="D18" s="28">
        <v>-202.217995</v>
      </c>
      <c r="E18" s="28">
        <v>-222.574219</v>
      </c>
      <c r="F18" s="28">
        <v>-176.18199900000002</v>
      </c>
      <c r="G18" s="28">
        <v>-169.834001</v>
      </c>
      <c r="H18" s="28">
        <v>-164.606581</v>
      </c>
      <c r="I18" s="28">
        <v>-188.857729</v>
      </c>
      <c r="J18" s="146"/>
      <c r="K18" s="146"/>
      <c r="L18" s="146"/>
      <c r="M18" s="146"/>
    </row>
    <row r="19" spans="1:13" ht="12">
      <c r="A19" s="150" t="s">
        <v>142</v>
      </c>
      <c r="B19" s="28">
        <v>-26.461999999999996</v>
      </c>
      <c r="C19" s="28">
        <v>-12.916</v>
      </c>
      <c r="D19" s="28">
        <v>-15.855</v>
      </c>
      <c r="E19" s="28">
        <v>-15.407</v>
      </c>
      <c r="F19" s="28">
        <v>-15.078</v>
      </c>
      <c r="G19" s="28">
        <v>-16.319000000000003</v>
      </c>
      <c r="H19" s="28">
        <v>-15.685</v>
      </c>
      <c r="I19" s="28">
        <v>-15.797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894.2516929999999</v>
      </c>
      <c r="C21" s="31">
        <v>826.034277</v>
      </c>
      <c r="D21" s="31">
        <v>881.226196</v>
      </c>
      <c r="E21" s="31">
        <v>752.236956</v>
      </c>
      <c r="F21" s="31">
        <v>756.585403</v>
      </c>
      <c r="G21" s="31">
        <v>795.65546</v>
      </c>
      <c r="H21" s="31">
        <v>756.973899</v>
      </c>
      <c r="I21" s="31">
        <v>678.592643</v>
      </c>
      <c r="J21" s="146"/>
      <c r="K21" s="146"/>
      <c r="L21" s="146"/>
      <c r="M21" s="146"/>
    </row>
    <row r="22" spans="1:13" ht="12">
      <c r="A22" s="4" t="s">
        <v>8</v>
      </c>
      <c r="B22" s="28">
        <v>-217.37900100000002</v>
      </c>
      <c r="C22" s="28">
        <v>-230.652999</v>
      </c>
      <c r="D22" s="28">
        <v>-309.483</v>
      </c>
      <c r="E22" s="28">
        <v>-352.512</v>
      </c>
      <c r="F22" s="28">
        <v>-357.86400000000003</v>
      </c>
      <c r="G22" s="28">
        <v>-382.556</v>
      </c>
      <c r="H22" s="28">
        <v>-356.998</v>
      </c>
      <c r="I22" s="28">
        <v>-427.39599999999996</v>
      </c>
      <c r="J22" s="146"/>
      <c r="K22" s="146"/>
      <c r="L22" s="146"/>
      <c r="M22" s="146"/>
    </row>
    <row r="23" spans="1:13" ht="12">
      <c r="A23" s="3" t="s">
        <v>9</v>
      </c>
      <c r="B23" s="28">
        <v>-42.376999000000005</v>
      </c>
      <c r="C23" s="28">
        <v>-21.647001</v>
      </c>
      <c r="D23" s="28">
        <v>41.412001</v>
      </c>
      <c r="E23" s="28">
        <v>-2.680892</v>
      </c>
      <c r="F23" s="28">
        <v>-5.763001999999999</v>
      </c>
      <c r="G23" s="28">
        <v>-8.930997</v>
      </c>
      <c r="H23" s="28">
        <v>-6.0810010000000005</v>
      </c>
      <c r="I23" s="28">
        <v>0.19189999999999996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634.495693</v>
      </c>
      <c r="C25" s="41">
        <v>573.734277</v>
      </c>
      <c r="D25" s="41">
        <v>613.1551969999999</v>
      </c>
      <c r="E25" s="41">
        <v>397.044064</v>
      </c>
      <c r="F25" s="41">
        <v>392.958401</v>
      </c>
      <c r="G25" s="41">
        <v>404.168463</v>
      </c>
      <c r="H25" s="41">
        <v>393.894898</v>
      </c>
      <c r="I25" s="41">
        <v>251.388543</v>
      </c>
      <c r="J25" s="146"/>
      <c r="K25" s="146"/>
      <c r="L25" s="146"/>
      <c r="M25" s="146"/>
    </row>
    <row r="26" spans="1:13" ht="12">
      <c r="A26" s="13" t="s">
        <v>11</v>
      </c>
      <c r="B26" s="37">
        <v>-176.449608</v>
      </c>
      <c r="C26" s="37">
        <v>-163.48152299999998</v>
      </c>
      <c r="D26" s="37">
        <v>-81.923697</v>
      </c>
      <c r="E26" s="37">
        <v>-63.429824</v>
      </c>
      <c r="F26" s="37">
        <v>-82.083421</v>
      </c>
      <c r="G26" s="37">
        <v>-108.603037</v>
      </c>
      <c r="H26" s="37">
        <v>-81.762023</v>
      </c>
      <c r="I26" s="37">
        <v>-52.42326299999999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458.04608500000006</v>
      </c>
      <c r="C28" s="41">
        <v>410.252754</v>
      </c>
      <c r="D28" s="41">
        <v>531.2315</v>
      </c>
      <c r="E28" s="41">
        <v>333.61424</v>
      </c>
      <c r="F28" s="41">
        <v>310.87498</v>
      </c>
      <c r="G28" s="41">
        <v>295.565426</v>
      </c>
      <c r="H28" s="41">
        <v>312.132875</v>
      </c>
      <c r="I28" s="41">
        <v>198.96528</v>
      </c>
      <c r="J28" s="146"/>
      <c r="K28" s="146"/>
      <c r="L28" s="146"/>
      <c r="M28" s="146"/>
    </row>
    <row r="29" spans="1:13" ht="12">
      <c r="A29" s="11" t="s">
        <v>13</v>
      </c>
      <c r="B29" s="37">
        <v>-0.15756</v>
      </c>
      <c r="C29" s="37">
        <v>-0.1427</v>
      </c>
      <c r="D29" s="37">
        <v>-0.18153000000000002</v>
      </c>
      <c r="E29" s="37">
        <v>-0.10372999999999999</v>
      </c>
      <c r="F29" s="37">
        <v>-0.10200000000000001</v>
      </c>
      <c r="G29" s="37">
        <v>-0.10200000000000001</v>
      </c>
      <c r="H29" s="37">
        <v>-0.10497999999999999</v>
      </c>
      <c r="I29" s="37">
        <v>-0.0675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457.888525</v>
      </c>
      <c r="C31" s="41">
        <v>410.110054</v>
      </c>
      <c r="D31" s="41">
        <v>531.04997</v>
      </c>
      <c r="E31" s="41">
        <v>333.51050999999995</v>
      </c>
      <c r="F31" s="41">
        <v>310.77297999999996</v>
      </c>
      <c r="G31" s="41">
        <v>295.463426</v>
      </c>
      <c r="H31" s="41">
        <v>312.027895</v>
      </c>
      <c r="I31" s="41">
        <v>198.89778</v>
      </c>
      <c r="J31" s="146"/>
      <c r="K31" s="146"/>
      <c r="L31" s="146"/>
      <c r="M31" s="146"/>
    </row>
    <row r="32" spans="1:9" ht="12">
      <c r="A32" s="19"/>
      <c r="B32" s="20"/>
      <c r="C32" s="20"/>
      <c r="D32" s="20"/>
      <c r="E32" s="20"/>
      <c r="F32" s="20"/>
      <c r="G32" s="20"/>
      <c r="H32" s="20"/>
      <c r="I32" s="20"/>
    </row>
    <row r="34" ht="15">
      <c r="A34" s="17" t="s">
        <v>15</v>
      </c>
    </row>
    <row r="35" ht="12">
      <c r="A35" s="9" t="s">
        <v>2</v>
      </c>
    </row>
    <row r="36" ht="6" customHeight="1">
      <c r="A36" s="9"/>
    </row>
    <row r="37" spans="1:9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</row>
    <row r="38" spans="1:13" ht="12">
      <c r="A38" s="12" t="s">
        <v>16</v>
      </c>
      <c r="B38" s="28">
        <v>4929.873</v>
      </c>
      <c r="C38" s="28">
        <v>5225.499</v>
      </c>
      <c r="D38" s="28">
        <v>5637.149</v>
      </c>
      <c r="E38" s="28">
        <v>5386.905</v>
      </c>
      <c r="F38" s="28">
        <v>4972.36</v>
      </c>
      <c r="G38" s="28">
        <v>7779.996</v>
      </c>
      <c r="H38" s="28">
        <v>8305.999</v>
      </c>
      <c r="I38" s="28">
        <v>6236.058</v>
      </c>
      <c r="J38" s="146"/>
      <c r="K38" s="146"/>
      <c r="L38" s="146"/>
      <c r="M38" s="146"/>
    </row>
    <row r="39" spans="1:13" ht="12">
      <c r="A39" s="12" t="s">
        <v>17</v>
      </c>
      <c r="B39" s="28">
        <v>17656.905</v>
      </c>
      <c r="C39" s="28">
        <v>19122.356</v>
      </c>
      <c r="D39" s="28">
        <v>21494.908</v>
      </c>
      <c r="E39" s="28">
        <v>18132.83</v>
      </c>
      <c r="F39" s="28">
        <v>19919.566</v>
      </c>
      <c r="G39" s="28">
        <v>18400.082</v>
      </c>
      <c r="H39" s="28">
        <v>19577.865</v>
      </c>
      <c r="I39" s="28">
        <v>20053.136</v>
      </c>
      <c r="J39" s="146"/>
      <c r="K39" s="146"/>
      <c r="L39" s="146"/>
      <c r="M39" s="146"/>
    </row>
    <row r="40" spans="1:13" ht="12">
      <c r="A40" s="12" t="s">
        <v>18</v>
      </c>
      <c r="B40" s="28">
        <v>30185.385</v>
      </c>
      <c r="C40" s="28">
        <v>32212.651</v>
      </c>
      <c r="D40" s="28">
        <v>35995.422</v>
      </c>
      <c r="E40" s="28">
        <v>32049.853</v>
      </c>
      <c r="F40" s="28">
        <v>32862.611</v>
      </c>
      <c r="G40" s="28">
        <v>31125.001</v>
      </c>
      <c r="H40" s="28">
        <v>26969.125</v>
      </c>
      <c r="I40" s="28">
        <v>30619.072</v>
      </c>
      <c r="J40" s="146"/>
      <c r="K40" s="146"/>
      <c r="L40" s="146"/>
      <c r="M40" s="146"/>
    </row>
    <row r="41" spans="1:13" ht="12">
      <c r="A41" s="12" t="s">
        <v>19</v>
      </c>
      <c r="B41" s="28">
        <v>27770.316</v>
      </c>
      <c r="C41" s="28">
        <v>29549.828</v>
      </c>
      <c r="D41" s="28">
        <v>31293.567</v>
      </c>
      <c r="E41" s="28">
        <v>27066.245</v>
      </c>
      <c r="F41" s="28">
        <v>28011.76</v>
      </c>
      <c r="G41" s="28">
        <v>27050.381</v>
      </c>
      <c r="H41" s="28">
        <v>25096.371</v>
      </c>
      <c r="I41" s="28">
        <v>27292.953</v>
      </c>
      <c r="J41" s="146"/>
      <c r="K41" s="146"/>
      <c r="L41" s="146"/>
      <c r="M41" s="146"/>
    </row>
    <row r="42" spans="1:13" ht="12">
      <c r="A42" s="12" t="s">
        <v>104</v>
      </c>
      <c r="B42" s="28">
        <v>2415.069</v>
      </c>
      <c r="C42" s="28">
        <v>2662.823</v>
      </c>
      <c r="D42" s="28">
        <v>4701.855</v>
      </c>
      <c r="E42" s="28">
        <v>4983.608</v>
      </c>
      <c r="F42" s="28">
        <v>4850.851</v>
      </c>
      <c r="G42" s="28">
        <v>4074.62</v>
      </c>
      <c r="H42" s="28">
        <v>1872.754</v>
      </c>
      <c r="I42" s="28">
        <v>3326.119</v>
      </c>
      <c r="J42" s="146"/>
      <c r="K42" s="146"/>
      <c r="L42" s="146"/>
      <c r="M42" s="146"/>
    </row>
    <row r="43" spans="1:13" ht="12">
      <c r="A43" s="12" t="s">
        <v>21</v>
      </c>
      <c r="B43" s="28">
        <v>739.27</v>
      </c>
      <c r="C43" s="28">
        <v>784.397</v>
      </c>
      <c r="D43" s="28">
        <v>817.188</v>
      </c>
      <c r="E43" s="28">
        <v>703.418</v>
      </c>
      <c r="F43" s="28">
        <v>728.908</v>
      </c>
      <c r="G43" s="28">
        <v>770.883</v>
      </c>
      <c r="H43" s="28">
        <v>739.357</v>
      </c>
      <c r="I43" s="28">
        <v>746.725</v>
      </c>
      <c r="J43" s="146"/>
      <c r="K43" s="146"/>
      <c r="L43" s="146"/>
      <c r="M43" s="146"/>
    </row>
    <row r="44" spans="1:13" ht="12">
      <c r="A44" s="12" t="s">
        <v>22</v>
      </c>
      <c r="B44" s="28">
        <v>1507.655693000001</v>
      </c>
      <c r="C44" s="28">
        <v>1521.613968000001</v>
      </c>
      <c r="D44" s="28">
        <v>1644.924160999988</v>
      </c>
      <c r="E44" s="28">
        <v>1873.7587419999961</v>
      </c>
      <c r="F44" s="28">
        <v>2233.849403000001</v>
      </c>
      <c r="G44" s="28">
        <v>1999.8038619999932</v>
      </c>
      <c r="H44" s="28">
        <v>1746.7066049999887</v>
      </c>
      <c r="I44" s="28">
        <v>1819.2180769999961</v>
      </c>
      <c r="J44" s="146"/>
      <c r="K44" s="146"/>
      <c r="L44" s="146"/>
      <c r="M44" s="146"/>
    </row>
    <row r="45" spans="1:13" ht="12">
      <c r="A45" s="18" t="s">
        <v>23</v>
      </c>
      <c r="B45" s="31">
        <v>55019.088693</v>
      </c>
      <c r="C45" s="31">
        <v>58866.516967999996</v>
      </c>
      <c r="D45" s="31">
        <v>65589.59116099999</v>
      </c>
      <c r="E45" s="31">
        <v>58146.764742</v>
      </c>
      <c r="F45" s="31">
        <v>60717.294403</v>
      </c>
      <c r="G45" s="31">
        <v>60075.76586199999</v>
      </c>
      <c r="H45" s="31">
        <v>57339.05260499999</v>
      </c>
      <c r="I45" s="31">
        <v>59474.209077</v>
      </c>
      <c r="J45" s="146"/>
      <c r="K45" s="146"/>
      <c r="L45" s="146"/>
      <c r="M45" s="146"/>
    </row>
    <row r="46" spans="1:13" ht="12">
      <c r="A46" s="12" t="s">
        <v>24</v>
      </c>
      <c r="B46" s="28">
        <v>10888.443</v>
      </c>
      <c r="C46" s="28">
        <v>11355.169</v>
      </c>
      <c r="D46" s="28">
        <v>14842.838</v>
      </c>
      <c r="E46" s="28">
        <v>9160.067</v>
      </c>
      <c r="F46" s="28">
        <v>10649.089</v>
      </c>
      <c r="G46" s="28">
        <v>12332.565</v>
      </c>
      <c r="H46" s="28">
        <v>12878.857</v>
      </c>
      <c r="I46" s="28">
        <v>10641.157</v>
      </c>
      <c r="J46" s="146"/>
      <c r="K46" s="146"/>
      <c r="L46" s="146"/>
      <c r="M46" s="146"/>
    </row>
    <row r="47" spans="1:13" ht="12">
      <c r="A47" s="12" t="s">
        <v>25</v>
      </c>
      <c r="B47" s="28">
        <v>31591.263</v>
      </c>
      <c r="C47" s="28">
        <v>34112.793</v>
      </c>
      <c r="D47" s="28">
        <v>34541.156</v>
      </c>
      <c r="E47" s="28">
        <v>32533.389</v>
      </c>
      <c r="F47" s="28">
        <v>32022.472</v>
      </c>
      <c r="G47" s="28">
        <v>31544.637</v>
      </c>
      <c r="H47" s="28">
        <v>29051.938</v>
      </c>
      <c r="I47" s="28">
        <v>32036.814</v>
      </c>
      <c r="J47" s="146"/>
      <c r="K47" s="146"/>
      <c r="L47" s="146"/>
      <c r="M47" s="146"/>
    </row>
    <row r="48" spans="1:13" ht="12">
      <c r="A48" s="12" t="s">
        <v>26</v>
      </c>
      <c r="B48" s="28">
        <v>2498.734</v>
      </c>
      <c r="C48" s="28">
        <v>3020.454</v>
      </c>
      <c r="D48" s="28">
        <v>3490.355</v>
      </c>
      <c r="E48" s="28">
        <v>3126.92</v>
      </c>
      <c r="F48" s="28">
        <v>3189.896</v>
      </c>
      <c r="G48" s="28">
        <v>3148.757</v>
      </c>
      <c r="H48" s="28">
        <v>3650.753</v>
      </c>
      <c r="I48" s="28">
        <v>3187.179</v>
      </c>
      <c r="J48" s="146"/>
      <c r="K48" s="146"/>
      <c r="L48" s="146"/>
      <c r="M48" s="146"/>
    </row>
    <row r="49" spans="1:13" ht="12">
      <c r="A49" s="12" t="s">
        <v>27</v>
      </c>
      <c r="B49" s="28">
        <v>1424.332</v>
      </c>
      <c r="C49" s="28">
        <v>1393.005</v>
      </c>
      <c r="D49" s="28">
        <v>1546.058</v>
      </c>
      <c r="E49" s="28">
        <v>1881.191</v>
      </c>
      <c r="F49" s="28">
        <v>1945.201</v>
      </c>
      <c r="G49" s="28">
        <v>1935.003</v>
      </c>
      <c r="H49" s="28">
        <v>1856.096</v>
      </c>
      <c r="I49" s="28">
        <v>1861.669</v>
      </c>
      <c r="J49" s="146"/>
      <c r="K49" s="146"/>
      <c r="L49" s="146"/>
      <c r="M49" s="146"/>
    </row>
    <row r="50" spans="1:13" ht="12">
      <c r="A50" s="3" t="s">
        <v>105</v>
      </c>
      <c r="B50" s="28">
        <v>896.3</v>
      </c>
      <c r="C50" s="28">
        <v>659.947</v>
      </c>
      <c r="D50" s="28">
        <v>3350.977</v>
      </c>
      <c r="E50" s="28">
        <v>4109.808</v>
      </c>
      <c r="F50" s="28">
        <v>4857.363</v>
      </c>
      <c r="G50" s="28">
        <v>2884.094</v>
      </c>
      <c r="H50" s="28">
        <v>2934.634</v>
      </c>
      <c r="I50" s="28">
        <v>4084.577</v>
      </c>
      <c r="J50" s="146"/>
      <c r="K50" s="146"/>
      <c r="L50" s="146"/>
      <c r="M50" s="146"/>
    </row>
    <row r="51" spans="1:13" ht="12">
      <c r="A51" s="12" t="s">
        <v>29</v>
      </c>
      <c r="B51" s="28">
        <v>5024.894648</v>
      </c>
      <c r="C51" s="28">
        <v>5515.109916</v>
      </c>
      <c r="D51" s="28">
        <v>5163.193085</v>
      </c>
      <c r="E51" s="28">
        <v>4771.819674</v>
      </c>
      <c r="F51" s="28">
        <v>5618.47636</v>
      </c>
      <c r="G51" s="28">
        <v>5799.791819</v>
      </c>
      <c r="H51" s="28">
        <v>4650.97567</v>
      </c>
      <c r="I51" s="28">
        <v>5259.393186</v>
      </c>
      <c r="J51" s="146"/>
      <c r="K51" s="146"/>
      <c r="L51" s="146"/>
      <c r="M51" s="146"/>
    </row>
    <row r="52" spans="1:13" ht="12">
      <c r="A52" s="14" t="s">
        <v>31</v>
      </c>
      <c r="B52" s="28">
        <v>2695.122045</v>
      </c>
      <c r="C52" s="28">
        <v>2810.039052</v>
      </c>
      <c r="D52" s="28">
        <v>2655.014076</v>
      </c>
      <c r="E52" s="28">
        <v>2563.570068</v>
      </c>
      <c r="F52" s="28">
        <v>2434.797043</v>
      </c>
      <c r="G52" s="28">
        <v>2430.918043</v>
      </c>
      <c r="H52" s="28">
        <v>2315.798935</v>
      </c>
      <c r="I52" s="28">
        <v>2403.419891</v>
      </c>
      <c r="J52" s="146"/>
      <c r="K52" s="146"/>
      <c r="L52" s="146"/>
      <c r="M52" s="146"/>
    </row>
    <row r="55" ht="15">
      <c r="A55" s="17" t="s">
        <v>153</v>
      </c>
    </row>
    <row r="56" ht="12">
      <c r="A56" s="9" t="s">
        <v>138</v>
      </c>
    </row>
    <row r="57" ht="6" customHeight="1">
      <c r="A57" s="9"/>
    </row>
    <row r="58" spans="1:9" ht="12">
      <c r="A58" s="5"/>
      <c r="B58" s="22">
        <v>39538</v>
      </c>
      <c r="C58" s="22">
        <v>39629</v>
      </c>
      <c r="D58" s="22">
        <v>39721</v>
      </c>
      <c r="E58" s="22">
        <v>39813</v>
      </c>
      <c r="F58" s="22">
        <v>39903</v>
      </c>
      <c r="G58" s="22">
        <v>39994</v>
      </c>
      <c r="H58" s="22">
        <v>40086</v>
      </c>
      <c r="I58" s="22">
        <v>40178</v>
      </c>
    </row>
    <row r="59" spans="1:9" ht="12">
      <c r="A59" s="3" t="s">
        <v>145</v>
      </c>
      <c r="B59" s="28">
        <v>29389.969</v>
      </c>
      <c r="C59" s="28">
        <v>31259.155</v>
      </c>
      <c r="D59" s="28">
        <v>33080.834</v>
      </c>
      <c r="E59" s="28">
        <v>28563.109</v>
      </c>
      <c r="F59" s="28">
        <v>29598.383</v>
      </c>
      <c r="G59" s="28">
        <v>28596.582</v>
      </c>
      <c r="H59" s="28">
        <v>26549.653</v>
      </c>
      <c r="I59" s="28">
        <v>28915.759</v>
      </c>
    </row>
    <row r="60" spans="2:9" ht="6" customHeight="1">
      <c r="B60" s="28"/>
      <c r="C60" s="28"/>
      <c r="D60" s="28"/>
      <c r="E60" s="28"/>
      <c r="F60" s="28"/>
      <c r="G60" s="28"/>
      <c r="H60" s="28"/>
      <c r="I60" s="28"/>
    </row>
    <row r="61" spans="1:9" ht="17.25" customHeight="1">
      <c r="A61" s="3" t="s">
        <v>146</v>
      </c>
      <c r="B61" s="28">
        <v>29406.166124</v>
      </c>
      <c r="C61" s="28">
        <v>31623.001444</v>
      </c>
      <c r="D61" s="28">
        <v>33190.926617</v>
      </c>
      <c r="E61" s="28">
        <v>29677.46916</v>
      </c>
      <c r="F61" s="28">
        <v>30150.885969</v>
      </c>
      <c r="G61" s="28">
        <v>30372.065529</v>
      </c>
      <c r="H61" s="28">
        <v>27813.390259</v>
      </c>
      <c r="I61" s="28">
        <v>31252.387314</v>
      </c>
    </row>
    <row r="62" spans="1:9" ht="12">
      <c r="A62" s="12" t="s">
        <v>34</v>
      </c>
      <c r="B62" s="28">
        <f aca="true" t="shared" si="0" ref="B62:I62">B63+B64</f>
        <v>10994.545773</v>
      </c>
      <c r="C62" s="28">
        <f t="shared" si="0"/>
        <v>12063.832538</v>
      </c>
      <c r="D62" s="28">
        <f t="shared" si="0"/>
        <v>12542.966581</v>
      </c>
      <c r="E62" s="28">
        <f t="shared" si="0"/>
        <v>9179.995007</v>
      </c>
      <c r="F62" s="28">
        <f t="shared" si="0"/>
        <v>9681.459766</v>
      </c>
      <c r="G62" s="28">
        <f t="shared" si="0"/>
        <v>10523.874537</v>
      </c>
      <c r="H62" s="28">
        <f t="shared" si="0"/>
        <v>10159.862526</v>
      </c>
      <c r="I62" s="28">
        <f t="shared" si="0"/>
        <v>10546.124666</v>
      </c>
    </row>
    <row r="63" spans="1:9" ht="12">
      <c r="A63" s="12" t="s">
        <v>35</v>
      </c>
      <c r="B63" s="28">
        <v>10994.545773</v>
      </c>
      <c r="C63" s="28">
        <v>12063.832538</v>
      </c>
      <c r="D63" s="28">
        <v>12542.966581</v>
      </c>
      <c r="E63" s="28">
        <v>9179.995007</v>
      </c>
      <c r="F63" s="28">
        <v>9681.459766</v>
      </c>
      <c r="G63" s="28">
        <v>10523.874537</v>
      </c>
      <c r="H63" s="28">
        <v>10159.862526</v>
      </c>
      <c r="I63" s="28">
        <v>10546.124666</v>
      </c>
    </row>
    <row r="64" spans="1:9" ht="12">
      <c r="A64" s="12" t="s">
        <v>36</v>
      </c>
      <c r="B64" s="28" t="s">
        <v>192</v>
      </c>
      <c r="C64" s="28" t="s">
        <v>192</v>
      </c>
      <c r="D64" s="28" t="s">
        <v>192</v>
      </c>
      <c r="E64" s="28" t="s">
        <v>192</v>
      </c>
      <c r="F64" s="28" t="s">
        <v>192</v>
      </c>
      <c r="G64" s="28" t="s">
        <v>192</v>
      </c>
      <c r="H64" s="28" t="s">
        <v>192</v>
      </c>
      <c r="I64" s="28" t="s">
        <v>192</v>
      </c>
    </row>
    <row r="65" spans="1:9" ht="12">
      <c r="A65" s="12" t="s">
        <v>37</v>
      </c>
      <c r="B65" s="28">
        <v>3142.753721</v>
      </c>
      <c r="C65" s="28">
        <v>3149.072401</v>
      </c>
      <c r="D65" s="28">
        <v>3428.598254</v>
      </c>
      <c r="E65" s="28">
        <v>2829.811749</v>
      </c>
      <c r="F65" s="28">
        <v>2814.254817</v>
      </c>
      <c r="G65" s="28">
        <v>2978.79144</v>
      </c>
      <c r="H65" s="28">
        <v>2849.828674</v>
      </c>
      <c r="I65" s="28">
        <v>2780.518743</v>
      </c>
    </row>
    <row r="66" spans="1:9" s="20" customFormat="1" ht="12.75" customHeight="1">
      <c r="A66" s="96"/>
      <c r="B66" s="161"/>
      <c r="C66" s="161"/>
      <c r="D66" s="161"/>
      <c r="E66" s="161"/>
      <c r="F66" s="161"/>
      <c r="G66" s="161"/>
      <c r="H66" s="161"/>
      <c r="I66" s="161"/>
    </row>
    <row r="67" spans="2:9" ht="6" customHeight="1">
      <c r="B67" s="38"/>
      <c r="C67" s="38"/>
      <c r="D67" s="38"/>
      <c r="E67" s="38"/>
      <c r="F67" s="38"/>
      <c r="G67" s="38"/>
      <c r="H67" s="38"/>
      <c r="I67" s="38"/>
    </row>
    <row r="68" spans="1:9" ht="12">
      <c r="A68" s="3" t="s">
        <v>155</v>
      </c>
      <c r="B68" s="39">
        <v>31.659704483105877</v>
      </c>
      <c r="C68" s="39">
        <v>32.20876425153103</v>
      </c>
      <c r="D68" s="39">
        <v>32.260193178985546</v>
      </c>
      <c r="E68" s="39">
        <v>33.01880915135478</v>
      </c>
      <c r="F68" s="39">
        <v>32.36810745904231</v>
      </c>
      <c r="G68" s="39">
        <v>31.634489949550883</v>
      </c>
      <c r="H68" s="39">
        <v>31.4254860635199</v>
      </c>
      <c r="I68" s="39">
        <v>32.264620311815186</v>
      </c>
    </row>
    <row r="69" spans="1:9" ht="12">
      <c r="A69" s="12"/>
      <c r="B69" s="155"/>
      <c r="C69" s="155"/>
      <c r="D69" s="155"/>
      <c r="E69" s="155"/>
      <c r="F69" s="155"/>
      <c r="G69" s="155"/>
      <c r="H69" s="155"/>
      <c r="I69" s="155"/>
    </row>
    <row r="70" spans="1:9" ht="12">
      <c r="A70" s="12"/>
      <c r="B70" s="32"/>
      <c r="C70" s="32"/>
      <c r="D70" s="32"/>
      <c r="E70" s="32"/>
      <c r="F70" s="32"/>
      <c r="G70" s="32"/>
      <c r="H70" s="32"/>
      <c r="I70" s="32"/>
    </row>
    <row r="72" ht="12">
      <c r="A72" s="42" t="s">
        <v>148</v>
      </c>
    </row>
    <row r="73" ht="12">
      <c r="A73" s="15"/>
    </row>
    <row r="76" ht="15">
      <c r="A76" s="17" t="s">
        <v>1</v>
      </c>
    </row>
    <row r="77" ht="12">
      <c r="A77" s="9" t="s">
        <v>47</v>
      </c>
    </row>
    <row r="78" ht="6.75" customHeight="1">
      <c r="A78" s="9"/>
    </row>
    <row r="79" spans="1:9" ht="12">
      <c r="A79" s="1"/>
      <c r="B79" s="213">
        <v>2008</v>
      </c>
      <c r="C79" s="213"/>
      <c r="D79" s="213"/>
      <c r="E79" s="213"/>
      <c r="F79" s="213">
        <v>2009</v>
      </c>
      <c r="G79" s="213"/>
      <c r="H79" s="213"/>
      <c r="I79" s="213"/>
    </row>
    <row r="80" spans="1:9" ht="13.5">
      <c r="A80" s="1"/>
      <c r="B80" s="6" t="s">
        <v>43</v>
      </c>
      <c r="C80" s="23" t="s">
        <v>41</v>
      </c>
      <c r="D80" s="23" t="s">
        <v>44</v>
      </c>
      <c r="E80" s="23" t="s">
        <v>42</v>
      </c>
      <c r="F80" s="6" t="s">
        <v>43</v>
      </c>
      <c r="G80" s="23" t="s">
        <v>41</v>
      </c>
      <c r="H80" s="23" t="s">
        <v>44</v>
      </c>
      <c r="I80" s="23" t="s">
        <v>42</v>
      </c>
    </row>
    <row r="81" spans="1:9" ht="12">
      <c r="A81" s="10" t="s">
        <v>3</v>
      </c>
      <c r="B81" s="24">
        <v>814.148494</v>
      </c>
      <c r="C81" s="24">
        <v>847.316621</v>
      </c>
      <c r="D81" s="24">
        <v>864.226295</v>
      </c>
      <c r="E81" s="24">
        <v>875.936987</v>
      </c>
      <c r="F81" s="24">
        <v>855.314384</v>
      </c>
      <c r="G81" s="25">
        <v>882.64614</v>
      </c>
      <c r="H81" s="25">
        <v>870.148088</v>
      </c>
      <c r="I81" s="25">
        <v>853.887069</v>
      </c>
    </row>
    <row r="82" spans="1:9" ht="12">
      <c r="A82" s="11" t="s">
        <v>137</v>
      </c>
      <c r="B82" s="28">
        <v>257.34569799999997</v>
      </c>
      <c r="C82" s="28">
        <v>273.576691</v>
      </c>
      <c r="D82" s="28">
        <v>269.00800599999997</v>
      </c>
      <c r="E82" s="28">
        <v>227.140311</v>
      </c>
      <c r="F82" s="28">
        <v>266.379829</v>
      </c>
      <c r="G82" s="28">
        <v>264.549902</v>
      </c>
      <c r="H82" s="28">
        <v>277.5772</v>
      </c>
      <c r="I82" s="28">
        <v>282.01137900000003</v>
      </c>
    </row>
    <row r="83" spans="1:9" ht="12">
      <c r="A83" s="3" t="s">
        <v>4</v>
      </c>
      <c r="B83" s="28">
        <v>139.90807</v>
      </c>
      <c r="C83" s="28">
        <v>44.850531000000004</v>
      </c>
      <c r="D83" s="28">
        <v>30.763812</v>
      </c>
      <c r="E83" s="28">
        <v>49.378539</v>
      </c>
      <c r="F83" s="28">
        <v>99.677809</v>
      </c>
      <c r="G83" s="28">
        <v>75.281758</v>
      </c>
      <c r="H83" s="28">
        <v>64.96129900000001</v>
      </c>
      <c r="I83" s="28">
        <v>43.774355</v>
      </c>
    </row>
    <row r="84" spans="1:9" ht="12">
      <c r="A84" s="2" t="s">
        <v>5</v>
      </c>
      <c r="B84" s="28">
        <v>-11.761455</v>
      </c>
      <c r="C84" s="28">
        <v>-31.218238000000003</v>
      </c>
      <c r="D84" s="28">
        <v>-19.355285999999996</v>
      </c>
      <c r="E84" s="28">
        <v>-11.149476</v>
      </c>
      <c r="F84" s="28">
        <v>-34.815569</v>
      </c>
      <c r="G84" s="28">
        <v>-36.579503</v>
      </c>
      <c r="H84" s="28">
        <v>-32.133673</v>
      </c>
      <c r="I84" s="28">
        <v>-36.016798</v>
      </c>
    </row>
    <row r="85" spans="1:9" ht="12">
      <c r="A85" s="12"/>
      <c r="B85" s="28"/>
      <c r="C85" s="28"/>
      <c r="D85" s="28"/>
      <c r="E85" s="28"/>
      <c r="F85" s="28"/>
      <c r="G85" s="28"/>
      <c r="H85" s="28"/>
      <c r="I85" s="28"/>
    </row>
    <row r="86" spans="1:9" ht="12">
      <c r="A86" s="10" t="s">
        <v>6</v>
      </c>
      <c r="B86" s="31">
        <v>1199.6408059999999</v>
      </c>
      <c r="C86" s="31">
        <v>1134.525605</v>
      </c>
      <c r="D86" s="31">
        <v>1144.6428270000001</v>
      </c>
      <c r="E86" s="31">
        <v>1141.306363</v>
      </c>
      <c r="F86" s="31">
        <v>1186.5564530000001</v>
      </c>
      <c r="G86" s="31">
        <v>1185.8982970000002</v>
      </c>
      <c r="H86" s="31">
        <v>1180.552914</v>
      </c>
      <c r="I86" s="31">
        <v>1143.656006</v>
      </c>
    </row>
    <row r="87" spans="1:9" ht="12">
      <c r="A87" s="150" t="s">
        <v>140</v>
      </c>
      <c r="B87" s="28">
        <v>-379.802734</v>
      </c>
      <c r="C87" s="28">
        <v>-372.003422</v>
      </c>
      <c r="D87" s="28">
        <v>-370.464424</v>
      </c>
      <c r="E87" s="28">
        <v>-403.236573</v>
      </c>
      <c r="F87" s="28">
        <v>-384.065867</v>
      </c>
      <c r="G87" s="28">
        <v>-366.448092</v>
      </c>
      <c r="H87" s="28">
        <v>-366.035969</v>
      </c>
      <c r="I87" s="28">
        <v>-398.810772</v>
      </c>
    </row>
    <row r="88" spans="1:9" ht="12">
      <c r="A88" s="150" t="s">
        <v>141</v>
      </c>
      <c r="B88" s="28">
        <v>-355.542725</v>
      </c>
      <c r="C88" s="28">
        <v>-360.042605</v>
      </c>
      <c r="D88" s="28">
        <v>-356.653312</v>
      </c>
      <c r="E88" s="28">
        <v>-388.08679</v>
      </c>
      <c r="F88" s="28">
        <v>-368.073022</v>
      </c>
      <c r="G88" s="28">
        <v>-349.634125</v>
      </c>
      <c r="H88" s="28">
        <v>-349.166456</v>
      </c>
      <c r="I88" s="28">
        <v>-381.53594499999997</v>
      </c>
    </row>
    <row r="89" spans="1:9" ht="12">
      <c r="A89" s="152" t="s">
        <v>143</v>
      </c>
      <c r="B89" s="28">
        <v>-189.425555</v>
      </c>
      <c r="C89" s="28">
        <v>-179.926994</v>
      </c>
      <c r="D89" s="28">
        <v>-178.743258</v>
      </c>
      <c r="E89" s="28">
        <v>-172.933617</v>
      </c>
      <c r="F89" s="28">
        <v>-181.201329</v>
      </c>
      <c r="G89" s="28">
        <v>-174.952738</v>
      </c>
      <c r="H89" s="28">
        <v>-171.960491</v>
      </c>
      <c r="I89" s="28">
        <v>-175.515127</v>
      </c>
    </row>
    <row r="90" spans="1:9" ht="12">
      <c r="A90" s="152" t="s">
        <v>144</v>
      </c>
      <c r="B90" s="28">
        <v>-166.117169</v>
      </c>
      <c r="C90" s="28">
        <v>-180.115609</v>
      </c>
      <c r="D90" s="28">
        <v>-177.910054</v>
      </c>
      <c r="E90" s="28">
        <v>-215.15317499999998</v>
      </c>
      <c r="F90" s="28">
        <v>-186.871693</v>
      </c>
      <c r="G90" s="28">
        <v>-174.681387</v>
      </c>
      <c r="H90" s="28">
        <v>-177.205964</v>
      </c>
      <c r="I90" s="28">
        <v>-206.020818</v>
      </c>
    </row>
    <row r="91" spans="1:9" ht="12">
      <c r="A91" s="150" t="s">
        <v>142</v>
      </c>
      <c r="B91" s="28">
        <v>-24.26001</v>
      </c>
      <c r="C91" s="28">
        <v>-11.960818</v>
      </c>
      <c r="D91" s="28">
        <v>-13.811112</v>
      </c>
      <c r="E91" s="28">
        <v>-15.149781</v>
      </c>
      <c r="F91" s="28">
        <v>-15.992844999999999</v>
      </c>
      <c r="G91" s="28">
        <v>-16.813966999999998</v>
      </c>
      <c r="H91" s="28">
        <v>-16.869512999999998</v>
      </c>
      <c r="I91" s="28">
        <v>-17.274827</v>
      </c>
    </row>
    <row r="92" spans="1:9" ht="12">
      <c r="A92" s="12"/>
      <c r="B92" s="28"/>
      <c r="C92" s="28"/>
      <c r="D92" s="28"/>
      <c r="E92" s="28"/>
      <c r="F92" s="28"/>
      <c r="G92" s="28"/>
      <c r="H92" s="28"/>
      <c r="I92" s="28"/>
    </row>
    <row r="93" spans="1:9" ht="12">
      <c r="A93" s="10" t="s">
        <v>7</v>
      </c>
      <c r="B93" s="31">
        <v>819.838071</v>
      </c>
      <c r="C93" s="31">
        <v>762.5221819999999</v>
      </c>
      <c r="D93" s="31">
        <v>774.178403</v>
      </c>
      <c r="E93" s="31">
        <v>738.06979</v>
      </c>
      <c r="F93" s="31">
        <v>802.4905850000001</v>
      </c>
      <c r="G93" s="31">
        <v>819.450206</v>
      </c>
      <c r="H93" s="31">
        <v>814.5169449999999</v>
      </c>
      <c r="I93" s="31">
        <v>744.845234</v>
      </c>
    </row>
    <row r="94" spans="1:9" ht="12">
      <c r="A94" s="4" t="s">
        <v>8</v>
      </c>
      <c r="B94" s="28">
        <v>-199.29018</v>
      </c>
      <c r="C94" s="28">
        <v>-212.82038899999998</v>
      </c>
      <c r="D94" s="28">
        <v>-274.072416</v>
      </c>
      <c r="E94" s="28">
        <v>-338.073395</v>
      </c>
      <c r="F94" s="28">
        <v>-379.577096</v>
      </c>
      <c r="G94" s="28">
        <v>-394.08981800000004</v>
      </c>
      <c r="H94" s="28">
        <v>-384.221306</v>
      </c>
      <c r="I94" s="28">
        <v>-465.675364</v>
      </c>
    </row>
    <row r="95" spans="1:9" ht="12">
      <c r="A95" s="3" t="s">
        <v>9</v>
      </c>
      <c r="B95" s="28">
        <v>-38.850668999999996</v>
      </c>
      <c r="C95" s="28">
        <v>-20.04014</v>
      </c>
      <c r="D95" s="28">
        <v>38.408088000000006</v>
      </c>
      <c r="E95" s="28">
        <v>-2.8558130000000013</v>
      </c>
      <c r="F95" s="28">
        <v>-6.112667</v>
      </c>
      <c r="G95" s="28">
        <v>-9.241133999999999</v>
      </c>
      <c r="H95" s="28">
        <v>-6.565948000000001</v>
      </c>
      <c r="I95" s="28">
        <v>0.0036530000000007945</v>
      </c>
    </row>
    <row r="96" spans="2:9" ht="12">
      <c r="B96" s="28"/>
      <c r="C96" s="28"/>
      <c r="D96" s="28"/>
      <c r="E96" s="28"/>
      <c r="F96" s="28"/>
      <c r="G96" s="28"/>
      <c r="H96" s="28"/>
      <c r="I96" s="28"/>
    </row>
    <row r="97" spans="1:9" ht="12">
      <c r="A97" s="18" t="s">
        <v>10</v>
      </c>
      <c r="B97" s="41">
        <v>581.697222</v>
      </c>
      <c r="C97" s="41">
        <v>529.661655</v>
      </c>
      <c r="D97" s="41">
        <v>538.514075</v>
      </c>
      <c r="E97" s="41">
        <v>397.140581</v>
      </c>
      <c r="F97" s="41">
        <v>416.80082100000004</v>
      </c>
      <c r="G97" s="41">
        <v>416.11925299999996</v>
      </c>
      <c r="H97" s="41">
        <v>423.729689</v>
      </c>
      <c r="I97" s="41">
        <v>279.173523</v>
      </c>
    </row>
    <row r="98" spans="1:9" ht="12">
      <c r="A98" s="13" t="s">
        <v>11</v>
      </c>
      <c r="B98" s="37">
        <v>-161.766657</v>
      </c>
      <c r="C98" s="37">
        <v>-150.910143</v>
      </c>
      <c r="D98" s="37">
        <v>-69.453725</v>
      </c>
      <c r="E98" s="37">
        <v>-65.656692</v>
      </c>
      <c r="F98" s="37">
        <v>-87.063763</v>
      </c>
      <c r="G98" s="37">
        <v>-112.185046</v>
      </c>
      <c r="H98" s="37">
        <v>-88.2122</v>
      </c>
      <c r="I98" s="37">
        <v>-58.449988000000005</v>
      </c>
    </row>
    <row r="99" spans="2:9" ht="12">
      <c r="B99" s="37"/>
      <c r="C99" s="37"/>
      <c r="D99" s="37"/>
      <c r="E99" s="37"/>
      <c r="F99" s="37"/>
      <c r="G99" s="37"/>
      <c r="H99" s="37"/>
      <c r="I99" s="37"/>
    </row>
    <row r="100" spans="1:9" ht="12">
      <c r="A100" s="18" t="s">
        <v>12</v>
      </c>
      <c r="B100" s="41">
        <v>419.930566</v>
      </c>
      <c r="C100" s="41">
        <v>378.751512</v>
      </c>
      <c r="D100" s="41">
        <v>469.060349</v>
      </c>
      <c r="E100" s="41">
        <v>331.48389</v>
      </c>
      <c r="F100" s="41">
        <v>329.737058</v>
      </c>
      <c r="G100" s="41">
        <v>303.934208</v>
      </c>
      <c r="H100" s="41">
        <v>335.51748799999996</v>
      </c>
      <c r="I100" s="41">
        <v>220.723534</v>
      </c>
    </row>
    <row r="101" spans="1:9" ht="12">
      <c r="A101" s="11" t="s">
        <v>13</v>
      </c>
      <c r="B101" s="37">
        <v>-0.14444900000000002</v>
      </c>
      <c r="C101" s="37">
        <v>-0.131738</v>
      </c>
      <c r="D101" s="37">
        <v>-0.160235</v>
      </c>
      <c r="E101" s="37">
        <v>-0.103856</v>
      </c>
      <c r="F101" s="37">
        <v>-0.10818900000000001</v>
      </c>
      <c r="G101" s="37">
        <v>-0.10497100000000001</v>
      </c>
      <c r="H101" s="37">
        <v>-0.112845</v>
      </c>
      <c r="I101" s="37">
        <v>-0.07485599999999999</v>
      </c>
    </row>
    <row r="102" spans="2:9" ht="12">
      <c r="B102" s="37"/>
      <c r="C102" s="37"/>
      <c r="D102" s="37"/>
      <c r="E102" s="37"/>
      <c r="F102" s="37"/>
      <c r="G102" s="37"/>
      <c r="H102" s="37"/>
      <c r="I102" s="37"/>
    </row>
    <row r="103" spans="1:9" ht="12">
      <c r="A103" s="18" t="s">
        <v>14</v>
      </c>
      <c r="B103" s="41">
        <v>419.786117</v>
      </c>
      <c r="C103" s="41">
        <v>378.619774</v>
      </c>
      <c r="D103" s="41">
        <v>468.900114</v>
      </c>
      <c r="E103" s="41">
        <v>331.380035</v>
      </c>
      <c r="F103" s="41">
        <v>329.628868</v>
      </c>
      <c r="G103" s="41">
        <v>303.829237</v>
      </c>
      <c r="H103" s="41">
        <v>335.40464299999996</v>
      </c>
      <c r="I103" s="41">
        <v>220.648678</v>
      </c>
    </row>
    <row r="104" spans="1:9" ht="12">
      <c r="A104" s="19"/>
      <c r="B104" s="20"/>
      <c r="C104" s="20"/>
      <c r="D104" s="20"/>
      <c r="E104" s="20"/>
      <c r="F104" s="20"/>
      <c r="G104" s="20"/>
      <c r="H104" s="20"/>
      <c r="I104" s="20"/>
    </row>
    <row r="106" ht="15">
      <c r="A106" s="17" t="s">
        <v>15</v>
      </c>
    </row>
    <row r="107" ht="12">
      <c r="A107" s="9" t="s">
        <v>47</v>
      </c>
    </row>
    <row r="108" ht="6.75" customHeight="1">
      <c r="A108" s="9"/>
    </row>
    <row r="109" spans="1:9" ht="12">
      <c r="A109" s="5"/>
      <c r="B109" s="22">
        <v>39538</v>
      </c>
      <c r="C109" s="22">
        <v>39629</v>
      </c>
      <c r="D109" s="22">
        <v>39721</v>
      </c>
      <c r="E109" s="22">
        <v>39813</v>
      </c>
      <c r="F109" s="22">
        <v>39903</v>
      </c>
      <c r="G109" s="22">
        <v>39994</v>
      </c>
      <c r="H109" s="22">
        <v>40086</v>
      </c>
      <c r="I109" s="22">
        <v>40178</v>
      </c>
    </row>
    <row r="110" spans="1:9" ht="12">
      <c r="A110" s="12" t="s">
        <v>16</v>
      </c>
      <c r="B110" s="28">
        <v>5001.182799</v>
      </c>
      <c r="C110" s="28">
        <v>5091.416164</v>
      </c>
      <c r="D110" s="28">
        <v>5317.483511</v>
      </c>
      <c r="E110" s="28">
        <v>6220.019133</v>
      </c>
      <c r="F110" s="28">
        <v>5600.7854</v>
      </c>
      <c r="G110" s="28">
        <v>8665.707074</v>
      </c>
      <c r="H110" s="28">
        <v>9845.8356</v>
      </c>
      <c r="I110" s="28">
        <v>7084.005184</v>
      </c>
    </row>
    <row r="111" spans="1:9" ht="12">
      <c r="A111" s="12" t="s">
        <v>17</v>
      </c>
      <c r="B111" s="28">
        <v>17912.309216</v>
      </c>
      <c r="C111" s="28">
        <v>18631.689038</v>
      </c>
      <c r="D111" s="28">
        <v>20275.997468</v>
      </c>
      <c r="E111" s="28">
        <v>20937.1707</v>
      </c>
      <c r="F111" s="28">
        <v>22437.075036</v>
      </c>
      <c r="G111" s="28">
        <v>20494.833255</v>
      </c>
      <c r="H111" s="28">
        <v>23207.3758</v>
      </c>
      <c r="I111" s="28">
        <v>22779.858587</v>
      </c>
    </row>
    <row r="112" spans="1:9" ht="12">
      <c r="A112" s="12" t="s">
        <v>18</v>
      </c>
      <c r="B112" s="28">
        <v>30622.011611</v>
      </c>
      <c r="C112" s="28">
        <v>31386.095758</v>
      </c>
      <c r="D112" s="28">
        <v>33954.231641</v>
      </c>
      <c r="E112" s="28">
        <v>37006.536938</v>
      </c>
      <c r="F112" s="28">
        <v>37015.91033</v>
      </c>
      <c r="G112" s="28">
        <v>34668.416454</v>
      </c>
      <c r="H112" s="28">
        <v>31968.89032</v>
      </c>
      <c r="I112" s="28">
        <v>34782.496375</v>
      </c>
    </row>
    <row r="113" spans="1:9" ht="12">
      <c r="A113" s="12" t="s">
        <v>19</v>
      </c>
      <c r="B113" s="28">
        <v>28172.009036</v>
      </c>
      <c r="C113" s="28">
        <v>28791.599029</v>
      </c>
      <c r="D113" s="28">
        <v>29519.004467</v>
      </c>
      <c r="E113" s="28">
        <v>31252.186878</v>
      </c>
      <c r="F113" s="28">
        <v>31551.990691</v>
      </c>
      <c r="G113" s="28">
        <v>30129.922686</v>
      </c>
      <c r="H113" s="28">
        <v>29748.949286</v>
      </c>
      <c r="I113" s="28">
        <v>31004.108772</v>
      </c>
    </row>
    <row r="114" spans="1:9" ht="12">
      <c r="A114" s="12" t="s">
        <v>104</v>
      </c>
      <c r="B114" s="28">
        <v>2450.002574</v>
      </c>
      <c r="C114" s="28">
        <v>2594.496729</v>
      </c>
      <c r="D114" s="28">
        <v>4435.227175</v>
      </c>
      <c r="E114" s="28">
        <v>5754.35006</v>
      </c>
      <c r="F114" s="28">
        <v>5463.919639</v>
      </c>
      <c r="G114" s="28">
        <v>4538.493767</v>
      </c>
      <c r="H114" s="28">
        <v>2219.941033</v>
      </c>
      <c r="I114" s="28">
        <v>3778.387603</v>
      </c>
    </row>
    <row r="115" spans="1:9" ht="12">
      <c r="A115" s="12" t="s">
        <v>21</v>
      </c>
      <c r="B115" s="28">
        <v>749.963419</v>
      </c>
      <c r="C115" s="28">
        <v>764.269894</v>
      </c>
      <c r="D115" s="28">
        <v>770.847766</v>
      </c>
      <c r="E115" s="28">
        <v>812.205416</v>
      </c>
      <c r="F115" s="28">
        <v>821.030111</v>
      </c>
      <c r="G115" s="28">
        <v>858.64392</v>
      </c>
      <c r="H115" s="28">
        <v>876.425277</v>
      </c>
      <c r="I115" s="28">
        <v>848.260836</v>
      </c>
    </row>
    <row r="116" spans="1:9" ht="12">
      <c r="A116" s="12" t="s">
        <v>22</v>
      </c>
      <c r="B116" s="28">
        <v>1529.4636819999994</v>
      </c>
      <c r="C116" s="28">
        <v>1482.5703640000013</v>
      </c>
      <c r="D116" s="28">
        <v>1551.6455400000066</v>
      </c>
      <c r="E116" s="28">
        <v>2163.5457130000095</v>
      </c>
      <c r="F116" s="28">
        <v>2516.1716220000144</v>
      </c>
      <c r="G116" s="28">
        <v>2227.4708719999976</v>
      </c>
      <c r="H116" s="28">
        <v>2070.525903000012</v>
      </c>
      <c r="I116" s="28">
        <v>2066.5860210000037</v>
      </c>
    </row>
    <row r="117" spans="1:9" ht="12">
      <c r="A117" s="18" t="s">
        <v>23</v>
      </c>
      <c r="B117" s="31">
        <v>55814.930727</v>
      </c>
      <c r="C117" s="31">
        <v>57356.041219</v>
      </c>
      <c r="D117" s="31">
        <v>61870.205926</v>
      </c>
      <c r="E117" s="31">
        <v>67139.4779</v>
      </c>
      <c r="F117" s="31">
        <v>68390.972498</v>
      </c>
      <c r="G117" s="31">
        <v>66915.071575</v>
      </c>
      <c r="H117" s="31">
        <v>67969.052901</v>
      </c>
      <c r="I117" s="31">
        <v>67561.207003</v>
      </c>
    </row>
    <row r="118" spans="1:9" ht="12">
      <c r="A118" s="12" t="s">
        <v>24</v>
      </c>
      <c r="B118" s="28">
        <v>11045.94253</v>
      </c>
      <c r="C118" s="28">
        <v>11063.802901</v>
      </c>
      <c r="D118" s="28">
        <v>14001.146025</v>
      </c>
      <c r="E118" s="28">
        <v>10576.721141</v>
      </c>
      <c r="F118" s="28">
        <v>11994.960581</v>
      </c>
      <c r="G118" s="28">
        <v>13736.561787</v>
      </c>
      <c r="H118" s="28">
        <v>15266.448833</v>
      </c>
      <c r="I118" s="28">
        <v>12088.086954</v>
      </c>
    </row>
    <row r="119" spans="1:9" ht="12">
      <c r="A119" s="12" t="s">
        <v>25</v>
      </c>
      <c r="B119" s="28">
        <v>32048.225404</v>
      </c>
      <c r="C119" s="28">
        <v>33237.481376</v>
      </c>
      <c r="D119" s="28">
        <v>32582.432621</v>
      </c>
      <c r="E119" s="28">
        <v>37564.854408</v>
      </c>
      <c r="F119" s="28">
        <v>36069.59143</v>
      </c>
      <c r="G119" s="28">
        <v>35135.825776</v>
      </c>
      <c r="H119" s="28">
        <v>34437.832874</v>
      </c>
      <c r="I119" s="28">
        <v>36393.015661</v>
      </c>
    </row>
    <row r="120" spans="1:9" ht="12">
      <c r="A120" s="12" t="s">
        <v>26</v>
      </c>
      <c r="B120" s="28">
        <v>2534.877775</v>
      </c>
      <c r="C120" s="28">
        <v>2942.951155</v>
      </c>
      <c r="D120" s="28">
        <v>3292.427637</v>
      </c>
      <c r="E120" s="28">
        <v>3610.515171</v>
      </c>
      <c r="F120" s="28">
        <v>3593.046952</v>
      </c>
      <c r="G120" s="28">
        <v>3507.2262</v>
      </c>
      <c r="H120" s="28">
        <v>4327.560581</v>
      </c>
      <c r="I120" s="28">
        <v>3620.555254</v>
      </c>
    </row>
    <row r="121" spans="1:9" ht="12">
      <c r="A121" s="12" t="s">
        <v>27</v>
      </c>
      <c r="B121" s="28">
        <v>1444.934727</v>
      </c>
      <c r="C121" s="28">
        <v>1357.261416</v>
      </c>
      <c r="D121" s="28">
        <v>1458.385776</v>
      </c>
      <c r="E121" s="28">
        <v>2172.127411</v>
      </c>
      <c r="F121" s="28">
        <v>2191.042756</v>
      </c>
      <c r="G121" s="28">
        <v>2155.292777</v>
      </c>
      <c r="H121" s="28">
        <v>2200.194832</v>
      </c>
      <c r="I121" s="28">
        <v>2114.809203</v>
      </c>
    </row>
    <row r="122" spans="1:9" ht="12">
      <c r="A122" s="3" t="s">
        <v>105</v>
      </c>
      <c r="B122" s="28">
        <v>909.264832</v>
      </c>
      <c r="C122" s="28">
        <v>643.013198</v>
      </c>
      <c r="D122" s="28">
        <v>3160.953337</v>
      </c>
      <c r="E122" s="28">
        <v>4745.412141</v>
      </c>
      <c r="F122" s="28">
        <v>5471.25465</v>
      </c>
      <c r="G122" s="28">
        <v>3212.432728</v>
      </c>
      <c r="H122" s="28">
        <v>3478.681362</v>
      </c>
      <c r="I122" s="28">
        <v>4639.976832</v>
      </c>
    </row>
    <row r="123" spans="1:9" ht="12">
      <c r="A123" s="12" t="s">
        <v>29</v>
      </c>
      <c r="B123" s="28">
        <v>5097.578919</v>
      </c>
      <c r="C123" s="28">
        <v>5373.595856</v>
      </c>
      <c r="D123" s="28">
        <v>4870.404187</v>
      </c>
      <c r="E123" s="28">
        <v>5509.807518</v>
      </c>
      <c r="F123" s="28">
        <v>6328.560355</v>
      </c>
      <c r="G123" s="28">
        <v>6460.067202</v>
      </c>
      <c r="H123" s="28">
        <v>5513.21302</v>
      </c>
      <c r="I123" s="28">
        <v>5974.538498</v>
      </c>
    </row>
    <row r="124" spans="1:9" ht="12">
      <c r="A124" s="14" t="s">
        <v>31</v>
      </c>
      <c r="B124" s="28">
        <v>2734.10654</v>
      </c>
      <c r="C124" s="28">
        <v>2737.935315</v>
      </c>
      <c r="D124" s="28">
        <v>2504.456343</v>
      </c>
      <c r="E124" s="28">
        <v>2960.04011</v>
      </c>
      <c r="F124" s="28">
        <v>2742.515773</v>
      </c>
      <c r="G124" s="28">
        <v>2707.665104</v>
      </c>
      <c r="H124" s="28">
        <v>2745.121399</v>
      </c>
      <c r="I124" s="28">
        <v>2730.224601</v>
      </c>
    </row>
    <row r="127" ht="15">
      <c r="A127" s="17" t="s">
        <v>153</v>
      </c>
    </row>
    <row r="128" ht="12">
      <c r="A128" s="9" t="s">
        <v>50</v>
      </c>
    </row>
    <row r="129" ht="6" customHeight="1">
      <c r="A129" s="9"/>
    </row>
    <row r="130" spans="1:9" ht="12">
      <c r="A130" s="5"/>
      <c r="B130" s="22">
        <v>39538</v>
      </c>
      <c r="C130" s="22">
        <v>39629</v>
      </c>
      <c r="D130" s="22">
        <v>39721</v>
      </c>
      <c r="E130" s="22">
        <v>39813</v>
      </c>
      <c r="F130" s="22">
        <v>39903</v>
      </c>
      <c r="G130" s="22">
        <v>39994</v>
      </c>
      <c r="H130" s="22">
        <v>40086</v>
      </c>
      <c r="I130" s="22">
        <v>40178</v>
      </c>
    </row>
    <row r="131" spans="1:9" ht="12">
      <c r="A131" s="3" t="s">
        <v>145</v>
      </c>
      <c r="B131" s="28">
        <v>29815.090049</v>
      </c>
      <c r="C131" s="28">
        <v>30457.065833</v>
      </c>
      <c r="D131" s="28">
        <v>31204.921018</v>
      </c>
      <c r="E131" s="28">
        <v>32980.54903</v>
      </c>
      <c r="F131" s="28">
        <v>33339.137022</v>
      </c>
      <c r="G131" s="28">
        <v>31852.150428</v>
      </c>
      <c r="H131" s="28">
        <v>31471.65304</v>
      </c>
      <c r="I131" s="28">
        <v>32847.575609</v>
      </c>
    </row>
    <row r="132" spans="2:9" ht="12">
      <c r="B132" s="28"/>
      <c r="C132" s="28"/>
      <c r="D132" s="28"/>
      <c r="E132" s="28"/>
      <c r="F132" s="28"/>
      <c r="G132" s="28"/>
      <c r="H132" s="28"/>
      <c r="I132" s="28"/>
    </row>
    <row r="133" spans="1:9" ht="13.5">
      <c r="A133" s="3" t="s">
        <v>146</v>
      </c>
      <c r="B133" s="28">
        <v>29831.521462</v>
      </c>
      <c r="C133" s="28">
        <v>30811.576218</v>
      </c>
      <c r="D133" s="28">
        <v>31308.770619</v>
      </c>
      <c r="E133" s="28">
        <v>34267.251044</v>
      </c>
      <c r="F133" s="28">
        <v>33961.467377</v>
      </c>
      <c r="G133" s="28">
        <v>33829.763293</v>
      </c>
      <c r="H133" s="28">
        <v>32969.672639</v>
      </c>
      <c r="I133" s="28">
        <v>35501.926658</v>
      </c>
    </row>
    <row r="134" spans="1:9" ht="12">
      <c r="A134" s="12" t="s">
        <v>34</v>
      </c>
      <c r="B134" s="28">
        <v>14341.793197</v>
      </c>
      <c r="C134" s="28">
        <v>14822.551897</v>
      </c>
      <c r="D134" s="28">
        <v>15065.866212</v>
      </c>
      <c r="E134" s="28">
        <v>13867.188637</v>
      </c>
      <c r="F134" s="28">
        <v>14074.969591</v>
      </c>
      <c r="G134" s="28">
        <v>15039.872523</v>
      </c>
      <c r="H134" s="28">
        <v>15421.538187</v>
      </c>
      <c r="I134" s="28">
        <v>15138.732032</v>
      </c>
    </row>
    <row r="135" spans="1:9" ht="12">
      <c r="A135" s="12" t="s">
        <v>35</v>
      </c>
      <c r="B135" s="28">
        <v>11153.580062</v>
      </c>
      <c r="C135" s="28">
        <v>11754.282603</v>
      </c>
      <c r="D135" s="28">
        <v>11831.693285</v>
      </c>
      <c r="E135" s="28">
        <v>10599.731122</v>
      </c>
      <c r="F135" s="28">
        <v>10905.038756</v>
      </c>
      <c r="G135" s="28">
        <v>11721.961556</v>
      </c>
      <c r="H135" s="28">
        <v>12043.384083</v>
      </c>
      <c r="I135" s="28">
        <v>11980.13261</v>
      </c>
    </row>
    <row r="136" spans="1:9" ht="12">
      <c r="A136" s="12" t="s">
        <v>36</v>
      </c>
      <c r="B136" s="28" t="s">
        <v>192</v>
      </c>
      <c r="C136" s="28" t="s">
        <v>192</v>
      </c>
      <c r="D136" s="28" t="s">
        <v>192</v>
      </c>
      <c r="E136" s="28" t="s">
        <v>192</v>
      </c>
      <c r="F136" s="28" t="s">
        <v>192</v>
      </c>
      <c r="G136" s="28" t="s">
        <v>192</v>
      </c>
      <c r="H136" s="28" t="s">
        <v>192</v>
      </c>
      <c r="I136" s="28" t="s">
        <v>192</v>
      </c>
    </row>
    <row r="137" spans="1:9" ht="12">
      <c r="A137" s="12" t="s">
        <v>37</v>
      </c>
      <c r="B137" s="28">
        <v>3188.213135</v>
      </c>
      <c r="C137" s="28">
        <v>3068.269294</v>
      </c>
      <c r="D137" s="28">
        <v>3234.172927</v>
      </c>
      <c r="E137" s="28">
        <v>3267.457514</v>
      </c>
      <c r="F137" s="28">
        <v>3169.930836</v>
      </c>
      <c r="G137" s="28">
        <v>3317.910967</v>
      </c>
      <c r="H137" s="28">
        <v>3378.154104</v>
      </c>
      <c r="I137" s="28">
        <v>3158.599421</v>
      </c>
    </row>
    <row r="138" spans="1:9" s="20" customFormat="1" ht="12">
      <c r="A138" s="96"/>
      <c r="B138" s="161"/>
      <c r="C138" s="161"/>
      <c r="D138" s="161"/>
      <c r="E138" s="161"/>
      <c r="F138" s="161"/>
      <c r="G138" s="161"/>
      <c r="H138" s="161"/>
      <c r="I138" s="161"/>
    </row>
    <row r="139" spans="2:9" ht="12">
      <c r="B139" s="28"/>
      <c r="C139" s="28"/>
      <c r="D139" s="28"/>
      <c r="E139" s="28"/>
      <c r="F139" s="28"/>
      <c r="G139" s="28"/>
      <c r="H139" s="28"/>
      <c r="I139" s="28"/>
    </row>
    <row r="140" spans="2:9" ht="12">
      <c r="B140" s="28"/>
      <c r="C140" s="28"/>
      <c r="D140" s="28"/>
      <c r="E140" s="28"/>
      <c r="F140" s="28"/>
      <c r="G140" s="28"/>
      <c r="H140" s="28"/>
      <c r="I140" s="28"/>
    </row>
    <row r="141" spans="2:9" ht="12">
      <c r="B141" s="28"/>
      <c r="C141" s="28"/>
      <c r="D141" s="28"/>
      <c r="E141" s="28"/>
      <c r="F141" s="28"/>
      <c r="G141" s="28"/>
      <c r="H141" s="28"/>
      <c r="I141" s="28"/>
    </row>
    <row r="142" spans="2:9" ht="12">
      <c r="B142" s="28"/>
      <c r="C142" s="28"/>
      <c r="D142" s="28"/>
      <c r="E142" s="28"/>
      <c r="F142" s="28"/>
      <c r="G142" s="28"/>
      <c r="H142" s="28"/>
      <c r="I142" s="28"/>
    </row>
    <row r="144" ht="12">
      <c r="A144" s="43" t="s">
        <v>148</v>
      </c>
    </row>
  </sheetData>
  <sheetProtection/>
  <mergeCells count="4">
    <mergeCell ref="F7:I7"/>
    <mergeCell ref="F79:I79"/>
    <mergeCell ref="B7:E7"/>
    <mergeCell ref="B79:E79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74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9.7109375" style="0" customWidth="1"/>
  </cols>
  <sheetData>
    <row r="1" ht="21.75">
      <c r="A1" s="34" t="s">
        <v>51</v>
      </c>
    </row>
    <row r="2" ht="12.75" customHeight="1">
      <c r="A2" s="16"/>
    </row>
    <row r="4" ht="15">
      <c r="A4" s="17" t="s">
        <v>1</v>
      </c>
    </row>
    <row r="5" ht="12">
      <c r="A5" s="9" t="s">
        <v>2</v>
      </c>
    </row>
    <row r="6" ht="6" customHeight="1">
      <c r="A6" s="9"/>
    </row>
    <row r="7" spans="1:9" ht="12">
      <c r="A7" s="1"/>
      <c r="B7" s="213">
        <v>2008</v>
      </c>
      <c r="C7" s="213"/>
      <c r="D7" s="213"/>
      <c r="E7" s="213"/>
      <c r="F7" s="213">
        <v>2009</v>
      </c>
      <c r="G7" s="213"/>
      <c r="H7" s="213"/>
      <c r="I7" s="213"/>
    </row>
    <row r="8" spans="1:9" ht="13.5">
      <c r="A8" s="1"/>
      <c r="B8" s="6" t="s">
        <v>43</v>
      </c>
      <c r="C8" s="23" t="s">
        <v>41</v>
      </c>
      <c r="D8" s="23" t="s">
        <v>44</v>
      </c>
      <c r="E8" s="23" t="s">
        <v>42</v>
      </c>
      <c r="F8" s="6" t="s">
        <v>43</v>
      </c>
      <c r="G8" s="23" t="s">
        <v>41</v>
      </c>
      <c r="H8" s="23" t="s">
        <v>44</v>
      </c>
      <c r="I8" s="23" t="s">
        <v>42</v>
      </c>
    </row>
    <row r="9" spans="1:13" ht="12">
      <c r="A9" s="10" t="s">
        <v>3</v>
      </c>
      <c r="B9" s="24">
        <v>3.233916</v>
      </c>
      <c r="C9" s="24">
        <v>7.313829</v>
      </c>
      <c r="D9" s="24">
        <v>10.978053</v>
      </c>
      <c r="E9" s="24">
        <v>8.675202</v>
      </c>
      <c r="F9" s="24">
        <v>9.042998</v>
      </c>
      <c r="G9" s="25">
        <v>12.076997</v>
      </c>
      <c r="H9" s="25">
        <v>15.253</v>
      </c>
      <c r="I9" s="25">
        <v>16.476997</v>
      </c>
      <c r="J9" s="146"/>
      <c r="K9" s="146"/>
      <c r="L9" s="146"/>
      <c r="M9" s="146"/>
    </row>
    <row r="10" spans="1:13" ht="12">
      <c r="A10" s="11" t="s">
        <v>137</v>
      </c>
      <c r="B10" s="28">
        <v>12.244399999999999</v>
      </c>
      <c r="C10" s="28">
        <v>16.7184</v>
      </c>
      <c r="D10" s="28">
        <v>17.2771</v>
      </c>
      <c r="E10" s="28">
        <v>13.6936</v>
      </c>
      <c r="F10" s="28">
        <v>11.185</v>
      </c>
      <c r="G10" s="28">
        <v>15.015998999999999</v>
      </c>
      <c r="H10" s="28">
        <v>11.289001</v>
      </c>
      <c r="I10" s="28">
        <v>13.539</v>
      </c>
      <c r="J10" s="146"/>
      <c r="K10" s="146"/>
      <c r="L10" s="146"/>
      <c r="M10" s="146"/>
    </row>
    <row r="11" spans="1:13" ht="12">
      <c r="A11" s="3" t="s">
        <v>4</v>
      </c>
      <c r="B11" s="28">
        <v>28.099002</v>
      </c>
      <c r="C11" s="28">
        <v>17.691998</v>
      </c>
      <c r="D11" s="28">
        <v>32.173</v>
      </c>
      <c r="E11" s="28">
        <v>10.679000999999996</v>
      </c>
      <c r="F11" s="28">
        <v>21.722</v>
      </c>
      <c r="G11" s="28">
        <v>31.985</v>
      </c>
      <c r="H11" s="28">
        <v>28.093</v>
      </c>
      <c r="I11" s="28">
        <v>21.895001</v>
      </c>
      <c r="J11" s="146"/>
      <c r="K11" s="146"/>
      <c r="L11" s="146"/>
      <c r="M11" s="146"/>
    </row>
    <row r="12" spans="1:13" ht="12">
      <c r="A12" s="2" t="s">
        <v>5</v>
      </c>
      <c r="B12" s="28">
        <v>65.758685</v>
      </c>
      <c r="C12" s="28">
        <v>54.61267</v>
      </c>
      <c r="D12" s="28">
        <v>58.833846</v>
      </c>
      <c r="E12" s="28">
        <v>100.762199</v>
      </c>
      <c r="F12" s="28">
        <v>66.529998</v>
      </c>
      <c r="G12" s="28">
        <v>71.931002</v>
      </c>
      <c r="H12" s="28">
        <v>67.282997</v>
      </c>
      <c r="I12" s="28">
        <v>50.611003</v>
      </c>
      <c r="J12" s="146"/>
      <c r="K12" s="146"/>
      <c r="L12" s="146"/>
      <c r="M12" s="146"/>
    </row>
    <row r="13" spans="1:13" ht="6" customHeight="1">
      <c r="A13" s="12"/>
      <c r="B13" s="28"/>
      <c r="C13" s="28"/>
      <c r="D13" s="28"/>
      <c r="E13" s="28"/>
      <c r="F13" s="28"/>
      <c r="G13" s="28"/>
      <c r="H13" s="28"/>
      <c r="I13" s="28"/>
      <c r="J13" s="146"/>
      <c r="K13" s="146"/>
      <c r="L13" s="146"/>
      <c r="M13" s="146"/>
    </row>
    <row r="14" spans="1:13" ht="12">
      <c r="A14" s="10" t="s">
        <v>6</v>
      </c>
      <c r="B14" s="31">
        <v>109.336003</v>
      </c>
      <c r="C14" s="31">
        <v>96.336897</v>
      </c>
      <c r="D14" s="31">
        <v>119.261999</v>
      </c>
      <c r="E14" s="31">
        <v>133.810002</v>
      </c>
      <c r="F14" s="31">
        <v>108.479996</v>
      </c>
      <c r="G14" s="31">
        <v>131.00899800000002</v>
      </c>
      <c r="H14" s="31">
        <v>121.917998</v>
      </c>
      <c r="I14" s="31">
        <v>102.522001</v>
      </c>
      <c r="J14" s="146"/>
      <c r="K14" s="146"/>
      <c r="L14" s="146"/>
      <c r="M14" s="146"/>
    </row>
    <row r="15" spans="1:13" ht="12">
      <c r="A15" s="150" t="s">
        <v>140</v>
      </c>
      <c r="B15" s="28">
        <v>-47.079987</v>
      </c>
      <c r="C15" s="28">
        <v>-41.805008</v>
      </c>
      <c r="D15" s="28">
        <v>-44.349994</v>
      </c>
      <c r="E15" s="28">
        <v>-38.58199</v>
      </c>
      <c r="F15" s="28">
        <v>-34.597996</v>
      </c>
      <c r="G15" s="28">
        <v>-31.188986000000003</v>
      </c>
      <c r="H15" s="28">
        <v>-31.451998000000003</v>
      </c>
      <c r="I15" s="28">
        <v>-30.193993</v>
      </c>
      <c r="J15" s="146"/>
      <c r="K15" s="146"/>
      <c r="L15" s="146"/>
      <c r="M15" s="146"/>
    </row>
    <row r="16" spans="1:13" ht="12">
      <c r="A16" s="150" t="s">
        <v>141</v>
      </c>
      <c r="B16" s="28">
        <v>-46.558002</v>
      </c>
      <c r="C16" s="28">
        <v>-41.277999</v>
      </c>
      <c r="D16" s="28">
        <v>-43.778002</v>
      </c>
      <c r="E16" s="28">
        <v>-38.025996</v>
      </c>
      <c r="F16" s="28">
        <v>-34.067003</v>
      </c>
      <c r="G16" s="28">
        <v>-30.639994</v>
      </c>
      <c r="H16" s="28">
        <v>-30.852006</v>
      </c>
      <c r="I16" s="28">
        <v>-29.665998000000002</v>
      </c>
      <c r="J16" s="146"/>
      <c r="K16" s="146"/>
      <c r="L16" s="146"/>
      <c r="M16" s="146"/>
    </row>
    <row r="17" spans="1:13" ht="12">
      <c r="A17" s="152" t="s">
        <v>143</v>
      </c>
      <c r="B17" s="28">
        <v>-11.485000999999999</v>
      </c>
      <c r="C17" s="28">
        <v>-14.873999999999999</v>
      </c>
      <c r="D17" s="28">
        <v>-18.369000999999997</v>
      </c>
      <c r="E17" s="28">
        <v>-18.436998000000003</v>
      </c>
      <c r="F17" s="28">
        <v>-16.549004</v>
      </c>
      <c r="G17" s="28">
        <v>-15.891994</v>
      </c>
      <c r="H17" s="28">
        <v>-16.021003</v>
      </c>
      <c r="I17" s="28">
        <v>-14.904998999999998</v>
      </c>
      <c r="J17" s="146"/>
      <c r="K17" s="146"/>
      <c r="L17" s="146"/>
      <c r="M17" s="146"/>
    </row>
    <row r="18" spans="1:13" ht="12">
      <c r="A18" s="152" t="s">
        <v>144</v>
      </c>
      <c r="B18" s="28">
        <v>-35.073001</v>
      </c>
      <c r="C18" s="28">
        <v>-26.403999</v>
      </c>
      <c r="D18" s="28">
        <v>-25.409001000000004</v>
      </c>
      <c r="E18" s="28">
        <v>-19.588998</v>
      </c>
      <c r="F18" s="28">
        <v>-17.517999000000003</v>
      </c>
      <c r="G18" s="28">
        <v>-14.748</v>
      </c>
      <c r="H18" s="28">
        <v>-14.831002999999999</v>
      </c>
      <c r="I18" s="28">
        <v>-14.760998999999998</v>
      </c>
      <c r="J18" s="146"/>
      <c r="K18" s="146"/>
      <c r="L18" s="146"/>
      <c r="M18" s="146"/>
    </row>
    <row r="19" spans="1:13" ht="12">
      <c r="A19" s="150" t="s">
        <v>142</v>
      </c>
      <c r="B19" s="28">
        <v>-0.521985</v>
      </c>
      <c r="C19" s="28">
        <v>-0.5270090000000001</v>
      </c>
      <c r="D19" s="28">
        <v>-0.5719920000000001</v>
      </c>
      <c r="E19" s="28">
        <v>-0.555994</v>
      </c>
      <c r="F19" s="28">
        <v>-0.530993</v>
      </c>
      <c r="G19" s="28">
        <v>-0.548992</v>
      </c>
      <c r="H19" s="28">
        <v>-0.599992</v>
      </c>
      <c r="I19" s="28">
        <v>-0.527995</v>
      </c>
      <c r="J19" s="146"/>
      <c r="K19" s="146"/>
      <c r="L19" s="146"/>
      <c r="M19" s="146"/>
    </row>
    <row r="20" spans="1:13" ht="6" customHeight="1">
      <c r="A20" s="12"/>
      <c r="B20" s="28"/>
      <c r="C20" s="28"/>
      <c r="D20" s="28"/>
      <c r="E20" s="28"/>
      <c r="F20" s="28"/>
      <c r="G20" s="28"/>
      <c r="H20" s="28"/>
      <c r="I20" s="28"/>
      <c r="J20" s="146"/>
      <c r="K20" s="146"/>
      <c r="L20" s="146"/>
      <c r="M20" s="146"/>
    </row>
    <row r="21" spans="1:13" ht="12">
      <c r="A21" s="10" t="s">
        <v>7</v>
      </c>
      <c r="B21" s="31">
        <v>62.256016</v>
      </c>
      <c r="C21" s="31">
        <v>54.531889</v>
      </c>
      <c r="D21" s="31">
        <v>74.912005</v>
      </c>
      <c r="E21" s="31">
        <v>95.228012</v>
      </c>
      <c r="F21" s="31">
        <v>73.882</v>
      </c>
      <c r="G21" s="31">
        <v>99.82001199999999</v>
      </c>
      <c r="H21" s="31">
        <v>90.466</v>
      </c>
      <c r="I21" s="31">
        <v>72.328008</v>
      </c>
      <c r="J21" s="146"/>
      <c r="K21" s="146"/>
      <c r="L21" s="146"/>
      <c r="M21" s="146"/>
    </row>
    <row r="22" spans="1:13" ht="12">
      <c r="A22" s="4" t="s">
        <v>8</v>
      </c>
      <c r="B22" s="28" t="s">
        <v>192</v>
      </c>
      <c r="C22" s="28" t="s">
        <v>192</v>
      </c>
      <c r="D22" s="28" t="s">
        <v>192</v>
      </c>
      <c r="E22" s="28" t="s">
        <v>192</v>
      </c>
      <c r="F22" s="28" t="s">
        <v>192</v>
      </c>
      <c r="G22" s="28" t="s">
        <v>192</v>
      </c>
      <c r="H22" s="28" t="s">
        <v>192</v>
      </c>
      <c r="I22" s="28" t="s">
        <v>192</v>
      </c>
      <c r="J22" s="146"/>
      <c r="K22" s="146"/>
      <c r="L22" s="146"/>
      <c r="M22" s="146"/>
    </row>
    <row r="23" spans="1:13" ht="12">
      <c r="A23" s="3" t="s">
        <v>9</v>
      </c>
      <c r="B23" s="28">
        <v>-0.005</v>
      </c>
      <c r="C23" s="28">
        <v>-0.019</v>
      </c>
      <c r="D23" s="28">
        <v>-0.015</v>
      </c>
      <c r="E23" s="28">
        <v>-0.007</v>
      </c>
      <c r="F23" s="28">
        <v>-0.38300000000000006</v>
      </c>
      <c r="G23" s="28">
        <v>-0.038000000000000006</v>
      </c>
      <c r="H23" s="28">
        <v>-0.089</v>
      </c>
      <c r="I23" s="28">
        <v>-0.267</v>
      </c>
      <c r="J23" s="146"/>
      <c r="K23" s="146"/>
      <c r="L23" s="146"/>
      <c r="M23" s="146"/>
    </row>
    <row r="24" spans="2:13" ht="6" customHeight="1">
      <c r="B24" s="40"/>
      <c r="C24" s="40"/>
      <c r="D24" s="40"/>
      <c r="E24" s="40"/>
      <c r="F24" s="40"/>
      <c r="G24" s="40"/>
      <c r="H24" s="40"/>
      <c r="I24" s="40"/>
      <c r="J24" s="146"/>
      <c r="K24" s="146"/>
      <c r="L24" s="146"/>
      <c r="M24" s="146"/>
    </row>
    <row r="25" spans="1:13" ht="12">
      <c r="A25" s="18" t="s">
        <v>10</v>
      </c>
      <c r="B25" s="41">
        <v>62.25101600000001</v>
      </c>
      <c r="C25" s="41">
        <v>54.512888999999994</v>
      </c>
      <c r="D25" s="41">
        <v>74.89700500000001</v>
      </c>
      <c r="E25" s="41">
        <v>95.221012</v>
      </c>
      <c r="F25" s="41">
        <v>73.499</v>
      </c>
      <c r="G25" s="41">
        <v>99.78201200000001</v>
      </c>
      <c r="H25" s="41">
        <v>90.37700000000001</v>
      </c>
      <c r="I25" s="41">
        <v>72.06100799999999</v>
      </c>
      <c r="J25" s="146"/>
      <c r="K25" s="146"/>
      <c r="L25" s="146"/>
      <c r="M25" s="146"/>
    </row>
    <row r="26" spans="1:13" ht="12">
      <c r="A26" s="13" t="s">
        <v>11</v>
      </c>
      <c r="B26" s="37">
        <v>-18.048</v>
      </c>
      <c r="C26" s="37">
        <v>-14.958</v>
      </c>
      <c r="D26" s="37">
        <v>-21.973</v>
      </c>
      <c r="E26" s="37">
        <v>-21.498999</v>
      </c>
      <c r="F26" s="37">
        <v>-19.85784</v>
      </c>
      <c r="G26" s="37">
        <v>-28.11424</v>
      </c>
      <c r="H26" s="37">
        <v>-22.66308</v>
      </c>
      <c r="I26" s="37">
        <v>-17.100279999999998</v>
      </c>
      <c r="J26" s="146"/>
      <c r="K26" s="146"/>
      <c r="L26" s="146"/>
      <c r="M26" s="146"/>
    </row>
    <row r="27" spans="2:13" ht="6" customHeight="1">
      <c r="B27" s="37"/>
      <c r="C27" s="37"/>
      <c r="D27" s="37"/>
      <c r="E27" s="37"/>
      <c r="F27" s="37"/>
      <c r="G27" s="37"/>
      <c r="H27" s="37"/>
      <c r="I27" s="37"/>
      <c r="J27" s="146"/>
      <c r="K27" s="146"/>
      <c r="L27" s="146"/>
      <c r="M27" s="146"/>
    </row>
    <row r="28" spans="1:13" ht="12">
      <c r="A28" s="18" t="s">
        <v>12</v>
      </c>
      <c r="B28" s="41">
        <v>44.203016</v>
      </c>
      <c r="C28" s="41">
        <v>39.554888999999996</v>
      </c>
      <c r="D28" s="41">
        <v>52.924005</v>
      </c>
      <c r="E28" s="41">
        <v>73.722013</v>
      </c>
      <c r="F28" s="41">
        <v>53.64116</v>
      </c>
      <c r="G28" s="41">
        <v>71.667772</v>
      </c>
      <c r="H28" s="41">
        <v>67.71392</v>
      </c>
      <c r="I28" s="41">
        <v>54.960728</v>
      </c>
      <c r="J28" s="146"/>
      <c r="K28" s="146"/>
      <c r="L28" s="146"/>
      <c r="M28" s="146"/>
    </row>
    <row r="29" spans="1:13" ht="12">
      <c r="A29" s="11" t="s">
        <v>13</v>
      </c>
      <c r="B29" s="37">
        <v>-0.1</v>
      </c>
      <c r="C29" s="37">
        <v>-0.092</v>
      </c>
      <c r="D29" s="37">
        <v>-0.29700000000000004</v>
      </c>
      <c r="E29" s="37">
        <v>-0.397</v>
      </c>
      <c r="F29" s="37">
        <v>-0.32969000000000004</v>
      </c>
      <c r="G29" s="37">
        <v>-0.47195000000000004</v>
      </c>
      <c r="H29" s="37">
        <v>-0.50707</v>
      </c>
      <c r="I29" s="37">
        <v>-0.44837000000000005</v>
      </c>
      <c r="J29" s="146"/>
      <c r="K29" s="146"/>
      <c r="L29" s="146"/>
      <c r="M29" s="146"/>
    </row>
    <row r="30" spans="2:13" ht="6" customHeight="1">
      <c r="B30" s="37"/>
      <c r="C30" s="37"/>
      <c r="D30" s="37"/>
      <c r="E30" s="37"/>
      <c r="F30" s="37"/>
      <c r="G30" s="37"/>
      <c r="H30" s="37"/>
      <c r="I30" s="37"/>
      <c r="J30" s="146"/>
      <c r="K30" s="146"/>
      <c r="L30" s="146"/>
      <c r="M30" s="146"/>
    </row>
    <row r="31" spans="1:13" ht="12">
      <c r="A31" s="18" t="s">
        <v>14</v>
      </c>
      <c r="B31" s="41">
        <v>44.103016</v>
      </c>
      <c r="C31" s="41">
        <v>39.462889</v>
      </c>
      <c r="D31" s="41">
        <v>52.627005</v>
      </c>
      <c r="E31" s="41">
        <v>73.32501300000001</v>
      </c>
      <c r="F31" s="41">
        <v>53.31147</v>
      </c>
      <c r="G31" s="41">
        <v>71.19582199999999</v>
      </c>
      <c r="H31" s="41">
        <v>67.20685</v>
      </c>
      <c r="I31" s="41">
        <v>54.51235799999999</v>
      </c>
      <c r="J31" s="146"/>
      <c r="K31" s="146"/>
      <c r="L31" s="146"/>
      <c r="M31" s="146"/>
    </row>
    <row r="32" spans="1:13" ht="12">
      <c r="A32" s="19"/>
      <c r="B32" s="20"/>
      <c r="C32" s="20"/>
      <c r="D32" s="20"/>
      <c r="E32" s="20"/>
      <c r="F32" s="20"/>
      <c r="G32" s="20"/>
      <c r="H32" s="20"/>
      <c r="I32" s="20"/>
      <c r="J32" s="146"/>
      <c r="K32" s="146"/>
      <c r="L32" s="146"/>
      <c r="M32" s="146"/>
    </row>
    <row r="33" spans="10:13" ht="12">
      <c r="J33" s="146"/>
      <c r="K33" s="146"/>
      <c r="L33" s="146"/>
      <c r="M33" s="146"/>
    </row>
    <row r="34" spans="1:13" ht="15">
      <c r="A34" s="17" t="s">
        <v>15</v>
      </c>
      <c r="J34" s="146"/>
      <c r="K34" s="146"/>
      <c r="L34" s="146"/>
      <c r="M34" s="146"/>
    </row>
    <row r="35" spans="1:13" ht="12">
      <c r="A35" s="9" t="s">
        <v>2</v>
      </c>
      <c r="J35" s="146"/>
      <c r="K35" s="146"/>
      <c r="L35" s="146"/>
      <c r="M35" s="146"/>
    </row>
    <row r="36" spans="1:13" ht="6" customHeight="1">
      <c r="A36" s="9"/>
      <c r="J36" s="146"/>
      <c r="K36" s="146"/>
      <c r="L36" s="146"/>
      <c r="M36" s="146"/>
    </row>
    <row r="37" spans="1:13" ht="12">
      <c r="A37" s="5"/>
      <c r="B37" s="22">
        <v>39538</v>
      </c>
      <c r="C37" s="22">
        <v>39629</v>
      </c>
      <c r="D37" s="22">
        <v>39721</v>
      </c>
      <c r="E37" s="22">
        <v>39813</v>
      </c>
      <c r="F37" s="22">
        <v>39903</v>
      </c>
      <c r="G37" s="22">
        <v>39994</v>
      </c>
      <c r="H37" s="22">
        <v>40086</v>
      </c>
      <c r="I37" s="22">
        <v>40178</v>
      </c>
      <c r="J37" s="146"/>
      <c r="K37" s="146"/>
      <c r="L37" s="146"/>
      <c r="M37" s="146"/>
    </row>
    <row r="38" spans="1:13" ht="12">
      <c r="A38" s="12" t="s">
        <v>16</v>
      </c>
      <c r="B38" s="28">
        <v>0.023</v>
      </c>
      <c r="C38" s="28">
        <v>0.023</v>
      </c>
      <c r="D38" s="28">
        <v>0.024</v>
      </c>
      <c r="E38" s="28">
        <v>0.02</v>
      </c>
      <c r="F38" s="28">
        <v>0.02</v>
      </c>
      <c r="G38" s="28">
        <v>0.02</v>
      </c>
      <c r="H38" s="28">
        <v>0.014</v>
      </c>
      <c r="I38" s="28">
        <v>0.015</v>
      </c>
      <c r="J38" s="146"/>
      <c r="K38" s="146"/>
      <c r="L38" s="146"/>
      <c r="M38" s="146"/>
    </row>
    <row r="39" spans="1:13" ht="12">
      <c r="A39" s="12" t="s">
        <v>17</v>
      </c>
      <c r="B39" s="28">
        <v>2952.469</v>
      </c>
      <c r="C39" s="28">
        <v>3103.833</v>
      </c>
      <c r="D39" s="28">
        <v>3462.386</v>
      </c>
      <c r="E39" s="28">
        <v>2987.105</v>
      </c>
      <c r="F39" s="28">
        <v>3251.18</v>
      </c>
      <c r="G39" s="28">
        <v>3470.039</v>
      </c>
      <c r="H39" s="28">
        <v>3361.159</v>
      </c>
      <c r="I39" s="28">
        <v>3724.899</v>
      </c>
      <c r="J39" s="146"/>
      <c r="K39" s="146"/>
      <c r="L39" s="146"/>
      <c r="M39" s="146"/>
    </row>
    <row r="40" spans="1:13" ht="12">
      <c r="A40" s="12" t="s">
        <v>18</v>
      </c>
      <c r="B40" s="28">
        <v>190.641</v>
      </c>
      <c r="C40" s="28">
        <v>176.545</v>
      </c>
      <c r="D40" s="28">
        <v>198.768</v>
      </c>
      <c r="E40" s="28">
        <v>161.903</v>
      </c>
      <c r="F40" s="28">
        <v>201.042</v>
      </c>
      <c r="G40" s="28">
        <v>208.344</v>
      </c>
      <c r="H40" s="28">
        <v>185.294</v>
      </c>
      <c r="I40" s="28">
        <v>196.406</v>
      </c>
      <c r="J40" s="146"/>
      <c r="K40" s="146"/>
      <c r="L40" s="146"/>
      <c r="M40" s="146"/>
    </row>
    <row r="41" spans="1:13" ht="12">
      <c r="A41" s="12" t="s">
        <v>19</v>
      </c>
      <c r="B41" s="28">
        <v>105.781</v>
      </c>
      <c r="C41" s="28">
        <v>104.386</v>
      </c>
      <c r="D41" s="28">
        <v>108.542</v>
      </c>
      <c r="E41" s="28">
        <v>84.449</v>
      </c>
      <c r="F41" s="28">
        <v>114.5</v>
      </c>
      <c r="G41" s="28">
        <v>109.359</v>
      </c>
      <c r="H41" s="28">
        <v>102.844</v>
      </c>
      <c r="I41" s="28">
        <v>95.046</v>
      </c>
      <c r="J41" s="146"/>
      <c r="K41" s="146"/>
      <c r="L41" s="146"/>
      <c r="M41" s="146"/>
    </row>
    <row r="42" spans="1:13" ht="12">
      <c r="A42" s="12" t="s">
        <v>104</v>
      </c>
      <c r="B42" s="28">
        <v>84.86</v>
      </c>
      <c r="C42" s="28">
        <v>72.159</v>
      </c>
      <c r="D42" s="28">
        <v>90.226</v>
      </c>
      <c r="E42" s="28">
        <v>77.454</v>
      </c>
      <c r="F42" s="28">
        <v>86.542</v>
      </c>
      <c r="G42" s="28">
        <v>98.985</v>
      </c>
      <c r="H42" s="28">
        <v>82.45</v>
      </c>
      <c r="I42" s="28">
        <v>101.36</v>
      </c>
      <c r="J42" s="146"/>
      <c r="K42" s="146"/>
      <c r="L42" s="146"/>
      <c r="M42" s="146"/>
    </row>
    <row r="43" spans="1:13" ht="12">
      <c r="A43" s="12" t="s">
        <v>21</v>
      </c>
      <c r="B43" s="28">
        <v>4.481</v>
      </c>
      <c r="C43" s="28">
        <v>4.821</v>
      </c>
      <c r="D43" s="28">
        <v>5.598</v>
      </c>
      <c r="E43" s="28">
        <v>5.612</v>
      </c>
      <c r="F43" s="28">
        <v>5.916</v>
      </c>
      <c r="G43" s="28">
        <v>5.845</v>
      </c>
      <c r="H43" s="28">
        <v>6.022</v>
      </c>
      <c r="I43" s="28">
        <v>6.604</v>
      </c>
      <c r="J43" s="146"/>
      <c r="K43" s="146"/>
      <c r="L43" s="146"/>
      <c r="M43" s="146"/>
    </row>
    <row r="44" spans="1:13" ht="12">
      <c r="A44" s="12" t="s">
        <v>22</v>
      </c>
      <c r="B44" s="28">
        <v>100.52000099999943</v>
      </c>
      <c r="C44" s="28">
        <v>107.642</v>
      </c>
      <c r="D44" s="28">
        <v>138.097</v>
      </c>
      <c r="E44" s="28">
        <v>98.214</v>
      </c>
      <c r="F44" s="28">
        <v>129.028</v>
      </c>
      <c r="G44" s="28">
        <v>100.907</v>
      </c>
      <c r="H44" s="28">
        <v>106.407</v>
      </c>
      <c r="I44" s="28">
        <v>112.64000100000034</v>
      </c>
      <c r="J44" s="146"/>
      <c r="K44" s="146"/>
      <c r="L44" s="146"/>
      <c r="M44" s="146"/>
    </row>
    <row r="45" spans="1:13" ht="12">
      <c r="A45" s="18" t="s">
        <v>23</v>
      </c>
      <c r="B45" s="31">
        <v>3248.134001</v>
      </c>
      <c r="C45" s="31">
        <v>3392.864</v>
      </c>
      <c r="D45" s="31">
        <v>3804.873</v>
      </c>
      <c r="E45" s="31">
        <v>3252.854</v>
      </c>
      <c r="F45" s="31">
        <v>3587.186</v>
      </c>
      <c r="G45" s="31">
        <v>3785.1550000000007</v>
      </c>
      <c r="H45" s="31">
        <v>3658.8959999999997</v>
      </c>
      <c r="I45" s="31">
        <v>4040.564001</v>
      </c>
      <c r="J45" s="146"/>
      <c r="K45" s="146"/>
      <c r="L45" s="146"/>
      <c r="M45" s="146"/>
    </row>
    <row r="46" spans="1:13" ht="12">
      <c r="A46" s="12" t="s">
        <v>24</v>
      </c>
      <c r="B46" s="28">
        <v>0</v>
      </c>
      <c r="C46" s="28">
        <v>0</v>
      </c>
      <c r="D46" s="28">
        <v>0</v>
      </c>
      <c r="E46" s="28">
        <v>0.021</v>
      </c>
      <c r="F46" s="28">
        <v>0</v>
      </c>
      <c r="G46" s="28">
        <v>0</v>
      </c>
      <c r="H46" s="28">
        <v>0.003</v>
      </c>
      <c r="I46" s="28">
        <v>0</v>
      </c>
      <c r="J46" s="146"/>
      <c r="K46" s="146"/>
      <c r="L46" s="146"/>
      <c r="M46" s="146"/>
    </row>
    <row r="47" spans="1:13" ht="12">
      <c r="A47" s="12" t="s">
        <v>25</v>
      </c>
      <c r="B47" s="28" t="s">
        <v>192</v>
      </c>
      <c r="C47" s="28" t="s">
        <v>192</v>
      </c>
      <c r="D47" s="28" t="s">
        <v>192</v>
      </c>
      <c r="E47" s="28" t="s">
        <v>192</v>
      </c>
      <c r="F47" s="28" t="s">
        <v>192</v>
      </c>
      <c r="G47" s="28" t="s">
        <v>192</v>
      </c>
      <c r="H47" s="28" t="s">
        <v>192</v>
      </c>
      <c r="I47" s="28" t="s">
        <v>192</v>
      </c>
      <c r="J47" s="146"/>
      <c r="K47" s="146"/>
      <c r="L47" s="146"/>
      <c r="M47" s="146"/>
    </row>
    <row r="48" spans="1:13" ht="12">
      <c r="A48" s="12" t="s">
        <v>26</v>
      </c>
      <c r="B48" s="28" t="s">
        <v>192</v>
      </c>
      <c r="C48" s="28" t="s">
        <v>192</v>
      </c>
      <c r="D48" s="28" t="s">
        <v>192</v>
      </c>
      <c r="E48" s="28" t="s">
        <v>192</v>
      </c>
      <c r="F48" s="28" t="s">
        <v>192</v>
      </c>
      <c r="G48" s="28" t="s">
        <v>192</v>
      </c>
      <c r="H48" s="28" t="s">
        <v>192</v>
      </c>
      <c r="I48" s="28" t="s">
        <v>192</v>
      </c>
      <c r="J48" s="146"/>
      <c r="K48" s="146"/>
      <c r="L48" s="146"/>
      <c r="M48" s="146"/>
    </row>
    <row r="49" spans="1:13" ht="12">
      <c r="A49" s="12" t="s">
        <v>27</v>
      </c>
      <c r="B49" s="28" t="s">
        <v>192</v>
      </c>
      <c r="C49" s="28" t="s">
        <v>192</v>
      </c>
      <c r="D49" s="28" t="s">
        <v>192</v>
      </c>
      <c r="E49" s="28" t="s">
        <v>192</v>
      </c>
      <c r="F49" s="28" t="s">
        <v>192</v>
      </c>
      <c r="G49" s="28" t="s">
        <v>192</v>
      </c>
      <c r="H49" s="28" t="s">
        <v>192</v>
      </c>
      <c r="I49" s="28" t="s">
        <v>192</v>
      </c>
      <c r="J49" s="146"/>
      <c r="K49" s="146"/>
      <c r="L49" s="146"/>
      <c r="M49" s="146"/>
    </row>
    <row r="50" spans="1:13" ht="12">
      <c r="A50" s="3" t="s">
        <v>105</v>
      </c>
      <c r="B50" s="28" t="s">
        <v>192</v>
      </c>
      <c r="C50" s="28" t="s">
        <v>192</v>
      </c>
      <c r="D50" s="28" t="s">
        <v>192</v>
      </c>
      <c r="E50" s="28" t="s">
        <v>192</v>
      </c>
      <c r="F50" s="28">
        <v>0</v>
      </c>
      <c r="G50" s="28">
        <v>0</v>
      </c>
      <c r="H50" s="28">
        <v>0.015</v>
      </c>
      <c r="I50" s="28">
        <v>0.016</v>
      </c>
      <c r="J50" s="146"/>
      <c r="K50" s="146"/>
      <c r="L50" s="146"/>
      <c r="M50" s="146"/>
    </row>
    <row r="51" spans="1:13" ht="12">
      <c r="A51" s="12" t="s">
        <v>29</v>
      </c>
      <c r="B51" s="28">
        <v>3044.399996</v>
      </c>
      <c r="C51" s="28">
        <v>3197.896</v>
      </c>
      <c r="D51" s="28">
        <v>3554.205989</v>
      </c>
      <c r="E51" s="28">
        <v>3007.949995</v>
      </c>
      <c r="F51" s="28">
        <v>3341.161</v>
      </c>
      <c r="G51" s="28">
        <v>3531.913</v>
      </c>
      <c r="H51" s="28">
        <v>3413.007001</v>
      </c>
      <c r="I51" s="28">
        <v>3817.924005</v>
      </c>
      <c r="J51" s="146"/>
      <c r="K51" s="146"/>
      <c r="L51" s="146"/>
      <c r="M51" s="146"/>
    </row>
    <row r="52" spans="1:13" ht="12">
      <c r="A52" s="14" t="s">
        <v>31</v>
      </c>
      <c r="B52" s="28">
        <v>203.734005</v>
      </c>
      <c r="C52" s="28">
        <v>194.968</v>
      </c>
      <c r="D52" s="28">
        <v>250.667011</v>
      </c>
      <c r="E52" s="28">
        <v>244.883004</v>
      </c>
      <c r="F52" s="28">
        <v>246.025</v>
      </c>
      <c r="G52" s="28">
        <v>253.242</v>
      </c>
      <c r="H52" s="28">
        <v>245.870999</v>
      </c>
      <c r="I52" s="28">
        <v>222.623996</v>
      </c>
      <c r="J52" s="146"/>
      <c r="K52" s="146"/>
      <c r="L52" s="146"/>
      <c r="M52" s="146"/>
    </row>
    <row r="55" ht="15">
      <c r="A55" s="17" t="s">
        <v>153</v>
      </c>
    </row>
    <row r="56" ht="12">
      <c r="A56" s="9" t="s">
        <v>138</v>
      </c>
    </row>
    <row r="57" ht="6" customHeight="1">
      <c r="A57" s="9"/>
    </row>
    <row r="58" spans="1:9" ht="12">
      <c r="A58" s="5"/>
      <c r="B58" s="22">
        <v>39538</v>
      </c>
      <c r="C58" s="22">
        <v>39629</v>
      </c>
      <c r="D58" s="22">
        <v>39721</v>
      </c>
      <c r="E58" s="22">
        <v>39813</v>
      </c>
      <c r="F58" s="22">
        <v>39903</v>
      </c>
      <c r="G58" s="22">
        <v>39994</v>
      </c>
      <c r="H58" s="22">
        <v>40086</v>
      </c>
      <c r="I58" s="22">
        <v>40178</v>
      </c>
    </row>
    <row r="59" spans="1:9" ht="12">
      <c r="A59" s="3" t="s">
        <v>145</v>
      </c>
      <c r="B59" s="28">
        <v>105.781</v>
      </c>
      <c r="C59" s="28">
        <v>104.386</v>
      </c>
      <c r="D59" s="28">
        <v>108.542</v>
      </c>
      <c r="E59" s="28">
        <v>84.449</v>
      </c>
      <c r="F59" s="28">
        <v>114.5</v>
      </c>
      <c r="G59" s="28">
        <v>109.359</v>
      </c>
      <c r="H59" s="28">
        <v>102.844</v>
      </c>
      <c r="I59" s="28">
        <v>95.046</v>
      </c>
    </row>
    <row r="60" spans="2:9" ht="6" customHeight="1">
      <c r="B60" s="28"/>
      <c r="C60" s="28"/>
      <c r="D60" s="28"/>
      <c r="E60" s="28"/>
      <c r="F60" s="28"/>
      <c r="G60" s="28"/>
      <c r="H60" s="28"/>
      <c r="I60" s="28"/>
    </row>
    <row r="61" spans="1:9" ht="13.5">
      <c r="A61" s="3" t="s">
        <v>146</v>
      </c>
      <c r="B61" s="28" t="s">
        <v>192</v>
      </c>
      <c r="C61" s="28" t="s">
        <v>192</v>
      </c>
      <c r="D61" s="28" t="s">
        <v>192</v>
      </c>
      <c r="E61" s="28" t="s">
        <v>192</v>
      </c>
      <c r="F61" s="28" t="s">
        <v>192</v>
      </c>
      <c r="G61" s="28" t="s">
        <v>192</v>
      </c>
      <c r="H61" s="28" t="s">
        <v>192</v>
      </c>
      <c r="I61" s="28" t="s">
        <v>192</v>
      </c>
    </row>
    <row r="62" spans="1:9" ht="12">
      <c r="A62" s="12" t="s">
        <v>34</v>
      </c>
      <c r="B62" s="28">
        <f aca="true" t="shared" si="0" ref="B62:I62">B63+B64</f>
        <v>8721.343</v>
      </c>
      <c r="C62" s="28">
        <f t="shared" si="0"/>
        <v>8500.294</v>
      </c>
      <c r="D62" s="28">
        <f t="shared" si="0"/>
        <v>9089.313</v>
      </c>
      <c r="E62" s="28">
        <f t="shared" si="0"/>
        <v>7196.195801</v>
      </c>
      <c r="F62" s="28">
        <f t="shared" si="0"/>
        <v>8064.337</v>
      </c>
      <c r="G62" s="28">
        <f t="shared" si="0"/>
        <v>8659.332</v>
      </c>
      <c r="H62" s="28">
        <f t="shared" si="0"/>
        <v>8721.434</v>
      </c>
      <c r="I62" s="28">
        <f t="shared" si="0"/>
        <v>9518.761719</v>
      </c>
    </row>
    <row r="63" spans="1:9" ht="12">
      <c r="A63" s="12" t="s">
        <v>35</v>
      </c>
      <c r="B63" s="28" t="s">
        <v>192</v>
      </c>
      <c r="C63" s="28" t="s">
        <v>192</v>
      </c>
      <c r="D63" s="28" t="s">
        <v>192</v>
      </c>
      <c r="E63" s="28" t="s">
        <v>192</v>
      </c>
      <c r="F63" s="28" t="s">
        <v>192</v>
      </c>
      <c r="G63" s="28" t="s">
        <v>192</v>
      </c>
      <c r="H63" s="28" t="s">
        <v>192</v>
      </c>
      <c r="I63" s="28" t="s">
        <v>192</v>
      </c>
    </row>
    <row r="64" spans="1:9" ht="12">
      <c r="A64" s="12" t="s">
        <v>36</v>
      </c>
      <c r="B64" s="28">
        <v>8721.343</v>
      </c>
      <c r="C64" s="28">
        <v>8500.294</v>
      </c>
      <c r="D64" s="28">
        <v>9089.313</v>
      </c>
      <c r="E64" s="28">
        <v>7196.195801</v>
      </c>
      <c r="F64" s="28">
        <v>8064.337</v>
      </c>
      <c r="G64" s="28">
        <v>8659.332</v>
      </c>
      <c r="H64" s="28">
        <v>8721.434</v>
      </c>
      <c r="I64" s="28">
        <v>9518.761719</v>
      </c>
    </row>
    <row r="65" spans="2:9" ht="6" customHeight="1">
      <c r="B65" s="38"/>
      <c r="C65" s="38"/>
      <c r="D65" s="38"/>
      <c r="E65" s="38"/>
      <c r="F65" s="38"/>
      <c r="G65" s="38"/>
      <c r="H65" s="38"/>
      <c r="I65" s="38"/>
    </row>
    <row r="66" spans="2:9" ht="6" customHeight="1">
      <c r="B66" s="38"/>
      <c r="C66" s="38"/>
      <c r="D66" s="38"/>
      <c r="E66" s="38"/>
      <c r="F66" s="38"/>
      <c r="G66" s="38"/>
      <c r="H66" s="38"/>
      <c r="I66" s="38"/>
    </row>
    <row r="67" spans="1:9" ht="12">
      <c r="A67" s="3" t="s">
        <v>154</v>
      </c>
      <c r="B67" s="39">
        <v>43.05991229622689</v>
      </c>
      <c r="C67" s="39">
        <v>43.21667803585207</v>
      </c>
      <c r="D67" s="39">
        <v>41.00359469236328</v>
      </c>
      <c r="E67" s="39">
        <v>37.453708722530294</v>
      </c>
      <c r="F67" s="39">
        <v>31.893434066867037</v>
      </c>
      <c r="G67" s="39">
        <v>27.46973082195168</v>
      </c>
      <c r="H67" s="39">
        <v>26.905672040788854</v>
      </c>
      <c r="I67" s="39">
        <v>27.468206325272714</v>
      </c>
    </row>
    <row r="68" spans="1:9" ht="12">
      <c r="A68" s="12"/>
      <c r="B68" s="35"/>
      <c r="C68" s="35"/>
      <c r="D68" s="35"/>
      <c r="E68" s="35"/>
      <c r="F68" s="35"/>
      <c r="G68" s="35"/>
      <c r="H68" s="35"/>
      <c r="I68" s="35"/>
    </row>
    <row r="69" spans="1:9" ht="12">
      <c r="A69" s="12"/>
      <c r="B69" s="36"/>
      <c r="C69" s="36"/>
      <c r="D69" s="36"/>
      <c r="E69" s="36"/>
      <c r="F69" s="36"/>
      <c r="G69" s="36"/>
      <c r="H69" s="36"/>
      <c r="I69" s="36"/>
    </row>
    <row r="71" ht="12">
      <c r="A71" s="42" t="s">
        <v>148</v>
      </c>
    </row>
    <row r="72" ht="12">
      <c r="A72" s="15"/>
    </row>
    <row r="75" ht="15">
      <c r="A75" s="17" t="s">
        <v>1</v>
      </c>
    </row>
    <row r="76" ht="12">
      <c r="A76" s="9" t="s">
        <v>47</v>
      </c>
    </row>
    <row r="77" ht="6.75" customHeight="1">
      <c r="A77" s="9"/>
    </row>
    <row r="78" spans="1:9" ht="12">
      <c r="A78" s="1"/>
      <c r="B78" s="213">
        <v>2008</v>
      </c>
      <c r="C78" s="213"/>
      <c r="D78" s="213"/>
      <c r="E78" s="213"/>
      <c r="F78" s="213">
        <v>2009</v>
      </c>
      <c r="G78" s="213"/>
      <c r="H78" s="213"/>
      <c r="I78" s="213"/>
    </row>
    <row r="79" spans="1:9" ht="13.5">
      <c r="A79" s="1"/>
      <c r="B79" s="6" t="s">
        <v>43</v>
      </c>
      <c r="C79" s="23" t="s">
        <v>41</v>
      </c>
      <c r="D79" s="23" t="s">
        <v>44</v>
      </c>
      <c r="E79" s="23" t="s">
        <v>42</v>
      </c>
      <c r="F79" s="6" t="s">
        <v>43</v>
      </c>
      <c r="G79" s="23" t="s">
        <v>41</v>
      </c>
      <c r="H79" s="23" t="s">
        <v>44</v>
      </c>
      <c r="I79" s="23" t="s">
        <v>42</v>
      </c>
    </row>
    <row r="80" spans="1:9" ht="12">
      <c r="A80" s="10" t="s">
        <v>3</v>
      </c>
      <c r="B80" s="24">
        <v>2.9648120000000002</v>
      </c>
      <c r="C80" s="24">
        <v>6.737258</v>
      </c>
      <c r="D80" s="24">
        <v>9.796735</v>
      </c>
      <c r="E80" s="24">
        <v>8.368597</v>
      </c>
      <c r="F80" s="24">
        <v>9.591673</v>
      </c>
      <c r="G80" s="25">
        <v>12.476667</v>
      </c>
      <c r="H80" s="25">
        <v>16.308888</v>
      </c>
      <c r="I80" s="25">
        <v>17.895418999999997</v>
      </c>
    </row>
    <row r="81" spans="1:9" ht="12">
      <c r="A81" s="11" t="s">
        <v>137</v>
      </c>
      <c r="B81" s="28">
        <v>11.225504</v>
      </c>
      <c r="C81" s="28">
        <v>15.415174</v>
      </c>
      <c r="D81" s="28">
        <v>15.245004999999999</v>
      </c>
      <c r="E81" s="28">
        <v>13.416819</v>
      </c>
      <c r="F81" s="28">
        <v>11.863641000000001</v>
      </c>
      <c r="G81" s="28">
        <v>15.513856</v>
      </c>
      <c r="H81" s="28">
        <v>12.178287000000001</v>
      </c>
      <c r="I81" s="28">
        <v>14.777942</v>
      </c>
    </row>
    <row r="82" spans="1:9" ht="12">
      <c r="A82" s="3" t="s">
        <v>4</v>
      </c>
      <c r="B82" s="28">
        <v>25.760792000000002</v>
      </c>
      <c r="C82" s="28">
        <v>16.358867</v>
      </c>
      <c r="D82" s="28">
        <v>28.502798</v>
      </c>
      <c r="E82" s="28">
        <v>11.171192999999999</v>
      </c>
      <c r="F82" s="28">
        <v>23.039963999999998</v>
      </c>
      <c r="G82" s="28">
        <v>33.078630000000004</v>
      </c>
      <c r="H82" s="28">
        <v>30.188772999999998</v>
      </c>
      <c r="I82" s="28">
        <v>24.103102</v>
      </c>
    </row>
    <row r="83" spans="1:9" ht="12">
      <c r="A83" s="2" t="s">
        <v>5</v>
      </c>
      <c r="B83" s="28">
        <v>60.286688999999996</v>
      </c>
      <c r="C83" s="28">
        <v>50.433768</v>
      </c>
      <c r="D83" s="28">
        <v>51.609741</v>
      </c>
      <c r="E83" s="28">
        <v>96.00441599999999</v>
      </c>
      <c r="F83" s="28">
        <v>70.56664900000001</v>
      </c>
      <c r="G83" s="28">
        <v>74.111634</v>
      </c>
      <c r="H83" s="28">
        <v>72.402675</v>
      </c>
      <c r="I83" s="28">
        <v>55.87603299999999</v>
      </c>
    </row>
    <row r="84" spans="1:9" ht="12">
      <c r="A84" s="12"/>
      <c r="B84" s="28"/>
      <c r="C84" s="28"/>
      <c r="D84" s="28"/>
      <c r="E84" s="28"/>
      <c r="F84" s="28"/>
      <c r="G84" s="28"/>
      <c r="H84" s="28"/>
      <c r="I84" s="28"/>
    </row>
    <row r="85" spans="1:9" ht="12">
      <c r="A85" s="10" t="s">
        <v>6</v>
      </c>
      <c r="B85" s="31">
        <v>100.237795</v>
      </c>
      <c r="C85" s="31">
        <v>88.945067</v>
      </c>
      <c r="D85" s="31">
        <v>105.154279</v>
      </c>
      <c r="E85" s="31">
        <v>128.961024</v>
      </c>
      <c r="F85" s="31">
        <v>115.061928</v>
      </c>
      <c r="G85" s="31">
        <v>135.180787</v>
      </c>
      <c r="H85" s="31">
        <v>131.078622</v>
      </c>
      <c r="I85" s="31">
        <v>112.65249800000001</v>
      </c>
    </row>
    <row r="86" spans="1:9" ht="12">
      <c r="A86" s="150" t="s">
        <v>140</v>
      </c>
      <c r="B86" s="28">
        <v>-43.162306</v>
      </c>
      <c r="C86" s="28">
        <v>-38.596242000000004</v>
      </c>
      <c r="D86" s="28">
        <v>-38.93026</v>
      </c>
      <c r="E86" s="28">
        <v>-37.852054</v>
      </c>
      <c r="F86" s="28">
        <v>-36.697199</v>
      </c>
      <c r="G86" s="28">
        <v>-32.043801</v>
      </c>
      <c r="H86" s="28">
        <v>-33.856069</v>
      </c>
      <c r="I86" s="28">
        <v>-33.088684</v>
      </c>
    </row>
    <row r="87" spans="1:9" ht="12">
      <c r="A87" s="150" t="s">
        <v>141</v>
      </c>
      <c r="B87" s="28">
        <v>-42.683758</v>
      </c>
      <c r="C87" s="28">
        <v>-38.109902000000005</v>
      </c>
      <c r="D87" s="28">
        <v>-38.426805</v>
      </c>
      <c r="E87" s="28">
        <v>-37.31163</v>
      </c>
      <c r="F87" s="28">
        <v>-36.13399</v>
      </c>
      <c r="G87" s="28">
        <v>-31.478532</v>
      </c>
      <c r="H87" s="28">
        <v>-33.212</v>
      </c>
      <c r="I87" s="28">
        <v>-32.510267</v>
      </c>
    </row>
    <row r="88" spans="1:9" ht="12">
      <c r="A88" s="152" t="s">
        <v>143</v>
      </c>
      <c r="B88" s="28">
        <v>-10.529295999999999</v>
      </c>
      <c r="C88" s="28">
        <v>-13.716345</v>
      </c>
      <c r="D88" s="28">
        <v>-16.270513</v>
      </c>
      <c r="E88" s="28">
        <v>-17.768154</v>
      </c>
      <c r="F88" s="28">
        <v>-17.553100999999998</v>
      </c>
      <c r="G88" s="28">
        <v>-16.344589</v>
      </c>
      <c r="H88" s="28">
        <v>-17.234678</v>
      </c>
      <c r="I88" s="28">
        <v>-16.338389</v>
      </c>
    </row>
    <row r="89" spans="1:9" ht="12">
      <c r="A89" s="152" t="s">
        <v>144</v>
      </c>
      <c r="B89" s="28">
        <v>-32.154461</v>
      </c>
      <c r="C89" s="28">
        <v>-24.393557</v>
      </c>
      <c r="D89" s="28">
        <v>-22.156292</v>
      </c>
      <c r="E89" s="28">
        <v>-19.543477</v>
      </c>
      <c r="F89" s="28">
        <v>-18.580889</v>
      </c>
      <c r="G89" s="28">
        <v>-15.133942999999999</v>
      </c>
      <c r="H89" s="28">
        <v>-15.977322000000001</v>
      </c>
      <c r="I89" s="28">
        <v>-16.171878</v>
      </c>
    </row>
    <row r="90" spans="1:9" ht="12">
      <c r="A90" s="150" t="s">
        <v>142</v>
      </c>
      <c r="B90" s="28">
        <v>-0.478549</v>
      </c>
      <c r="C90" s="28">
        <v>-0.48634</v>
      </c>
      <c r="D90" s="28">
        <v>-0.503455</v>
      </c>
      <c r="E90" s="28">
        <v>-0.540422</v>
      </c>
      <c r="F90" s="28">
        <v>-0.563211</v>
      </c>
      <c r="G90" s="28">
        <v>-0.565269</v>
      </c>
      <c r="H90" s="28">
        <v>-0.644068</v>
      </c>
      <c r="I90" s="28">
        <v>-0.578416</v>
      </c>
    </row>
    <row r="91" spans="1:9" ht="12">
      <c r="A91" s="12"/>
      <c r="B91" s="28"/>
      <c r="C91" s="28"/>
      <c r="D91" s="28"/>
      <c r="E91" s="28"/>
      <c r="F91" s="28"/>
      <c r="G91" s="28"/>
      <c r="H91" s="28"/>
      <c r="I91" s="28"/>
    </row>
    <row r="92" spans="1:9" ht="12">
      <c r="A92" s="10" t="s">
        <v>7</v>
      </c>
      <c r="B92" s="31">
        <v>57.075489000000005</v>
      </c>
      <c r="C92" s="31">
        <v>50.348825000000005</v>
      </c>
      <c r="D92" s="31">
        <v>66.224019</v>
      </c>
      <c r="E92" s="31">
        <v>91.108971</v>
      </c>
      <c r="F92" s="31">
        <v>78.36472800000001</v>
      </c>
      <c r="G92" s="31">
        <v>103.13698600000001</v>
      </c>
      <c r="H92" s="31">
        <v>97.222555</v>
      </c>
      <c r="I92" s="31">
        <v>79.56381400000001</v>
      </c>
    </row>
    <row r="93" spans="1:9" ht="12">
      <c r="A93" s="4" t="s">
        <v>8</v>
      </c>
      <c r="B93" s="28" t="s">
        <v>192</v>
      </c>
      <c r="C93" s="28" t="s">
        <v>192</v>
      </c>
      <c r="D93" s="28" t="s">
        <v>192</v>
      </c>
      <c r="E93" s="28" t="s">
        <v>192</v>
      </c>
      <c r="F93" s="28" t="s">
        <v>192</v>
      </c>
      <c r="G93" s="28" t="s">
        <v>192</v>
      </c>
      <c r="H93" s="28" t="s">
        <v>192</v>
      </c>
      <c r="I93" s="28" t="s">
        <v>192</v>
      </c>
    </row>
    <row r="94" spans="1:9" ht="12">
      <c r="A94" s="3" t="s">
        <v>9</v>
      </c>
      <c r="B94" s="28">
        <v>-0.0045839999999999995</v>
      </c>
      <c r="C94" s="28">
        <v>-0.017491</v>
      </c>
      <c r="D94" s="28">
        <v>-0.013250999999999999</v>
      </c>
      <c r="E94" s="28">
        <v>-0.007118</v>
      </c>
      <c r="F94" s="28">
        <v>-0.40623699999999996</v>
      </c>
      <c r="G94" s="28">
        <v>-0.03366499999999989</v>
      </c>
      <c r="H94" s="28">
        <v>-0.098198</v>
      </c>
      <c r="I94" s="28">
        <v>-0.289217</v>
      </c>
    </row>
    <row r="95" spans="2:9" ht="12">
      <c r="B95" s="28"/>
      <c r="C95" s="28"/>
      <c r="D95" s="28"/>
      <c r="E95" s="28"/>
      <c r="F95" s="28"/>
      <c r="G95" s="28"/>
      <c r="H95" s="28"/>
      <c r="I95" s="28"/>
    </row>
    <row r="96" spans="1:9" ht="12">
      <c r="A96" s="18" t="s">
        <v>10</v>
      </c>
      <c r="B96" s="41">
        <v>57.070905</v>
      </c>
      <c r="C96" s="41">
        <v>50.331332</v>
      </c>
      <c r="D96" s="41">
        <v>66.210767</v>
      </c>
      <c r="E96" s="41">
        <v>91.10185200000001</v>
      </c>
      <c r="F96" s="41">
        <v>77.95849000000001</v>
      </c>
      <c r="G96" s="41">
        <v>103.103321</v>
      </c>
      <c r="H96" s="41">
        <v>97.124356</v>
      </c>
      <c r="I96" s="41">
        <v>79.274596</v>
      </c>
    </row>
    <row r="97" spans="1:9" ht="12">
      <c r="A97" s="13" t="s">
        <v>11</v>
      </c>
      <c r="B97" s="37">
        <v>-16.546166999999997</v>
      </c>
      <c r="C97" s="37">
        <v>-13.813543</v>
      </c>
      <c r="D97" s="37">
        <v>-19.442148</v>
      </c>
      <c r="E97" s="37">
        <v>-20.766767</v>
      </c>
      <c r="F97" s="37">
        <v>-21.062697999999997</v>
      </c>
      <c r="G97" s="37">
        <v>-29.063462</v>
      </c>
      <c r="H97" s="37">
        <v>-24.401158000000002</v>
      </c>
      <c r="I97" s="37">
        <v>-18.890020999999997</v>
      </c>
    </row>
    <row r="98" spans="2:9" ht="12">
      <c r="B98" s="37"/>
      <c r="C98" s="37"/>
      <c r="D98" s="37"/>
      <c r="E98" s="37"/>
      <c r="F98" s="37"/>
      <c r="G98" s="37"/>
      <c r="H98" s="37"/>
      <c r="I98" s="37"/>
    </row>
    <row r="99" spans="1:9" ht="12">
      <c r="A99" s="18" t="s">
        <v>12</v>
      </c>
      <c r="B99" s="41">
        <v>40.524737</v>
      </c>
      <c r="C99" s="41">
        <v>36.51779</v>
      </c>
      <c r="D99" s="41">
        <v>46.768619</v>
      </c>
      <c r="E99" s="41">
        <v>70.33508499999999</v>
      </c>
      <c r="F99" s="41">
        <v>56.895792</v>
      </c>
      <c r="G99" s="41">
        <v>74.039859</v>
      </c>
      <c r="H99" s="41">
        <v>72.723198</v>
      </c>
      <c r="I99" s="41">
        <v>60.384575</v>
      </c>
    </row>
    <row r="100" spans="1:9" ht="12">
      <c r="A100" s="11" t="s">
        <v>13</v>
      </c>
      <c r="B100" s="37">
        <v>-0.091679</v>
      </c>
      <c r="C100" s="37">
        <v>-0.08492799999999999</v>
      </c>
      <c r="D100" s="37">
        <v>-0.266347</v>
      </c>
      <c r="E100" s="37">
        <v>-0.374587</v>
      </c>
      <c r="F100" s="37">
        <v>-0.34969300000000003</v>
      </c>
      <c r="G100" s="37">
        <v>-0.487943</v>
      </c>
      <c r="H100" s="37">
        <v>-0.543187</v>
      </c>
      <c r="I100" s="37">
        <v>-0.49004800000000004</v>
      </c>
    </row>
    <row r="101" spans="2:9" ht="12">
      <c r="B101" s="37"/>
      <c r="C101" s="37"/>
      <c r="D101" s="37"/>
      <c r="E101" s="37"/>
      <c r="F101" s="37"/>
      <c r="G101" s="37"/>
      <c r="H101" s="37"/>
      <c r="I101" s="37"/>
    </row>
    <row r="102" spans="1:9" ht="12">
      <c r="A102" s="18" t="s">
        <v>14</v>
      </c>
      <c r="B102" s="41">
        <v>40.43306</v>
      </c>
      <c r="C102" s="41">
        <v>36.432862</v>
      </c>
      <c r="D102" s="41">
        <v>46.502272000000005</v>
      </c>
      <c r="E102" s="41">
        <v>69.960499</v>
      </c>
      <c r="F102" s="41">
        <v>56.546099</v>
      </c>
      <c r="G102" s="41">
        <v>73.551916</v>
      </c>
      <c r="H102" s="41">
        <v>72.18001100000001</v>
      </c>
      <c r="I102" s="41">
        <v>59.89452700000001</v>
      </c>
    </row>
    <row r="103" spans="1:9" ht="12">
      <c r="A103" s="19"/>
      <c r="B103" s="20"/>
      <c r="C103" s="20"/>
      <c r="D103" s="20"/>
      <c r="E103" s="20"/>
      <c r="F103" s="20"/>
      <c r="G103" s="20"/>
      <c r="H103" s="20"/>
      <c r="I103" s="20"/>
    </row>
    <row r="105" ht="15">
      <c r="A105" s="17" t="s">
        <v>15</v>
      </c>
    </row>
    <row r="106" ht="12">
      <c r="A106" s="9" t="s">
        <v>47</v>
      </c>
    </row>
    <row r="107" ht="6.75" customHeight="1">
      <c r="A107" s="9"/>
    </row>
    <row r="108" spans="1:9" ht="12">
      <c r="A108" s="5"/>
      <c r="B108" s="22">
        <v>39538</v>
      </c>
      <c r="C108" s="22">
        <v>39629</v>
      </c>
      <c r="D108" s="22">
        <v>39721</v>
      </c>
      <c r="E108" s="22">
        <v>39813</v>
      </c>
      <c r="F108" s="22">
        <v>39903</v>
      </c>
      <c r="G108" s="22">
        <v>39994</v>
      </c>
      <c r="H108" s="22">
        <v>40086</v>
      </c>
      <c r="I108" s="22">
        <v>40178</v>
      </c>
    </row>
    <row r="109" spans="1:9" ht="12">
      <c r="A109" s="12" t="s">
        <v>16</v>
      </c>
      <c r="B109" s="28">
        <v>0.023333</v>
      </c>
      <c r="C109" s="28">
        <v>0.02241</v>
      </c>
      <c r="D109" s="28">
        <v>0.022639</v>
      </c>
      <c r="E109" s="28">
        <v>0.023093</v>
      </c>
      <c r="F109" s="28">
        <v>0.022528</v>
      </c>
      <c r="G109" s="28">
        <v>0.022277</v>
      </c>
      <c r="H109" s="28">
        <v>0.016595</v>
      </c>
      <c r="I109" s="28">
        <v>0.01704</v>
      </c>
    </row>
    <row r="110" spans="1:9" ht="12">
      <c r="A110" s="12" t="s">
        <v>17</v>
      </c>
      <c r="B110" s="28">
        <v>2995.175977</v>
      </c>
      <c r="C110" s="28">
        <v>3024.190706</v>
      </c>
      <c r="D110" s="28">
        <v>3266.044673</v>
      </c>
      <c r="E110" s="28">
        <v>3449.077021</v>
      </c>
      <c r="F110" s="28">
        <v>3662.076253</v>
      </c>
      <c r="G110" s="28">
        <v>3865.084443</v>
      </c>
      <c r="H110" s="28">
        <v>3984.279187</v>
      </c>
      <c r="I110" s="28">
        <v>4231.391662</v>
      </c>
    </row>
    <row r="111" spans="1:9" ht="12">
      <c r="A111" s="12" t="s">
        <v>18</v>
      </c>
      <c r="B111" s="28">
        <v>193.398591</v>
      </c>
      <c r="C111" s="28">
        <v>172.014972</v>
      </c>
      <c r="D111" s="28">
        <v>187.496474</v>
      </c>
      <c r="E111" s="28">
        <v>186.942179</v>
      </c>
      <c r="F111" s="28">
        <v>226.450438</v>
      </c>
      <c r="G111" s="28">
        <v>232.062854</v>
      </c>
      <c r="H111" s="28">
        <v>219.645375</v>
      </c>
      <c r="I111" s="28">
        <v>223.112281</v>
      </c>
    </row>
    <row r="112" spans="1:9" ht="12">
      <c r="A112" s="12" t="s">
        <v>19</v>
      </c>
      <c r="B112" s="28">
        <v>107.311105</v>
      </c>
      <c r="C112" s="28">
        <v>101.707525</v>
      </c>
      <c r="D112" s="28">
        <v>102.386915</v>
      </c>
      <c r="E112" s="28">
        <v>97.509497</v>
      </c>
      <c r="F112" s="28">
        <v>128.970937</v>
      </c>
      <c r="G112" s="28">
        <v>121.808939</v>
      </c>
      <c r="H112" s="28">
        <v>121.910094</v>
      </c>
      <c r="I112" s="28">
        <v>107.969868</v>
      </c>
    </row>
    <row r="113" spans="1:9" ht="12">
      <c r="A113" s="12" t="s">
        <v>104</v>
      </c>
      <c r="B113" s="28">
        <v>86.087486</v>
      </c>
      <c r="C113" s="28">
        <v>70.307448</v>
      </c>
      <c r="D113" s="28">
        <v>85.109559</v>
      </c>
      <c r="E113" s="28">
        <v>89.432682</v>
      </c>
      <c r="F113" s="28">
        <v>97.479501</v>
      </c>
      <c r="G113" s="28">
        <v>110.253915</v>
      </c>
      <c r="H113" s="28">
        <v>97.735281</v>
      </c>
      <c r="I113" s="28">
        <v>115.142413</v>
      </c>
    </row>
    <row r="114" spans="1:9" ht="12">
      <c r="A114" s="12" t="s">
        <v>21</v>
      </c>
      <c r="B114" s="28">
        <v>4.5458169999999996</v>
      </c>
      <c r="C114" s="28">
        <v>4.697296</v>
      </c>
      <c r="D114" s="28">
        <v>5.280555</v>
      </c>
      <c r="E114" s="28">
        <v>6.479926</v>
      </c>
      <c r="F114" s="28">
        <v>6.663686</v>
      </c>
      <c r="G114" s="28">
        <v>6.510422</v>
      </c>
      <c r="H114" s="28">
        <v>7.138409</v>
      </c>
      <c r="I114" s="28">
        <v>7.501978</v>
      </c>
    </row>
    <row r="115" spans="1:9" ht="12">
      <c r="A115" s="12" t="s">
        <v>22</v>
      </c>
      <c r="B115" s="28">
        <v>101.97400599999989</v>
      </c>
      <c r="C115" s="28">
        <v>104.87997899999988</v>
      </c>
      <c r="D115" s="28">
        <v>130.265941</v>
      </c>
      <c r="E115" s="28">
        <v>113.403329</v>
      </c>
      <c r="F115" s="28">
        <v>145.33504</v>
      </c>
      <c r="G115" s="28">
        <v>112.394724</v>
      </c>
      <c r="H115" s="28">
        <v>126.13363499999977</v>
      </c>
      <c r="I115" s="28">
        <v>127.95621099999943</v>
      </c>
    </row>
    <row r="116" spans="1:9" ht="12">
      <c r="A116" s="18" t="s">
        <v>23</v>
      </c>
      <c r="B116" s="31">
        <v>3295.117723</v>
      </c>
      <c r="C116" s="31">
        <v>3305.805362</v>
      </c>
      <c r="D116" s="31">
        <v>3589.1102819999996</v>
      </c>
      <c r="E116" s="31">
        <v>3755.925548000001</v>
      </c>
      <c r="F116" s="31">
        <v>4040.5479450000003</v>
      </c>
      <c r="G116" s="31">
        <v>4216.0747200000005</v>
      </c>
      <c r="H116" s="31">
        <v>4337.2132</v>
      </c>
      <c r="I116" s="31">
        <v>4589.979171</v>
      </c>
    </row>
    <row r="117" spans="1:9" ht="12">
      <c r="A117" s="12" t="s">
        <v>24</v>
      </c>
      <c r="B117" s="28">
        <v>0</v>
      </c>
      <c r="C117" s="28">
        <v>0</v>
      </c>
      <c r="D117" s="28">
        <v>0</v>
      </c>
      <c r="E117" s="28">
        <v>0.024248</v>
      </c>
      <c r="F117" s="28">
        <v>0</v>
      </c>
      <c r="G117" s="28">
        <v>0</v>
      </c>
      <c r="H117" s="28">
        <v>0.003556</v>
      </c>
      <c r="I117" s="28">
        <v>0</v>
      </c>
    </row>
    <row r="118" spans="1:9" ht="12">
      <c r="A118" s="12" t="s">
        <v>25</v>
      </c>
      <c r="B118" s="28" t="s">
        <v>192</v>
      </c>
      <c r="C118" s="28" t="s">
        <v>192</v>
      </c>
      <c r="D118" s="28" t="s">
        <v>192</v>
      </c>
      <c r="E118" s="28" t="s">
        <v>192</v>
      </c>
      <c r="F118" s="28" t="s">
        <v>192</v>
      </c>
      <c r="G118" s="28" t="s">
        <v>192</v>
      </c>
      <c r="H118" s="28" t="s">
        <v>192</v>
      </c>
      <c r="I118" s="28" t="s">
        <v>192</v>
      </c>
    </row>
    <row r="119" spans="1:9" ht="12">
      <c r="A119" s="12" t="s">
        <v>26</v>
      </c>
      <c r="B119" s="28" t="s">
        <v>192</v>
      </c>
      <c r="C119" s="28" t="s">
        <v>192</v>
      </c>
      <c r="D119" s="28" t="s">
        <v>192</v>
      </c>
      <c r="E119" s="28" t="s">
        <v>192</v>
      </c>
      <c r="F119" s="28" t="s">
        <v>192</v>
      </c>
      <c r="G119" s="28" t="s">
        <v>192</v>
      </c>
      <c r="H119" s="28" t="s">
        <v>192</v>
      </c>
      <c r="I119" s="28" t="s">
        <v>192</v>
      </c>
    </row>
    <row r="120" spans="1:9" ht="12">
      <c r="A120" s="12" t="s">
        <v>27</v>
      </c>
      <c r="B120" s="28" t="s">
        <v>192</v>
      </c>
      <c r="C120" s="28" t="s">
        <v>192</v>
      </c>
      <c r="D120" s="28" t="s">
        <v>192</v>
      </c>
      <c r="E120" s="28" t="s">
        <v>192</v>
      </c>
      <c r="F120" s="28" t="s">
        <v>192</v>
      </c>
      <c r="G120" s="28" t="s">
        <v>192</v>
      </c>
      <c r="H120" s="28" t="s">
        <v>192</v>
      </c>
      <c r="I120" s="28" t="s">
        <v>192</v>
      </c>
    </row>
    <row r="121" spans="1:9" ht="12">
      <c r="A121" s="3" t="s">
        <v>105</v>
      </c>
      <c r="B121" s="28" t="s">
        <v>192</v>
      </c>
      <c r="C121" s="28" t="s">
        <v>192</v>
      </c>
      <c r="D121" s="28" t="s">
        <v>192</v>
      </c>
      <c r="E121" s="28" t="s">
        <v>192</v>
      </c>
      <c r="F121" s="28">
        <v>0</v>
      </c>
      <c r="G121" s="28">
        <v>0</v>
      </c>
      <c r="H121" s="28">
        <v>0.017781</v>
      </c>
      <c r="I121" s="28">
        <v>0.018176</v>
      </c>
    </row>
    <row r="122" spans="1:9" ht="12">
      <c r="A122" s="12" t="s">
        <v>29</v>
      </c>
      <c r="B122" s="28">
        <v>3088.436739</v>
      </c>
      <c r="C122" s="28">
        <v>3115.840111</v>
      </c>
      <c r="D122" s="28">
        <v>3352.657831</v>
      </c>
      <c r="E122" s="28">
        <v>3473.145808</v>
      </c>
      <c r="F122" s="28">
        <v>3763.429387</v>
      </c>
      <c r="G122" s="28">
        <v>3934.002468</v>
      </c>
      <c r="H122" s="28">
        <v>4045.73921</v>
      </c>
      <c r="I122" s="28">
        <v>4337.06573</v>
      </c>
    </row>
    <row r="123" spans="1:9" ht="12">
      <c r="A123" s="14" t="s">
        <v>31</v>
      </c>
      <c r="B123" s="28">
        <v>206.680984</v>
      </c>
      <c r="C123" s="28">
        <v>189.965251</v>
      </c>
      <c r="D123" s="28">
        <v>236.452451</v>
      </c>
      <c r="E123" s="28">
        <v>282.755491</v>
      </c>
      <c r="F123" s="28">
        <v>277.118557</v>
      </c>
      <c r="G123" s="28">
        <v>282.072252</v>
      </c>
      <c r="H123" s="28">
        <v>291.452652</v>
      </c>
      <c r="I123" s="28">
        <v>252.895265</v>
      </c>
    </row>
    <row r="126" ht="15">
      <c r="A126" s="17" t="s">
        <v>153</v>
      </c>
    </row>
    <row r="127" ht="12">
      <c r="A127" s="9" t="s">
        <v>50</v>
      </c>
    </row>
    <row r="128" ht="6" customHeight="1">
      <c r="A128" s="9"/>
    </row>
    <row r="129" spans="1:9" ht="12">
      <c r="A129" s="5"/>
      <c r="B129" s="22">
        <v>39538</v>
      </c>
      <c r="C129" s="22">
        <v>39629</v>
      </c>
      <c r="D129" s="22">
        <v>39721</v>
      </c>
      <c r="E129" s="22">
        <v>39813</v>
      </c>
      <c r="F129" s="22">
        <v>39903</v>
      </c>
      <c r="G129" s="22">
        <v>39994</v>
      </c>
      <c r="H129" s="22">
        <v>40086</v>
      </c>
      <c r="I129" s="22">
        <v>40178</v>
      </c>
    </row>
    <row r="130" spans="1:9" ht="12">
      <c r="A130" s="3" t="s">
        <v>145</v>
      </c>
      <c r="B130" s="28">
        <v>107.311105</v>
      </c>
      <c r="C130" s="28">
        <v>101.707525</v>
      </c>
      <c r="D130" s="28">
        <v>102.386915</v>
      </c>
      <c r="E130" s="28">
        <v>97.509497</v>
      </c>
      <c r="F130" s="28">
        <v>128.970937</v>
      </c>
      <c r="G130" s="28">
        <v>121.808939</v>
      </c>
      <c r="H130" s="28">
        <v>121.910094</v>
      </c>
      <c r="I130" s="28">
        <v>107.969868</v>
      </c>
    </row>
    <row r="131" spans="2:9" ht="12">
      <c r="B131" s="28"/>
      <c r="C131" s="28"/>
      <c r="D131" s="28"/>
      <c r="E131" s="28"/>
      <c r="F131" s="28"/>
      <c r="G131" s="28"/>
      <c r="H131" s="28"/>
      <c r="I131" s="28"/>
    </row>
    <row r="132" spans="1:9" ht="13.5">
      <c r="A132" s="3" t="s">
        <v>146</v>
      </c>
      <c r="B132" s="28" t="s">
        <v>192</v>
      </c>
      <c r="C132" s="28" t="s">
        <v>192</v>
      </c>
      <c r="D132" s="28" t="s">
        <v>192</v>
      </c>
      <c r="E132" s="28" t="s">
        <v>192</v>
      </c>
      <c r="F132" s="28" t="s">
        <v>192</v>
      </c>
      <c r="G132" s="28" t="s">
        <v>192</v>
      </c>
      <c r="H132" s="28" t="s">
        <v>192</v>
      </c>
      <c r="I132" s="28" t="s">
        <v>192</v>
      </c>
    </row>
    <row r="133" spans="1:9" ht="12">
      <c r="A133" s="12" t="s">
        <v>34</v>
      </c>
      <c r="B133" s="28">
        <v>8847.495787</v>
      </c>
      <c r="C133" s="28">
        <v>8282.182098</v>
      </c>
      <c r="D133" s="28">
        <v>8573.885842</v>
      </c>
      <c r="E133" s="28">
        <v>8309.126589</v>
      </c>
      <c r="F133" s="28">
        <v>9083.537984</v>
      </c>
      <c r="G133" s="28">
        <v>9645.15079</v>
      </c>
      <c r="H133" s="28">
        <v>10338.287467</v>
      </c>
      <c r="I133" s="28">
        <v>10813.074119</v>
      </c>
    </row>
    <row r="134" spans="1:9" ht="12">
      <c r="A134" s="12" t="s">
        <v>35</v>
      </c>
      <c r="B134" s="28" t="s">
        <v>192</v>
      </c>
      <c r="C134" s="28" t="s">
        <v>192</v>
      </c>
      <c r="D134" s="28" t="s">
        <v>192</v>
      </c>
      <c r="E134" s="28" t="s">
        <v>192</v>
      </c>
      <c r="F134" s="28" t="s">
        <v>192</v>
      </c>
      <c r="G134" s="28" t="s">
        <v>192</v>
      </c>
      <c r="H134" s="28" t="s">
        <v>192</v>
      </c>
      <c r="I134" s="28" t="s">
        <v>192</v>
      </c>
    </row>
    <row r="135" spans="1:9" ht="12">
      <c r="A135" s="12" t="s">
        <v>36</v>
      </c>
      <c r="B135" s="28">
        <v>8847.495787</v>
      </c>
      <c r="C135" s="28">
        <v>8282.182098</v>
      </c>
      <c r="D135" s="28">
        <v>8573.885842</v>
      </c>
      <c r="E135" s="28">
        <v>8309.126589</v>
      </c>
      <c r="F135" s="28">
        <v>9083.537984</v>
      </c>
      <c r="G135" s="28">
        <v>9645.15079</v>
      </c>
      <c r="H135" s="28">
        <v>10338.287467</v>
      </c>
      <c r="I135" s="28">
        <v>10813.074119</v>
      </c>
    </row>
    <row r="137" spans="2:9" ht="12">
      <c r="B137" s="28"/>
      <c r="C137" s="28"/>
      <c r="D137" s="28"/>
      <c r="E137" s="28"/>
      <c r="F137" s="28"/>
      <c r="G137" s="28"/>
      <c r="H137" s="28"/>
      <c r="I137" s="28"/>
    </row>
    <row r="138" spans="2:9" ht="12">
      <c r="B138" s="28"/>
      <c r="C138" s="28"/>
      <c r="D138" s="28"/>
      <c r="E138" s="28"/>
      <c r="F138" s="28"/>
      <c r="G138" s="28"/>
      <c r="H138" s="28"/>
      <c r="I138" s="28"/>
    </row>
    <row r="139" spans="2:9" ht="12">
      <c r="B139" s="28"/>
      <c r="C139" s="28"/>
      <c r="D139" s="28"/>
      <c r="E139" s="28"/>
      <c r="F139" s="28"/>
      <c r="G139" s="28"/>
      <c r="H139" s="28"/>
      <c r="I139" s="28"/>
    </row>
    <row r="140" spans="2:9" ht="12">
      <c r="B140" s="28"/>
      <c r="C140" s="28"/>
      <c r="D140" s="28"/>
      <c r="E140" s="28"/>
      <c r="F140" s="28"/>
      <c r="G140" s="28"/>
      <c r="H140" s="28"/>
      <c r="I140" s="28"/>
    </row>
    <row r="142" ht="12">
      <c r="A142" s="43" t="s">
        <v>148</v>
      </c>
    </row>
  </sheetData>
  <sheetProtection/>
  <mergeCells count="4">
    <mergeCell ref="F7:I7"/>
    <mergeCell ref="F78:I78"/>
    <mergeCell ref="B7:E7"/>
    <mergeCell ref="B78:E78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7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Rodriguez, D.</cp:lastModifiedBy>
  <cp:lastPrinted>2010-04-06T11:09:19Z</cp:lastPrinted>
  <dcterms:created xsi:type="dcterms:W3CDTF">1996-11-27T10:00:04Z</dcterms:created>
  <dcterms:modified xsi:type="dcterms:W3CDTF">2017-04-11T17:46:07Z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