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RE08G005\COMUNICACION FINANCIERA\Comunicación Digital y WEB\Web\Contenido\Renta fija\Cédulas hipotecarias\"/>
    </mc:Choice>
  </mc:AlternateContent>
  <bookViews>
    <workbookView xWindow="0" yWindow="0" windowWidth="19200" windowHeight="11595" activeTab="1"/>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D. Insert Nat Trans Templ" sheetId="14" r:id="rId10"/>
    <sheet name="E. Optional ECB-ECAIs data" sheetId="18" r:id="rId11"/>
    <sheet name="E.g. General" sheetId="15" r:id="rId12"/>
    <sheet name="E.g. Other" sheetId="16" r:id="rId13"/>
  </sheets>
  <definedNames>
    <definedName name="_xlnm._FilterDatabase" localSheetId="5" hidden="1">'B1. HTT Mortgage Assets'!$A$11:$D$187</definedName>
    <definedName name="acceptable_use_policy" localSheetId="0">Disclaimer!#REF!</definedName>
    <definedName name="_xlnm.Print_Area" localSheetId="4">'A. HTT General'!$A$1:$G$179</definedName>
    <definedName name="_xlnm.Print_Area" localSheetId="5">'B1. HTT Mortgage Assets'!$A$1:$G$387</definedName>
    <definedName name="_xlnm.Print_Area" localSheetId="6">'B2. HTT Public Sector Assets'!$A$1:$G$173</definedName>
    <definedName name="_xlnm.Print_Area" localSheetId="7">'B3. HTT Shipping Assets'!$A$1:$G$211</definedName>
    <definedName name="_xlnm.Print_Area" localSheetId="8">'C. HTT Harmonised Glossary'!$A$1:$C$37</definedName>
    <definedName name="_xlnm.Print_Area" localSheetId="2">'Completion Instructions'!$B$2:$J$60</definedName>
    <definedName name="_xlnm.Print_Area" localSheetId="0">Disclaimer!$A$1:$A$170</definedName>
    <definedName name="_xlnm.Print_Area" localSheetId="10">'E. Optional ECB-ECAIs data'!$A$1:$G$86</definedName>
    <definedName name="_xlnm.Print_Area" localSheetId="3">FAQ!$A$1:$C$28</definedName>
    <definedName name="_xlnm.Print_Area" localSheetId="1">Introduction!$B$2:$J$40</definedName>
    <definedName name="general_tc" localSheetId="0">Disclaimer!$A$61</definedName>
    <definedName name="privacy_policy" localSheetId="0">Disclaimer!$A$136</definedName>
    <definedName name="_xlnm.Print_Titles" localSheetId="0">Disclaimer!$2:$2</definedName>
    <definedName name="_xlnm.Print_Titles" localSheetId="3">FAQ!$4:$4</definedName>
  </definedNames>
  <calcPr calcId="152511"/>
</workbook>
</file>

<file path=xl/calcChain.xml><?xml version="1.0" encoding="utf-8"?>
<calcChain xmlns="http://schemas.openxmlformats.org/spreadsheetml/2006/main">
  <c r="C53" i="8" l="1"/>
  <c r="F28" i="9" l="1"/>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F153" i="11"/>
  <c r="D144" i="11"/>
  <c r="G140" i="11" s="1"/>
  <c r="C144" i="11"/>
  <c r="F142" i="11" s="1"/>
  <c r="G142" i="11"/>
  <c r="G138" i="11"/>
  <c r="G136" i="11"/>
  <c r="G134" i="11"/>
  <c r="G130" i="11"/>
  <c r="G128" i="11"/>
  <c r="G126" i="11"/>
  <c r="G124" i="11"/>
  <c r="G122" i="11"/>
  <c r="G120" i="11"/>
  <c r="C59" i="11"/>
  <c r="C55" i="11"/>
  <c r="C26" i="11"/>
  <c r="C152" i="10"/>
  <c r="C82" i="10"/>
  <c r="C78" i="10"/>
  <c r="C49" i="10"/>
  <c r="C42" i="10"/>
  <c r="F41" i="10" s="1"/>
  <c r="D37" i="10"/>
  <c r="G35" i="10" s="1"/>
  <c r="C37" i="10"/>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3" i="8"/>
  <c r="C153" i="8"/>
  <c r="D127" i="8"/>
  <c r="C127" i="8"/>
  <c r="D100" i="8"/>
  <c r="C100" i="8"/>
  <c r="D77" i="8"/>
  <c r="G80" i="8" s="1"/>
  <c r="C77" i="8"/>
  <c r="C58" i="8"/>
  <c r="G171" i="11" l="1"/>
  <c r="F36" i="10"/>
  <c r="F303" i="9"/>
  <c r="F299" i="9"/>
  <c r="F162" i="8"/>
  <c r="F158" i="8"/>
  <c r="F154" i="8"/>
  <c r="F149" i="8"/>
  <c r="F161" i="8"/>
  <c r="F157" i="8"/>
  <c r="F152" i="8"/>
  <c r="F148" i="8"/>
  <c r="F144" i="8"/>
  <c r="F140" i="8"/>
  <c r="F160" i="8"/>
  <c r="F156" i="8"/>
  <c r="F151" i="8"/>
  <c r="F147" i="8"/>
  <c r="F143" i="8"/>
  <c r="F139" i="8"/>
  <c r="F159" i="8"/>
  <c r="F155" i="8"/>
  <c r="F150" i="8"/>
  <c r="F146" i="8"/>
  <c r="F142" i="8"/>
  <c r="F138" i="8"/>
  <c r="F145" i="8"/>
  <c r="F141" i="8"/>
  <c r="G133" i="8"/>
  <c r="G132" i="8"/>
  <c r="G136" i="8"/>
  <c r="G129" i="8"/>
  <c r="G128" i="8"/>
  <c r="G130" i="8"/>
  <c r="G134" i="8"/>
  <c r="G131" i="8"/>
  <c r="G135" i="8"/>
  <c r="F97" i="8"/>
  <c r="F96" i="8"/>
  <c r="F99" i="8"/>
  <c r="F95" i="8"/>
  <c r="F98" i="8"/>
  <c r="F94" i="8"/>
  <c r="F59" i="8"/>
  <c r="F64" i="8"/>
  <c r="F56" i="8"/>
  <c r="F61" i="8"/>
  <c r="F55" i="8"/>
  <c r="F62" i="8"/>
  <c r="F60" i="8"/>
  <c r="F63"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54" i="8"/>
  <c r="G151" i="8"/>
  <c r="G149" i="8"/>
  <c r="G147" i="8"/>
  <c r="G145" i="8"/>
  <c r="G143" i="8"/>
  <c r="G141" i="8"/>
  <c r="G139" i="8"/>
  <c r="G155" i="8"/>
  <c r="G161" i="8"/>
  <c r="G159" i="8"/>
  <c r="G157" i="8"/>
  <c r="G152" i="8"/>
  <c r="G150" i="8"/>
  <c r="G148" i="8"/>
  <c r="G146" i="8"/>
  <c r="G144" i="8"/>
  <c r="G142" i="8"/>
  <c r="G140" i="8"/>
  <c r="G138" i="8"/>
  <c r="F129" i="8"/>
  <c r="F131" i="8"/>
  <c r="F133" i="8"/>
  <c r="F135" i="8"/>
  <c r="F132" i="8"/>
  <c r="F136" i="8"/>
  <c r="F130" i="8"/>
  <c r="F134" i="8"/>
  <c r="F128" i="8"/>
  <c r="G126" i="8"/>
  <c r="G122" i="8"/>
  <c r="G118" i="8"/>
  <c r="G114" i="8"/>
  <c r="G125" i="8"/>
  <c r="G121" i="8"/>
  <c r="G117" i="8"/>
  <c r="G113" i="8"/>
  <c r="G124" i="8"/>
  <c r="G120" i="8"/>
  <c r="G116" i="8"/>
  <c r="G112" i="8"/>
  <c r="G123" i="8"/>
  <c r="G119" i="8"/>
  <c r="G115" i="8"/>
  <c r="F126" i="8"/>
  <c r="F124" i="8"/>
  <c r="F122" i="8"/>
  <c r="F120" i="8"/>
  <c r="F118" i="8"/>
  <c r="F116" i="8"/>
  <c r="F114" i="8"/>
  <c r="F125" i="8"/>
  <c r="F123" i="8"/>
  <c r="F121"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44" i="11" s="1"/>
  <c r="G151" i="11"/>
  <c r="G155" i="11"/>
  <c r="G158" i="11"/>
  <c r="G162" i="11"/>
  <c r="G173" i="11"/>
  <c r="G177" i="11"/>
  <c r="G180" i="11"/>
  <c r="G184" i="11"/>
  <c r="F155" i="10"/>
  <c r="F159" i="10"/>
  <c r="F156" i="10"/>
  <c r="F167" i="8" l="1"/>
  <c r="F127" i="8"/>
  <c r="F152" i="10"/>
  <c r="F153" i="8"/>
  <c r="F77" i="8"/>
  <c r="F100" i="8"/>
  <c r="F208" i="8"/>
  <c r="F58" i="8"/>
  <c r="G153" i="8"/>
  <c r="G214" i="9"/>
  <c r="F42" i="10"/>
  <c r="G37" i="10"/>
  <c r="F144" i="11"/>
  <c r="G157" i="11"/>
  <c r="F179" i="11"/>
  <c r="F157" i="11"/>
  <c r="G179" i="11"/>
  <c r="G127" i="8"/>
  <c r="G100" i="8"/>
  <c r="F37" i="10"/>
  <c r="G315" i="9"/>
  <c r="G249" i="9"/>
  <c r="G328" i="9"/>
  <c r="G227" i="9"/>
  <c r="F15" i="9"/>
  <c r="F249" i="9"/>
  <c r="F315" i="9"/>
  <c r="F328" i="9"/>
  <c r="G350" i="9"/>
  <c r="F350" i="9"/>
  <c r="F227" i="9"/>
  <c r="G77" i="8"/>
  <c r="F214" i="9"/>
</calcChain>
</file>

<file path=xl/sharedStrings.xml><?xml version="1.0" encoding="utf-8"?>
<sst xmlns="http://schemas.openxmlformats.org/spreadsheetml/2006/main" count="2769" uniqueCount="1824">
  <si>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</si>
  <si>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</si>
  <si>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</si>
  <si>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</si>
  <si>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</si>
  <si>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</si>
  <si>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</si>
  <si>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</si>
  <si>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</si>
  <si>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</si>
  <si>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</si>
  <si>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</si>
  <si>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</si>
  <si>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</si>
  <si>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</si>
  <si>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</si>
  <si>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</si>
  <si>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</si>
  <si>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</si>
  <si>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</si>
  <si>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</si>
  <si>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</si>
  <si>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</si>
  <si>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</si>
  <si>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</si>
  <si>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1. Please complete all the cells that include "[For completion]" and "[Mark as ND if not relevant]"</t>
  </si>
  <si>
    <t>2. The  "[For completion]" or "[Mark as ND if not relevant]" cells could be filled with:</t>
  </si>
  <si>
    <t>2.A Numbers: Please insert the appropriate data</t>
  </si>
  <si>
    <t>2.B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</si>
  <si>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</si>
  <si>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</si>
  <si>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</si>
  <si>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3. Please note that the percentage cells will be automatically completed by the spreadsheet.</t>
  </si>
  <si>
    <t xml:space="preserve">4.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</si>
  <si>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</si>
  <si>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</si>
  <si>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5. Please delete tab D (Insert National Transparency Template) and the example tabs if unused.</t>
  </si>
  <si>
    <t>Please update the introduction Tab accordingly.</t>
  </si>
  <si>
    <t>6. Should you make references to external documents or cells in this document, please insert the hyperlink.</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</si>
  <si>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</si>
  <si>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</si>
  <si>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</si>
  <si>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</si>
  <si>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</si>
  <si>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</si>
  <si>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</si>
  <si>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</si>
  <si>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</si>
  <si>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</si>
  <si>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</si>
  <si>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</si>
  <si>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</si>
  <si>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</si>
  <si>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If a jurisdiction wishes to only use the HTT, it can do so. Otherwise, the HTT will be an add-on to the existing NTT. While the HTT is based on an international agreement, the NTT section will remain under the discretion of the jurisdiction.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</si>
  <si>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</si>
  <si>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</si>
  <si>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</si>
  <si>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</si>
  <si>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</si>
  <si>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</si>
  <si>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</si>
  <si>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</si>
  <si>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</si>
  <si>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</si>
  <si>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</si>
  <si>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</si>
  <si>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</si>
  <si>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</si>
  <si>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</si>
  <si>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</si>
  <si>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</si>
  <si>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</si>
  <si>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</si>
  <si>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</si>
  <si>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</si>
  <si>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</si>
  <si>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</si>
  <si>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</si>
  <si>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</si>
  <si>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</si>
  <si>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</si>
  <si>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</si>
  <si>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</si>
  <si>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</si>
  <si>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</si>
  <si>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</si>
  <si>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</si>
  <si>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</si>
  <si>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</si>
  <si>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</si>
  <si>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</si>
  <si>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</si>
  <si>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</si>
  <si>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</si>
  <si>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</si>
  <si>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</si>
  <si>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</si>
  <si>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</si>
  <si>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</si>
  <si>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</si>
  <si>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</si>
  <si>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</si>
  <si>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</si>
  <si>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</si>
  <si>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</si>
  <si>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</si>
  <si>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</si>
  <si>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</si>
  <si>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</si>
  <si>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</si>
  <si>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</si>
  <si>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</si>
  <si>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</si>
  <si>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</si>
  <si>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</si>
  <si>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</si>
  <si>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</si>
  <si>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</si>
  <si>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</si>
  <si>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</si>
  <si>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</si>
  <si>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</si>
  <si>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</si>
  <si>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</si>
  <si>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</si>
  <si>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</si>
  <si>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</si>
  <si>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</si>
  <si>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</si>
  <si>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</si>
  <si>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</si>
  <si>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</si>
  <si>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</si>
  <si>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</si>
  <si>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</si>
  <si>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</si>
  <si>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</si>
  <si>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</si>
  <si>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</si>
  <si>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</si>
  <si>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</si>
  <si>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</si>
  <si>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</si>
  <si>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</si>
  <si>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</si>
  <si>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</si>
  <si>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</si>
  <si>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</si>
  <si>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</si>
  <si>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</si>
  <si>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</si>
  <si>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</si>
  <si>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</si>
  <si>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</si>
  <si>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</si>
  <si>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</si>
  <si>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</si>
  <si>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</si>
  <si>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</si>
  <si>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</si>
  <si>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</si>
  <si>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</si>
  <si>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</si>
  <si>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</si>
  <si>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</si>
  <si>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</si>
  <si>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</si>
  <si>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</si>
  <si>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</si>
  <si>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</si>
  <si>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</si>
  <si>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</si>
  <si>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</si>
  <si>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</si>
  <si>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</si>
  <si>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</si>
  <si>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</si>
  <si>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</si>
  <si>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</si>
  <si>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</si>
  <si>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</si>
  <si>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</si>
  <si>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</si>
  <si>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</si>
  <si>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</si>
  <si>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</si>
  <si>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</si>
  <si>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</si>
  <si>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</si>
  <si>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</si>
  <si>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</si>
  <si>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</si>
  <si>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</si>
  <si>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</si>
  <si>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</si>
  <si>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</si>
  <si>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</si>
  <si>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</si>
  <si>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</si>
  <si>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</si>
  <si>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</si>
  <si>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</si>
  <si>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</si>
  <si>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</si>
  <si>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</si>
  <si>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</si>
  <si>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</si>
  <si>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</si>
  <si>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</si>
  <si>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</si>
  <si>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</si>
  <si>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</si>
  <si>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</si>
  <si>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</si>
  <si>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</si>
  <si>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</si>
  <si>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</si>
  <si>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</si>
  <si>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</si>
  <si>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</si>
  <si>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</si>
  <si>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</si>
  <si>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</si>
  <si>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</si>
  <si>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</si>
  <si>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</si>
  <si>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</si>
  <si>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</si>
  <si>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</si>
  <si>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</si>
  <si>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</si>
  <si>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</si>
  <si>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</si>
  <si>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</si>
  <si>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</si>
  <si>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</si>
  <si>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</si>
  <si>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</si>
  <si>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</si>
  <si>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</si>
  <si>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</si>
  <si>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</si>
  <si>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</si>
  <si>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</si>
  <si>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</si>
  <si>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</si>
  <si>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</si>
  <si>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</si>
  <si>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</si>
  <si>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</si>
  <si>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</si>
  <si>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</si>
  <si>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</si>
  <si>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</si>
  <si>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</si>
  <si>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</si>
  <si>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</si>
  <si>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</si>
  <si>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</si>
  <si>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</si>
  <si>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</si>
  <si>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</si>
  <si>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</si>
  <si>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</si>
  <si>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</si>
  <si>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</si>
  <si>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</si>
  <si>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</si>
  <si>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</si>
  <si>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</si>
  <si>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</si>
  <si>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</si>
  <si>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</si>
  <si>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</si>
  <si>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</si>
  <si>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</si>
  <si>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</si>
  <si>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</si>
  <si>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</si>
  <si>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</si>
  <si>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</si>
  <si>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</si>
  <si>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</si>
  <si>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</si>
  <si>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</si>
  <si>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</si>
  <si>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</si>
  <si>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</si>
  <si>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</si>
  <si>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</si>
  <si>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</si>
  <si>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</si>
  <si>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</si>
  <si>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</si>
  <si>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</si>
  <si>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</si>
  <si>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</si>
  <si>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</si>
  <si>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</si>
  <si>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</si>
  <si>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</si>
  <si>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</si>
  <si>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</si>
  <si>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</si>
  <si>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</si>
  <si>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</si>
  <si>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</si>
  <si>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</si>
  <si>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</si>
  <si>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</si>
  <si>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</si>
  <si>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</si>
  <si>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</si>
  <si>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</si>
  <si>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</si>
  <si>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</si>
  <si>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</si>
  <si>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</si>
  <si>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</si>
  <si>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</si>
  <si>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</si>
  <si>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</si>
  <si>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</si>
  <si>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</si>
  <si>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</si>
  <si>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</si>
  <si>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</si>
  <si>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</si>
  <si>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</si>
  <si>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</si>
  <si>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</si>
  <si>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</si>
  <si>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</si>
  <si>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</si>
  <si>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</si>
  <si>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</si>
  <si>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</si>
  <si>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</si>
  <si>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</si>
  <si>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</si>
  <si>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</si>
  <si>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</si>
  <si>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</si>
  <si>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</si>
  <si>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</si>
  <si>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</si>
  <si>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</si>
  <si>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</si>
  <si>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</si>
  <si>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</si>
  <si>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</si>
  <si>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</si>
  <si>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</si>
  <si>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</si>
  <si>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</si>
  <si>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</si>
  <si>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</si>
  <si>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</si>
  <si>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</si>
  <si>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</si>
  <si>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</si>
  <si>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</si>
  <si>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</si>
  <si>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</si>
  <si>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</si>
  <si>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</si>
  <si>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</si>
  <si>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</si>
  <si>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</si>
  <si>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</si>
  <si>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</si>
  <si>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</si>
  <si>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</si>
  <si>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</si>
  <si>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</si>
  <si>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</si>
  <si>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</si>
  <si>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</si>
  <si>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</si>
  <si>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</si>
  <si>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</si>
  <si>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</si>
  <si>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</si>
  <si>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</si>
  <si>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</si>
  <si>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</si>
  <si>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</si>
  <si>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</si>
  <si>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</si>
  <si>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</si>
  <si>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</si>
  <si>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</si>
  <si>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</si>
  <si>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</si>
  <si>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</si>
  <si>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</si>
  <si>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</si>
  <si>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</si>
  <si>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</si>
  <si>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</si>
  <si>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</si>
  <si>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</si>
  <si>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</si>
  <si>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</si>
  <si>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</si>
  <si>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</si>
  <si>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</si>
  <si>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</si>
  <si>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</si>
  <si>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</si>
  <si>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</si>
  <si>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</si>
  <si>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</si>
  <si>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</si>
  <si>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</si>
  <si>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</si>
  <si>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</si>
  <si>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</si>
  <si>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</si>
  <si>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</si>
  <si>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</si>
  <si>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</si>
  <si>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</si>
  <si>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</si>
  <si>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</si>
  <si>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</si>
  <si>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</si>
  <si>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</si>
  <si>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</si>
  <si>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</si>
  <si>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</si>
  <si>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</si>
  <si>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</si>
  <si>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</si>
  <si>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</si>
  <si>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</si>
  <si>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</si>
  <si>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</si>
  <si>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</si>
  <si>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</si>
  <si>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</si>
  <si>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</si>
  <si>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</si>
  <si>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</si>
  <si>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</si>
  <si>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</si>
  <si>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</si>
  <si>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</si>
  <si>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</si>
  <si>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</si>
  <si>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</si>
  <si>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</si>
  <si>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</si>
  <si>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</si>
  <si>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</si>
  <si>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</si>
  <si>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</si>
  <si>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</si>
  <si>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</si>
  <si>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</si>
  <si>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</si>
  <si>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</si>
  <si>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</si>
  <si>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</si>
  <si>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</si>
  <si>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</si>
  <si>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</si>
  <si>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</si>
  <si>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</si>
  <si>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</si>
  <si>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</si>
  <si>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</si>
  <si>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</si>
  <si>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</si>
  <si>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</si>
  <si>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</si>
  <si>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</si>
  <si>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</si>
  <si>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</si>
  <si>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</si>
  <si>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</si>
  <si>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</si>
  <si>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</si>
  <si>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</si>
  <si>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</si>
  <si>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</si>
  <si>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</si>
  <si>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</si>
  <si>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</si>
  <si>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</si>
  <si>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</si>
  <si>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</si>
  <si>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</si>
  <si>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</si>
  <si>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</si>
  <si>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</si>
  <si>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</si>
  <si>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</si>
  <si>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</si>
  <si>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</si>
  <si>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</si>
  <si>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</si>
  <si>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</si>
  <si>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</si>
  <si>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</si>
  <si>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</si>
  <si>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</si>
  <si>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</si>
  <si>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</si>
  <si>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</si>
  <si>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</si>
  <si>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</si>
  <si>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</si>
  <si>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</si>
  <si>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</si>
  <si>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</si>
  <si>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</si>
  <si>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</si>
  <si>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</si>
  <si>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</si>
  <si>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</si>
  <si>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</si>
  <si>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</si>
  <si>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</si>
  <si>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</si>
  <si>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</si>
  <si>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</si>
  <si>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</si>
  <si>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</si>
  <si>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</si>
  <si>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</si>
  <si>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</si>
  <si>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</si>
  <si>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</si>
  <si>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</si>
  <si>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</si>
  <si>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</si>
  <si>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</si>
  <si>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</si>
  <si>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</si>
  <si>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</si>
  <si>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</si>
  <si>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</si>
  <si>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</si>
  <si>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</si>
  <si>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</si>
  <si>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</si>
  <si>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</si>
  <si>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</si>
  <si>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</si>
  <si>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</si>
  <si>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</si>
  <si>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</si>
  <si>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</si>
  <si>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</si>
  <si>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</si>
  <si>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</si>
  <si>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</si>
  <si>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</si>
  <si>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</si>
  <si>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</si>
  <si>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</si>
  <si>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</si>
  <si>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</si>
  <si>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</si>
  <si>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</si>
  <si>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</si>
  <si>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</si>
  <si>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</si>
  <si>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</si>
  <si>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</si>
  <si>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</si>
  <si>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</si>
  <si>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</si>
  <si>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</si>
  <si>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</si>
  <si>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</si>
  <si>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</si>
  <si>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</si>
  <si>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</si>
  <si>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</si>
  <si>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</si>
  <si>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</si>
  <si>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</si>
  <si>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</si>
  <si>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</si>
  <si>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</si>
  <si>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</si>
  <si>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</si>
  <si>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</si>
  <si>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</si>
  <si>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</si>
  <si>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</si>
  <si>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</si>
  <si>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</si>
  <si>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</si>
  <si>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</si>
  <si>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</si>
  <si>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</si>
  <si>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</si>
  <si>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</si>
  <si>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</si>
  <si>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</si>
  <si>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</si>
  <si>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</si>
  <si>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</si>
  <si>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</si>
  <si>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</si>
  <si>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</si>
  <si>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</si>
  <si>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</si>
  <si>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</si>
  <si>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</si>
  <si>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</si>
  <si>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</si>
  <si>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</si>
  <si>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</si>
  <si>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</si>
  <si>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</si>
  <si>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</si>
  <si>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</si>
  <si>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</si>
  <si>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</si>
  <si>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</si>
  <si>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</si>
  <si>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</si>
  <si>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</si>
  <si>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</si>
  <si>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</si>
  <si>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</si>
  <si>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</si>
  <si>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</si>
  <si>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</si>
  <si>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</si>
  <si>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</si>
  <si>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</si>
  <si>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</si>
  <si>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</si>
  <si>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</si>
  <si>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</si>
  <si>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</si>
  <si>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</si>
  <si>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</si>
  <si>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</si>
  <si>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</si>
  <si>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</si>
  <si>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</si>
  <si>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</si>
  <si>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</si>
  <si>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</si>
  <si>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</si>
  <si>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</si>
  <si>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</si>
  <si>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</si>
  <si>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</si>
  <si>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</si>
  <si>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</si>
  <si>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</si>
  <si>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</si>
  <si>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</si>
  <si>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</si>
  <si>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</si>
  <si>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</si>
  <si>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</si>
  <si>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</si>
  <si>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</si>
  <si>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</si>
  <si>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</si>
  <si>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</si>
  <si>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</si>
  <si>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</si>
  <si>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</si>
  <si>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</si>
  <si>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</si>
  <si>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</si>
  <si>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</si>
  <si>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</si>
  <si>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</si>
  <si>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</si>
  <si>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</si>
  <si>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</si>
  <si>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</si>
  <si>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</si>
  <si>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</si>
  <si>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</si>
  <si>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</si>
  <si>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</si>
  <si>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</si>
  <si>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</si>
  <si>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</si>
  <si>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</si>
  <si>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</si>
  <si>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</si>
  <si>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</si>
  <si>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</si>
  <si>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</si>
  <si>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</si>
  <si>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</si>
  <si>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</si>
  <si>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</si>
  <si>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</si>
  <si>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</si>
  <si>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</si>
  <si>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</si>
  <si>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</si>
  <si>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</si>
  <si>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</si>
  <si>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</si>
  <si>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</si>
  <si>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</si>
  <si>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</si>
  <si>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</si>
  <si>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</si>
  <si>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</si>
  <si>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</si>
  <si>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</si>
  <si>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</si>
  <si>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</si>
  <si>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</si>
  <si>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</si>
  <si>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</si>
  <si>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</si>
  <si>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</si>
  <si>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</si>
  <si>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</si>
  <si>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</si>
  <si>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</si>
  <si>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</si>
  <si>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</si>
  <si>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</si>
  <si>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</si>
  <si>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</si>
  <si>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</si>
  <si>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</si>
  <si>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</si>
  <si>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</si>
  <si>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</si>
  <si>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</si>
  <si>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</si>
  <si>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</si>
  <si>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</si>
  <si>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</si>
  <si>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</si>
  <si>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</si>
  <si>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</si>
  <si>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</si>
  <si>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</si>
  <si>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</si>
  <si>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</si>
  <si>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</si>
  <si>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</si>
  <si>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</si>
  <si>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</si>
  <si>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</si>
  <si>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</si>
  <si>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</si>
  <si>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</si>
  <si>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</si>
  <si>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</si>
  <si>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</si>
  <si>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</si>
  <si>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</si>
  <si>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</si>
  <si>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</si>
  <si>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</si>
  <si>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</si>
  <si>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</si>
  <si>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</si>
  <si>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</si>
  <si>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</si>
  <si>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</si>
  <si>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</si>
  <si>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</si>
  <si>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</si>
  <si>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</si>
  <si>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</si>
  <si>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</si>
  <si>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</si>
  <si>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</si>
  <si>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</si>
  <si>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</si>
  <si>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</si>
  <si>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</si>
  <si>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</si>
  <si>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</si>
  <si>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</si>
  <si>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</si>
  <si>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</si>
  <si>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</si>
  <si>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</si>
  <si>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</si>
  <si>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</si>
  <si>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</si>
  <si>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</si>
  <si>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</si>
  <si>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</si>
  <si>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</si>
  <si>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</si>
  <si>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</si>
  <si>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</si>
  <si>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</si>
  <si>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</si>
  <si>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</si>
  <si>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</si>
  <si>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</si>
  <si>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</si>
  <si>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</si>
  <si>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</si>
  <si>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</si>
  <si>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</si>
  <si>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</si>
  <si>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</si>
  <si>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</si>
  <si>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</si>
  <si>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</si>
  <si>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</si>
  <si>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</si>
  <si>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</si>
  <si>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</si>
  <si>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</si>
  <si>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</si>
  <si>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</si>
  <si>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</si>
  <si>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</si>
  <si>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</si>
  <si>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</si>
  <si>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</si>
  <si>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</si>
  <si>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</si>
  <si>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</si>
  <si>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</si>
  <si>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</si>
  <si>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</si>
  <si>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</si>
  <si>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</si>
  <si>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</si>
  <si>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</si>
  <si>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</si>
  <si>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</si>
  <si>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</si>
  <si>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</si>
  <si>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</si>
  <si>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</si>
  <si>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</si>
  <si>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</si>
  <si>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</si>
  <si>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</si>
  <si>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</si>
  <si>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</si>
  <si>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</si>
  <si>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</si>
  <si>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</si>
  <si>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</si>
  <si>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</si>
  <si>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</si>
  <si>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</si>
  <si>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</si>
  <si>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</si>
  <si>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</si>
  <si>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</si>
  <si>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</si>
  <si>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</si>
  <si>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</si>
  <si>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</si>
  <si>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</si>
  <si>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</si>
  <si>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</si>
  <si>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</si>
  <si>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</si>
  <si>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</si>
  <si>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</si>
  <si>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</si>
  <si>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</si>
  <si>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</si>
  <si>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</si>
  <si>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</si>
  <si>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</si>
  <si>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</si>
  <si>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</si>
  <si>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</si>
  <si>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</si>
  <si>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</si>
  <si>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</si>
  <si>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</si>
  <si>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</si>
  <si>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</si>
  <si>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</si>
  <si>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</si>
  <si>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</si>
  <si>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</si>
  <si>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</si>
  <si>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</si>
  <si>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</si>
  <si>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</si>
  <si>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</si>
  <si>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</si>
  <si>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</si>
  <si>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</si>
  <si>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</si>
  <si>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</si>
  <si>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</si>
  <si>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</si>
  <si>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</si>
  <si>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</si>
  <si>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</si>
  <si>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</si>
  <si>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</si>
  <si>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</si>
  <si>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</si>
  <si>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</si>
  <si>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</si>
  <si>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</si>
  <si>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</si>
  <si>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</si>
  <si>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</si>
  <si>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</si>
  <si>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</si>
  <si>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</si>
  <si>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</si>
  <si>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</si>
  <si>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</si>
  <si>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</si>
  <si>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</si>
  <si>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</si>
  <si>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</si>
  <si>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</si>
  <si>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</si>
  <si>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</si>
  <si>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</si>
  <si>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</si>
  <si>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</si>
  <si>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</si>
  <si>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</si>
  <si>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</si>
  <si>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</si>
  <si>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</si>
  <si>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</si>
  <si>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</si>
  <si>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</si>
  <si>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</si>
  <si>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</si>
  <si>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</si>
  <si>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</si>
  <si>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</si>
  <si>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</si>
  <si>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</si>
  <si>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</si>
  <si>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</si>
  <si>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</si>
  <si>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</si>
  <si>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</si>
  <si>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</si>
  <si>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</si>
  <si>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</si>
  <si>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</si>
  <si>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</si>
  <si>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</si>
  <si>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</si>
  <si>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</si>
  <si>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</si>
  <si>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</si>
  <si>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</si>
  <si>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</si>
  <si>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</si>
  <si>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</si>
  <si>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</si>
  <si>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</si>
  <si>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</si>
  <si>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</si>
  <si>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</si>
  <si>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</si>
  <si>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</si>
  <si>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</si>
  <si>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</si>
  <si>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</si>
  <si>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</si>
  <si>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</si>
  <si>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</si>
  <si>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</si>
  <si>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</si>
  <si>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</si>
  <si>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</si>
  <si>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</si>
  <si>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</si>
  <si>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</si>
  <si>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</si>
  <si>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</si>
  <si>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</si>
  <si>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</si>
  <si>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</si>
  <si>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</si>
  <si>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</si>
  <si>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</si>
  <si>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</si>
  <si>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</si>
  <si>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</si>
  <si>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</si>
  <si>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</si>
  <si>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</si>
  <si>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</si>
  <si>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</si>
  <si>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</si>
  <si>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</si>
  <si>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</si>
  <si>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</si>
  <si>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</si>
  <si>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</si>
  <si>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</si>
  <si>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</si>
  <si>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</si>
  <si>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</si>
  <si>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</si>
  <si>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</si>
  <si>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</si>
  <si>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</si>
  <si>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</si>
  <si>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</si>
  <si>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</si>
  <si>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</si>
  <si>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</si>
  <si>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</si>
  <si>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</si>
  <si>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</si>
  <si>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</si>
  <si>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</si>
  <si>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</si>
  <si>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</si>
  <si>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</si>
  <si>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</si>
  <si>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</si>
  <si>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</si>
  <si>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</si>
  <si>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</si>
  <si>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</si>
  <si>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</si>
  <si>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</si>
  <si>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</si>
  <si>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</si>
  <si>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</si>
  <si>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</si>
  <si>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</si>
  <si>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</si>
  <si>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</si>
  <si>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</si>
  <si>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</si>
  <si>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</si>
  <si>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</si>
  <si>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</si>
  <si>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</si>
  <si>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</si>
  <si>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</si>
  <si>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</si>
  <si>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</si>
  <si>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</si>
  <si>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</si>
  <si>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</si>
  <si>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</si>
  <si>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</si>
  <si>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</si>
  <si>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</si>
  <si>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</si>
  <si>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</si>
  <si>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</si>
  <si>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</si>
  <si>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</si>
  <si>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</si>
  <si>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</si>
  <si>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</si>
  <si>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</si>
  <si>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</si>
  <si>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</si>
  <si>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</si>
  <si>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</si>
  <si>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</si>
  <si>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</si>
  <si>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</si>
  <si>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</si>
  <si>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</si>
  <si>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</si>
  <si>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</si>
  <si>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</si>
  <si>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</si>
  <si>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</si>
  <si>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</si>
  <si>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</si>
  <si>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</si>
  <si>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</si>
  <si>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</si>
  <si>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</si>
  <si>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</si>
  <si>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</si>
  <si>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</si>
  <si>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</si>
  <si>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</si>
  <si>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</si>
  <si>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</si>
  <si>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</si>
  <si>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</si>
  <si>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</si>
  <si>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</si>
  <si>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</si>
  <si>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</si>
  <si>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</si>
  <si>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</si>
  <si>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</si>
  <si>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</si>
  <si>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</si>
  <si>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</si>
  <si>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</si>
  <si>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</si>
  <si>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</si>
  <si>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</si>
  <si>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</si>
  <si>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</si>
  <si>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</si>
  <si>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</si>
  <si>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</si>
  <si>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</si>
  <si>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</si>
  <si>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</si>
  <si>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</si>
  <si>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</si>
  <si>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</si>
  <si>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</si>
  <si>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</si>
  <si>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</si>
  <si>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</si>
  <si>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</si>
  <si>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</si>
  <si>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</si>
  <si>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</si>
  <si>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</si>
  <si>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</si>
  <si>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</si>
  <si>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</si>
  <si>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</si>
  <si>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</si>
  <si>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</si>
  <si>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</si>
  <si>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</si>
  <si>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</si>
  <si>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</si>
  <si>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</si>
  <si>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</si>
  <si>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</si>
  <si>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</si>
  <si>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</si>
  <si>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</si>
  <si>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</si>
  <si>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</si>
  <si>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</si>
  <si>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</si>
  <si>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</si>
  <si>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</si>
  <si>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</si>
  <si>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</si>
  <si>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</si>
  <si>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</si>
  <si>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</si>
  <si>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</si>
  <si>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</si>
  <si>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</si>
  <si>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</si>
  <si>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</si>
  <si>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</si>
  <si>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</si>
  <si>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</si>
  <si>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</si>
  <si>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</si>
  <si>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</si>
  <si>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</si>
  <si>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</si>
  <si>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</si>
  <si>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</si>
  <si>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</si>
  <si>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</si>
  <si>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</si>
  <si>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</si>
  <si>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</si>
  <si>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</si>
  <si>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</si>
  <si>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</si>
  <si>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</si>
  <si>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</si>
  <si>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</si>
  <si>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</si>
  <si>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</si>
  <si>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</si>
  <si>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</si>
  <si>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</si>
  <si>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</si>
  <si>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</si>
  <si>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</si>
  <si>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</si>
  <si>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</si>
  <si>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</si>
  <si>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</si>
  <si>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</si>
  <si>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</si>
  <si>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</si>
  <si>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</si>
  <si>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</si>
  <si>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</si>
  <si>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</si>
  <si>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</si>
  <si>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</si>
  <si>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</si>
  <si>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</si>
  <si>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</si>
  <si>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</si>
  <si>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</si>
  <si>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</si>
  <si>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</si>
  <si>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</si>
  <si>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</si>
  <si>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</si>
  <si>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</si>
  <si>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</si>
  <si>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</si>
  <si>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</si>
  <si>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</si>
  <si>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</si>
  <si>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</si>
  <si>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</si>
  <si>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</si>
  <si>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</si>
  <si>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</si>
  <si>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</si>
  <si>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</si>
  <si>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</si>
  <si>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</si>
  <si>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</si>
  <si>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</si>
  <si>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</si>
  <si>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</si>
  <si>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</si>
  <si>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</si>
  <si>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</si>
  <si>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</si>
  <si>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</si>
  <si>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</si>
  <si>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</si>
  <si>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</si>
  <si>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</si>
  <si>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</si>
  <si>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</si>
  <si>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</si>
  <si>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</si>
  <si>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</si>
  <si>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</si>
  <si>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</si>
  <si>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</si>
  <si>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</si>
  <si>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</si>
  <si>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</si>
  <si>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</si>
  <si>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</si>
  <si>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</si>
  <si>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</si>
  <si>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</si>
  <si>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</si>
  <si>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</si>
  <si>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</si>
  <si>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</si>
  <si>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</si>
  <si>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</si>
  <si>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</si>
  <si>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</si>
  <si>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</si>
  <si>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</si>
  <si>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</si>
  <si>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</si>
  <si>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</si>
  <si>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</si>
  <si>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</si>
  <si>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</si>
  <si>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</si>
  <si>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</si>
  <si>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</si>
  <si>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</si>
  <si>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</si>
  <si>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</si>
  <si>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</si>
  <si>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</si>
  <si>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</si>
  <si>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</si>
  <si>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</si>
  <si>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</si>
  <si>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</si>
  <si>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</si>
  <si>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</si>
  <si>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</si>
  <si>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</si>
  <si>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</si>
  <si>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</si>
  <si>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</si>
  <si>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</si>
  <si>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</si>
  <si>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</si>
  <si>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</si>
  <si>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</si>
  <si>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</si>
  <si>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</si>
  <si>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</si>
  <si>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</si>
  <si>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</si>
  <si>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</si>
  <si>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</si>
  <si>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</si>
  <si>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</si>
  <si>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</si>
  <si>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</si>
  <si>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</si>
  <si>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</si>
  <si>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</si>
  <si>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</si>
  <si>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</si>
  <si>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</si>
  <si>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</si>
  <si>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</si>
  <si>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</si>
  <si>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</si>
  <si>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</si>
  <si>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</si>
  <si>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</si>
  <si>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</si>
  <si>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</si>
  <si>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</si>
  <si>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</si>
  <si>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</si>
  <si>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</si>
  <si>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</si>
  <si>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</si>
  <si>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</si>
  <si>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</si>
  <si>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</si>
  <si>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</si>
  <si>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</si>
  <si>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</si>
  <si>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</si>
  <si>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</si>
  <si>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</si>
  <si>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</si>
  <si>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</si>
  <si>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</si>
  <si>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</si>
  <si>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</si>
  <si>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</si>
  <si>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</si>
  <si>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</si>
  <si>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</si>
  <si>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</si>
  <si>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</si>
  <si>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</si>
  <si>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</si>
  <si>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</si>
  <si>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</si>
  <si>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</si>
  <si>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</si>
  <si>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</si>
  <si>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</si>
  <si>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</si>
  <si>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</si>
  <si>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</si>
  <si>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</si>
  <si>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</si>
  <si>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</si>
  <si>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</si>
  <si>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</si>
  <si>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</si>
  <si>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</si>
  <si>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</si>
  <si>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</si>
  <si>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</si>
  <si>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</si>
  <si>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</si>
  <si>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</si>
  <si>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</si>
  <si>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</si>
  <si>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</si>
  <si>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</si>
  <si>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</si>
  <si>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</si>
  <si>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</si>
  <si>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</si>
  <si>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</si>
  <si>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</si>
  <si>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</si>
  <si>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</si>
  <si>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</si>
  <si>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</si>
  <si>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</si>
  <si>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</si>
  <si>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</si>
  <si>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</si>
  <si>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</si>
  <si>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</si>
  <si>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</si>
  <si>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</si>
  <si>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</si>
  <si>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</si>
  <si>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</si>
  <si>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</si>
  <si>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</si>
  <si>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</si>
  <si>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</si>
  <si>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</si>
  <si>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</si>
  <si>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</si>
  <si>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</si>
  <si>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</si>
  <si>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</si>
  <si>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</si>
  <si>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</si>
  <si>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</si>
  <si>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</si>
  <si>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</si>
  <si>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</si>
  <si>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</si>
  <si>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</si>
  <si>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</si>
  <si>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</si>
  <si>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</si>
  <si>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</si>
  <si>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</si>
  <si>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</si>
  <si>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</si>
  <si>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</si>
  <si>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</si>
  <si>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</si>
  <si>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</si>
  <si>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</si>
  <si>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</si>
  <si>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</si>
  <si>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</si>
  <si>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</si>
  <si>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</si>
  <si>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</si>
  <si>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</si>
  <si>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</si>
  <si>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</si>
  <si>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</si>
  <si>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</si>
  <si>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</si>
  <si>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</si>
  <si>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</si>
  <si>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</si>
  <si>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</si>
  <si>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</si>
  <si>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</si>
  <si>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</si>
  <si>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</si>
  <si>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</si>
  <si>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</si>
  <si>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</si>
  <si>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</si>
  <si>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</si>
  <si>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</si>
  <si>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</si>
  <si>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</si>
  <si>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</si>
  <si>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</si>
  <si>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</si>
  <si>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</si>
  <si>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</si>
  <si>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</si>
  <si>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</si>
  <si>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</si>
  <si>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</si>
  <si>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</si>
  <si>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</si>
  <si>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</si>
  <si>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</si>
  <si>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</si>
  <si>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</si>
  <si>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</si>
  <si>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</si>
  <si>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</si>
  <si>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</si>
  <si>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</si>
  <si>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</si>
  <si>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</si>
  <si>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</si>
  <si>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</si>
  <si>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</si>
  <si>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</si>
  <si>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</si>
  <si>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</si>
  <si>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</si>
  <si>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</si>
  <si>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</si>
  <si>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</si>
  <si>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</si>
  <si>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</si>
  <si>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</si>
  <si>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</si>
  <si>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</si>
  <si>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</si>
  <si>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</si>
  <si>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</si>
  <si>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</si>
  <si>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</si>
  <si>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</si>
  <si>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</si>
  <si>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</si>
  <si>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</si>
  <si>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</si>
  <si>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</si>
  <si>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</si>
  <si>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</si>
  <si>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</si>
  <si>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</si>
  <si>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</si>
  <si>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</si>
  <si>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</si>
  <si>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</si>
  <si>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</si>
  <si>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</si>
  <si>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</si>
  <si>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</si>
  <si>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</si>
  <si>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</si>
  <si>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</si>
  <si>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</si>
  <si>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</si>
  <si>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</si>
  <si>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</si>
  <si>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</si>
  <si>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</si>
  <si>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</si>
  <si>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</si>
  <si>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</si>
  <si>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</si>
  <si>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</si>
  <si>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</si>
  <si>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</si>
  <si>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</si>
  <si>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</si>
  <si>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</si>
  <si>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</si>
  <si>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</si>
  <si>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</si>
  <si>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</si>
  <si>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</si>
  <si>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</si>
  <si>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</si>
  <si>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</si>
  <si>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</si>
  <si>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</si>
  <si>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</si>
  <si>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</si>
  <si>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</si>
  <si>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</si>
  <si>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</si>
  <si>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</si>
  <si>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</si>
  <si>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</si>
  <si>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</si>
  <si>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</si>
  <si>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</si>
  <si>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</si>
  <si>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</si>
  <si>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</si>
  <si>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</si>
  <si>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</si>
  <si>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</si>
  <si>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</si>
  <si>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</si>
  <si>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</si>
  <si>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</si>
  <si>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</si>
  <si>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</si>
  <si>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</si>
  <si>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</si>
  <si>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</si>
  <si>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</si>
  <si>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</si>
  <si>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</si>
  <si>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</si>
  <si>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</si>
  <si>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</si>
  <si>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</si>
  <si>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</si>
  <si>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</si>
  <si>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</si>
  <si>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</si>
  <si>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</si>
  <si>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</si>
  <si>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</si>
  <si>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</si>
  <si>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</si>
  <si>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</si>
  <si>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</si>
  <si>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</si>
  <si>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</si>
  <si>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</si>
  <si>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</si>
  <si>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</si>
  <si>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</si>
  <si>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</si>
  <si>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</si>
  <si>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</si>
  <si>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</si>
  <si>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</si>
  <si>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</si>
  <si>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</si>
  <si>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</si>
  <si>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</si>
  <si>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</si>
  <si>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</si>
  <si>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</si>
  <si>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</si>
  <si>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</si>
  <si>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</si>
  <si>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</si>
  <si>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</si>
  <si>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</si>
  <si>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</si>
  <si>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</si>
  <si>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</si>
  <si>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</si>
  <si>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</si>
  <si>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</si>
  <si>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</si>
  <si>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</si>
  <si>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</si>
  <si>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</si>
  <si>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</si>
  <si>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</si>
  <si>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</si>
  <si>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</si>
  <si>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</si>
  <si>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</si>
  <si>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</si>
  <si>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</si>
  <si>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</si>
  <si>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</si>
  <si>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</si>
  <si>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</si>
  <si>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</si>
  <si>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</si>
  <si>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</si>
  <si>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</si>
  <si>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</si>
  <si>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</si>
  <si>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</si>
  <si>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</si>
  <si>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</si>
  <si>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</si>
  <si>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</si>
  <si>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</si>
  <si>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</si>
  <si>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</si>
  <si>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</si>
  <si>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</si>
  <si>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</si>
  <si>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</si>
  <si>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</si>
  <si>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</si>
  <si>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</si>
  <si>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</si>
  <si>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</si>
  <si>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</si>
  <si>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</si>
  <si>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</si>
  <si>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</si>
  <si>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</si>
  <si>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</si>
  <si>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</si>
  <si>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</si>
  <si>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</si>
  <si>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</si>
  <si>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</si>
  <si>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</si>
  <si>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</si>
  <si>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</si>
  <si>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</si>
  <si>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</si>
  <si>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</si>
  <si>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</si>
  <si>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</si>
  <si>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</si>
  <si>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</si>
  <si>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</si>
  <si>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</si>
  <si>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</si>
  <si>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</si>
  <si>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</si>
  <si>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</si>
  <si>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</si>
  <si>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</si>
  <si>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</si>
  <si>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</si>
  <si>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</si>
  <si>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</si>
  <si>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</si>
  <si>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</si>
  <si>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</si>
  <si>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</si>
  <si>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</si>
  <si>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</si>
  <si>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</si>
  <si>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</si>
  <si>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</si>
  <si>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</si>
  <si>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</si>
  <si>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</si>
  <si>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</si>
  <si>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</si>
  <si>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</si>
  <si>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</si>
  <si>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</si>
  <si>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</si>
  <si>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</si>
  <si>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</si>
  <si>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</si>
  <si>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</si>
  <si>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</si>
  <si>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</si>
  <si>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</si>
  <si>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</si>
  <si>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</si>
  <si>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</si>
  <si>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</si>
  <si>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</si>
  <si>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</si>
  <si>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</si>
  <si>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</si>
  <si>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</si>
  <si>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</si>
  <si>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</si>
  <si>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</si>
  <si>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</si>
  <si>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</si>
  <si>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</si>
  <si>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</si>
  <si>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</si>
  <si>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</si>
  <si>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</si>
  <si>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</si>
  <si>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</si>
  <si>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</si>
  <si>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</si>
  <si>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</si>
  <si>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</si>
  <si>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</si>
  <si>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</si>
  <si>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</si>
  <si>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</si>
  <si>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</si>
  <si>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</si>
  <si>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</si>
  <si>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</si>
  <si>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</si>
  <si>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</si>
  <si>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</si>
  <si>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</si>
  <si>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</si>
  <si>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</si>
  <si>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</si>
  <si>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</si>
  <si>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</si>
  <si>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</si>
  <si>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</si>
  <si>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</si>
  <si>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</si>
  <si>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</si>
  <si>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</si>
  <si>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</si>
  <si>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</si>
  <si>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</si>
  <si>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</si>
  <si>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</si>
  <si>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</si>
  <si>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</si>
  <si>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</si>
  <si>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Banco Bilbao Vizcaya Argentaria, S.A.</t>
  </si>
  <si>
    <t>Euros</t>
  </si>
  <si>
    <t>ESPAÑA</t>
  </si>
  <si>
    <t>BANCO BILBAO VIZCAYA ARGENTARIA, S.A.</t>
  </si>
  <si>
    <t>www.bbva.com</t>
  </si>
  <si>
    <t>Y</t>
  </si>
  <si>
    <t>http://accionistaseinversores.bbva.com/TLBB/tlbb/bbvair/esp/investors/issues/cedulas/index.jsp</t>
  </si>
  <si>
    <t>LEGAL MINIMUN</t>
  </si>
  <si>
    <t>https://coveredbondlabel.com/issuer/52/</t>
  </si>
  <si>
    <t>ANDALUCIA</t>
  </si>
  <si>
    <t>ARAGON</t>
  </si>
  <si>
    <t>ASTURIAS</t>
  </si>
  <si>
    <t>BALEARES</t>
  </si>
  <si>
    <t>CANARIAS</t>
  </si>
  <si>
    <t>CANTABRIA</t>
  </si>
  <si>
    <t>CASTILLA LA MANCHA</t>
  </si>
  <si>
    <t>CASTILLA LEON</t>
  </si>
  <si>
    <t>CATALÑA</t>
  </si>
  <si>
    <t>COMUNIDAD VALENCIANA</t>
  </si>
  <si>
    <t>EXTREMADURA</t>
  </si>
  <si>
    <t>GALICIA</t>
  </si>
  <si>
    <t>LA RIOJA</t>
  </si>
  <si>
    <t>MADRID</t>
  </si>
  <si>
    <t>MURCIA</t>
  </si>
  <si>
    <t>NAVARRA</t>
  </si>
  <si>
    <t>PAIS VASCO</t>
  </si>
  <si>
    <t>CEUTA</t>
  </si>
  <si>
    <t>MELILLA</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</si>
  <si>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</si>
  <si>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</si>
  <si>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</si>
  <si>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</si>
  <si>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</si>
  <si>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</si>
  <si>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NA</t>
  </si>
  <si>
    <t>K8MS7FD7N5Z2WQ51AZ71</t>
  </si>
  <si>
    <t>    of which up to 1mn euros</t>
  </si>
  <si>
    <t>    of which more than 1mn euros up to 10mn euros</t>
  </si>
  <si>
    <t>    of which more than 10mn euros up to 20mn euros</t>
  </si>
  <si>
    <t>    of which more than 20mn euros up to 50mn euros</t>
  </si>
  <si>
    <t>    of which more than 50mn euros</t>
  </si>
  <si>
    <t>CASTILLA Y LEON</t>
  </si>
  <si>
    <t>CASTILLA-LA MANCHA</t>
  </si>
  <si>
    <t>CATALUNA</t>
  </si>
  <si>
    <t>CEUTA Y MELILLA</t>
  </si>
  <si>
    <t>OTRAS-NO ESPAÑA</t>
  </si>
  <si>
    <t>See "CBLF-HTT-Septiembre 2018- Public Sector"</t>
  </si>
  <si>
    <t>See "CBLF-HTT-Diciembre 2018- Public Sector"</t>
  </si>
</sst>
</file>

<file path=xl/styles.xml><?xml version="1.0" encoding="utf-8"?>
<styleSheet xmlns="http://schemas.openxmlformats.org/spreadsheetml/2006/main" xmlns:mc="http://schemas.openxmlformats.org/markup-compatibility/2006" xmlns:x14ac="http://schemas.microsoft.com/office/spreadsheetml/2009/9/ac" mc:Ignorable="x14ac">
  <numFmts count="58">
    <numFmt numFmtId="6" formatCode="#,##0\ &quot;€&quot;;[Red]\-#,##0\ &quot;€&quot;"/>
    <numFmt numFmtId="44" formatCode="_-* #,##0.00\ &quot;€&quot;_-;\-* #,##0.00\ &quot;€&quot;_-;_-* &quot;-&quot;??\ &quot;€&quot;_-;_-@_-"/>
    <numFmt numFmtId="43" formatCode="_-* #,##0.00\ _€_-;\-* #,##0.00\ _€_-;_-* &quot;-&quot;??\ _€_-;_-@_-"/>
    <numFmt numFmtId="164" formatCode="_ * #,##0.00_ ;_ * \-#,##0.00_ ;_ * &quot;-&quot;??_ ;_ @_ "/>
    <numFmt numFmtId="165" formatCode="0.0%"/>
    <numFmt numFmtId="166" formatCode="0.0"/>
    <numFmt numFmtId="167" formatCode="_(* #,##0.00_);_(* \(#,##0.00\);_(* &quot;-&quot;??_);_(@_)"/>
    <numFmt numFmtId="168" formatCode="&quot;$&quot;#,##0_);[Red]\(&quot;$&quot;#,##0\)"/>
    <numFmt numFmtId="169" formatCode="_(&quot;$&quot;* #,##0_);_(&quot;$&quot;* \(#,##0\);_(&quot;$&quot;* &quot;-&quot;_);_(@_)"/>
    <numFmt numFmtId="170" formatCode="_(* #,##0_);_(* \(#,##0\);_(* &quot;-&quot;_);_(@_)"/>
    <numFmt numFmtId="171" formatCode="_(&quot;$&quot;* #,##0.00_);_(&quot;$&quot;* \(#,##0.00\);_(&quot;$&quot;* &quot;-&quot;??_);_(@_)"/>
    <numFmt numFmtId="172" formatCode="[$-C0A]mmm\-yy;@"/>
    <numFmt numFmtId="173" formatCode="[$-C0A]d\-mmm\-yyyy;@"/>
    <numFmt numFmtId="174" formatCode="#,##0.0_);\(#,##0.0\)"/>
    <numFmt numFmtId="175" formatCode="[$-C0A]d\-mmm;@"/>
    <numFmt numFmtId="176" formatCode="_ &quot;PTE&quot;\ * #,##0_ ;_ &quot;PTE&quot;\ * \-#,##0_ ;_ &quot;PTE&quot;\ * &quot;-&quot;_ ;_ @_ "/>
    <numFmt numFmtId="177" formatCode="_ &quot;PTE&quot;\ * #,##0.00_ ;_ &quot;PTE&quot;\ * \-#,##0.00_ ;_ &quot;PTE&quot;\ * &quot;-&quot;??_ ;_ @_ "/>
    <numFmt numFmtId="178" formatCode="0.000000000000000000%"/>
    <numFmt numFmtId="179" formatCode="#,##0,"/>
    <numFmt numFmtId="180" formatCode="#,##0.0,,"/>
    <numFmt numFmtId="181" formatCode="#,##0.0"/>
    <numFmt numFmtId="182" formatCode="_-* #,##0.00\ _P_t_s_-;\-* #,##0.00\ _P_t_s_-;_-* &quot;-&quot;??\ _P_t_s_-;_-@_-"/>
    <numFmt numFmtId="183" formatCode="_-* #,##0.00_-;\-* #,##0.00_-;_-* &quot;-&quot;??_-;_-@_-"/>
    <numFmt numFmtId="184" formatCode="_-* #,##0\ _P_t_a_-;\-* #,##0\ _P_t_a_-;_-* &quot;-&quot;\ _P_t_a_-;_-@_-"/>
    <numFmt numFmtId="185" formatCode="#,##0.0,;\-#,##0.0,;&quot;--&quot;"/>
    <numFmt numFmtId="186" formatCode="_-* #,##0\ &quot;Pta&quot;_-;\-* #,##0\ &quot;Pta&quot;_-;_-* &quot;-&quot;\ &quot;Pta&quot;_-;_-@_-"/>
    <numFmt numFmtId="187" formatCode="0.00_)"/>
    <numFmt numFmtId="188" formatCode="General_)"/>
    <numFmt numFmtId="189" formatCode="0.0000"/>
    <numFmt numFmtId="190" formatCode="0.000000"/>
    <numFmt numFmtId="191" formatCode="&quot;$&quot;#,##0.00_);\(&quot;$&quot;#,##0.00\)"/>
    <numFmt numFmtId="192" formatCode="&quot;$&quot;#,##0.00_);[Red]\(&quot;$&quot;#,##0.00\)"/>
    <numFmt numFmtId="193" formatCode="[$-C0A]mmmm\-yy;@"/>
    <numFmt numFmtId="194" formatCode="0.0%;\(0.0%\)"/>
    <numFmt numFmtId="195" formatCode="0.000%"/>
    <numFmt numFmtId="196" formatCode="_-* #,##0_-;\-* #,##0_-;_-* &quot;-&quot;_-;_-@_-"/>
    <numFmt numFmtId="197" formatCode="dd\ mmmyy"/>
    <numFmt numFmtId="198" formatCode="dd\ mmmyy\ hh:mm"/>
    <numFmt numFmtId="199" formatCode="0.0000%"/>
    <numFmt numFmtId="200" formatCode="0%;\(0%\)"/>
    <numFmt numFmtId="201" formatCode="&quot;Yes&quot;;[Red]&quot;No&quot;"/>
    <numFmt numFmtId="202" formatCode="0.00000"/>
    <numFmt numFmtId="203" formatCode="[&gt;0]General"/>
    <numFmt numFmtId="204" formatCode="_(* #,##0_);_(* \(#,##0\);_(* &quot;-&quot;_);@_)"/>
    <numFmt numFmtId="205" formatCode="0%_);\(0%\)"/>
    <numFmt numFmtId="206" formatCode="yyyy\-mm\-dd;@"/>
    <numFmt numFmtId="207" formatCode="#,##0_);\(#,##0_)"/>
    <numFmt numFmtId="208" formatCode="d/m"/>
    <numFmt numFmtId="209" formatCode="_-[$€-2]* #,##0.00_-;\-[$€-2]* #,##0.00_-;_-[$€-2]* &quot;-&quot;??_-"/>
    <numFmt numFmtId="210" formatCode="_-* #,##0\ _€_-;\-* #,##0\ _€_-;_-* &quot;-&quot;??\ _€_-;_-@_-"/>
    <numFmt numFmtId="211" formatCode="#,##0.0000"/>
    <numFmt numFmtId="212" formatCode="_-[$€-2]\ * #,##0.00_-;\-[$€-2]\ * #,##0.00_-;_-[$€-2]\ * &quot;-&quot;??_-"/>
    <numFmt numFmtId="213" formatCode="_-* #,##0.0_-;\-* #,##0.0_-;_-* &quot;-&quot;?_-;_-@_-"/>
    <numFmt numFmtId="214" formatCode="_([$€-2]* #,##0.00_);_([$€-2]* \(#,##0.00\);_([$€-2]* &quot;-&quot;??_)"/>
    <numFmt numFmtId="215" formatCode="_-* #,##0_-;_-* #,##0\-;_-* &quot;-&quot;_-;_-@_-"/>
    <numFmt numFmtId="216" formatCode="_-&quot;fl&quot;\ * #,##0_-;_-&quot;fl&quot;\ * #,##0\-;_-&quot;fl&quot;\ * &quot;-&quot;_-;_-@_-"/>
    <numFmt numFmtId="217" formatCode="_-&quot;fl&quot;\ * #,##0.00_-;_-&quot;fl&quot;\ * #,##0.00\-;_-&quot;fl&quot;\ * &quot;-&quot;??_-;_-@_-"/>
    <numFmt numFmtId="218" formatCode="_-* #,##0.000\ _€_-;\-* #,##0.000\ _€_-;_-* &quot;-&quot;??\ _€_-;_-@_-"/>
  </numFmts>
  <fonts count="153">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u/>
      <sz val="7.5"/>
      <color indexed="12"/>
      <name val="Arial"/>
      <family val="2"/>
    </font>
    <font>
      <b/>
      <sz val="10"/>
      <color indexed="10"/>
      <name val="Arial"/>
      <family val="2"/>
    </font>
    <font>
      <sz val="11"/>
      <color theme="1"/>
      <name val="Calibri"/>
      <family val="2"/>
    </font>
    <font>
      <sz val="11"/>
      <color indexed="8"/>
      <name val="Calibri"/>
      <family val="2"/>
    </font>
    <font>
      <sz val="10"/>
      <color indexed="8"/>
      <name val="Arial"/>
      <family val="2"/>
    </font>
    <font>
      <b/>
      <sz val="10"/>
      <name val="Arial"/>
      <family val="2"/>
    </font>
    <font>
      <sz val="10"/>
      <color theme="1"/>
      <name val="Calibri"/>
      <family val="2"/>
    </font>
    <font>
      <sz val="11"/>
      <color indexed="60"/>
      <name val="Calibri"/>
      <family val="2"/>
    </font>
    <font>
      <sz val="10"/>
      <name val="MS Sans Serif"/>
      <family val="2"/>
    </font>
    <font>
      <sz val="10"/>
      <color indexed="12"/>
      <name val="Arial"/>
      <family val="2"/>
    </font>
    <font>
      <sz val="11"/>
      <color indexed="9"/>
      <name val="Calibri"/>
      <family val="2"/>
    </font>
    <font>
      <sz val="9"/>
      <name val="Times New Roman"/>
      <family val="1"/>
    </font>
    <font>
      <sz val="11"/>
      <color indexed="20"/>
      <name val="Calibri"/>
      <family val="2"/>
    </font>
    <font>
      <sz val="10"/>
      <color indexed="17"/>
      <name val="Arial"/>
      <family val="2"/>
    </font>
    <font>
      <sz val="12"/>
      <name val="Tms Rmn"/>
    </font>
    <font>
      <sz val="10"/>
      <name val="Courier"/>
      <family val="3"/>
    </font>
    <font>
      <sz val="11"/>
      <color indexed="17"/>
      <name val="Calibri"/>
      <family val="2"/>
    </font>
    <font>
      <sz val="10"/>
      <name val="Helv"/>
    </font>
    <font>
      <b/>
      <sz val="10"/>
      <color indexed="52"/>
      <name val="Arial"/>
      <family val="2"/>
    </font>
    <font>
      <b/>
      <sz val="9"/>
      <color indexed="12"/>
      <name val="Tahoma"/>
      <family val="2"/>
    </font>
    <font>
      <b/>
      <sz val="11"/>
      <color indexed="52"/>
      <name val="Calibri"/>
      <family val="2"/>
    </font>
    <font>
      <b/>
      <sz val="10"/>
      <color indexed="9"/>
      <name val="Arial"/>
      <family val="2"/>
    </font>
    <font>
      <sz val="10"/>
      <color indexed="52"/>
      <name val="Arial"/>
      <family val="2"/>
    </font>
    <font>
      <b/>
      <sz val="11"/>
      <color indexed="9"/>
      <name val="Calibri"/>
      <family val="2"/>
    </font>
    <font>
      <sz val="11"/>
      <color indexed="52"/>
      <name val="Calibri"/>
      <family val="2"/>
    </font>
    <font>
      <sz val="10"/>
      <name val="Geneva"/>
    </font>
    <font>
      <b/>
      <sz val="11"/>
      <color indexed="56"/>
      <name val="Calibri"/>
      <family val="2"/>
    </font>
    <font>
      <sz val="11"/>
      <color indexed="62"/>
      <name val="Calibri"/>
      <family val="2"/>
    </font>
    <font>
      <i/>
      <sz val="11"/>
      <color indexed="23"/>
      <name val="Calibri"/>
      <family val="2"/>
    </font>
    <font>
      <u/>
      <sz val="10"/>
      <color indexed="36"/>
      <name val="Arial"/>
      <family val="2"/>
    </font>
    <font>
      <u/>
      <sz val="10"/>
      <color indexed="20"/>
      <name val="Arial"/>
      <family val="2"/>
    </font>
    <font>
      <sz val="12"/>
      <name val="Arial MT"/>
    </font>
    <font>
      <b/>
      <sz val="15"/>
      <color indexed="56"/>
      <name val="Calibri"/>
      <family val="2"/>
    </font>
    <font>
      <b/>
      <sz val="13"/>
      <color indexed="56"/>
      <name val="Calibri"/>
      <family val="2"/>
    </font>
    <font>
      <u/>
      <sz val="10"/>
      <color indexed="12"/>
      <name val="Arial"/>
      <family val="2"/>
    </font>
    <font>
      <u/>
      <sz val="6"/>
      <color indexed="12"/>
      <name val="Helv"/>
    </font>
    <font>
      <sz val="10"/>
      <color indexed="20"/>
      <name val="Arial"/>
      <family val="2"/>
    </font>
    <font>
      <sz val="10"/>
      <color indexed="12"/>
      <name val="MS Sans Serif"/>
      <family val="2"/>
    </font>
    <font>
      <sz val="8"/>
      <name val="Times New Roman"/>
      <family val="1"/>
    </font>
    <font>
      <sz val="10"/>
      <color indexed="8"/>
      <name val="MS Sans Serif"/>
      <family val="2"/>
    </font>
    <font>
      <sz val="9"/>
      <name val="Geneva"/>
    </font>
    <font>
      <sz val="7"/>
      <name val="Small Fonts"/>
      <family val="2"/>
    </font>
    <font>
      <b/>
      <i/>
      <sz val="16"/>
      <name val="Helv"/>
    </font>
    <font>
      <sz val="6"/>
      <name val="Helv"/>
    </font>
    <font>
      <sz val="10"/>
      <name val="Century Gothic"/>
      <family val="2"/>
    </font>
    <font>
      <i/>
      <sz val="10"/>
      <name val="Helv"/>
    </font>
    <font>
      <b/>
      <sz val="11"/>
      <color indexed="63"/>
      <name val="Calibri"/>
      <family val="2"/>
    </font>
    <font>
      <sz val="10"/>
      <color indexed="8"/>
      <name val="Calibri"/>
      <family val="2"/>
    </font>
    <font>
      <b/>
      <sz val="10"/>
      <color indexed="63"/>
      <name val="Arial"/>
      <family val="2"/>
    </font>
    <font>
      <b/>
      <i/>
      <sz val="10"/>
      <name val="CG Omega (W1)"/>
    </font>
    <font>
      <sz val="10"/>
      <color indexed="10"/>
      <name val="Arial"/>
      <family val="2"/>
    </font>
    <font>
      <i/>
      <sz val="10"/>
      <color indexed="23"/>
      <name val="Arial"/>
      <family val="2"/>
    </font>
    <font>
      <sz val="11"/>
      <color indexed="10"/>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b/>
      <i/>
      <sz val="10"/>
      <name val="MS Sans Serif"/>
      <family val="2"/>
    </font>
    <font>
      <b/>
      <sz val="11"/>
      <color indexed="8"/>
      <name val="Calibri"/>
      <family val="2"/>
    </font>
    <font>
      <sz val="10"/>
      <name val="Times New Roman"/>
      <family val="1"/>
    </font>
    <font>
      <b/>
      <sz val="12"/>
      <name val="Arial"/>
      <family val="2"/>
    </font>
    <font>
      <sz val="10"/>
      <color indexed="22"/>
      <name val="Arial"/>
      <family val="2"/>
    </font>
    <font>
      <sz val="9"/>
      <name val="Tahoma"/>
      <family val="2"/>
    </font>
    <font>
      <b/>
      <sz val="12"/>
      <color indexed="61"/>
      <name val="Tahoma"/>
      <family val="2"/>
    </font>
    <font>
      <sz val="11"/>
      <name val="Times New Roman"/>
      <family val="1"/>
    </font>
    <font>
      <b/>
      <sz val="9"/>
      <name val="Tahoma"/>
      <family val="2"/>
    </font>
    <font>
      <sz val="8"/>
      <color indexed="12"/>
      <name val="Arial"/>
      <family val="2"/>
    </font>
    <font>
      <b/>
      <sz val="10"/>
      <color indexed="12"/>
      <name val="Arial"/>
      <family val="2"/>
    </font>
    <font>
      <b/>
      <sz val="14"/>
      <color indexed="11"/>
      <name val="Arial"/>
      <family val="2"/>
    </font>
    <font>
      <b/>
      <sz val="10"/>
      <name val="Times"/>
    </font>
    <font>
      <b/>
      <sz val="9"/>
      <color indexed="42"/>
      <name val="Tahoma"/>
      <family val="2"/>
    </font>
    <font>
      <b/>
      <sz val="9"/>
      <color indexed="20"/>
      <name val="Tahoma"/>
      <family val="2"/>
    </font>
    <font>
      <b/>
      <sz val="9"/>
      <color indexed="63"/>
      <name val="Tahoma"/>
      <family val="2"/>
    </font>
    <font>
      <b/>
      <sz val="12"/>
      <color indexed="20"/>
      <name val="Tahoma"/>
      <family val="2"/>
    </font>
    <font>
      <b/>
      <sz val="9"/>
      <color indexed="60"/>
      <name val="Arial"/>
      <family val="2"/>
    </font>
    <font>
      <sz val="9"/>
      <color indexed="8"/>
      <name val="Arial"/>
      <family val="2"/>
    </font>
    <font>
      <sz val="8"/>
      <color indexed="8"/>
      <name val="Arial"/>
      <family val="2"/>
    </font>
    <font>
      <b/>
      <sz val="9"/>
      <color indexed="8"/>
      <name val="Arial"/>
      <family val="2"/>
    </font>
    <font>
      <b/>
      <sz val="11"/>
      <color indexed="60"/>
      <name val="Arial"/>
      <family val="2"/>
    </font>
    <font>
      <b/>
      <sz val="17"/>
      <name val="Helvetica"/>
    </font>
    <font>
      <b/>
      <sz val="11"/>
      <color indexed="23"/>
      <name val="Helvetica"/>
    </font>
    <font>
      <b/>
      <sz val="8"/>
      <color indexed="9"/>
      <name val="Arial"/>
      <family val="2"/>
    </font>
    <font>
      <sz val="8"/>
      <name val="Tahoma"/>
      <family val="2"/>
    </font>
    <font>
      <sz val="12"/>
      <name val="Arial"/>
      <family val="2"/>
    </font>
    <font>
      <sz val="10"/>
      <name val="Arial CE"/>
      <charset val="238"/>
    </font>
    <font>
      <sz val="10"/>
      <name val="Arial CE"/>
    </font>
    <font>
      <sz val="10"/>
      <name val="Times"/>
    </font>
    <font>
      <u/>
      <sz val="10"/>
      <color theme="10"/>
      <name val="Times"/>
      <family val="1"/>
    </font>
    <font>
      <sz val="12"/>
      <name val="Times New Roman"/>
      <family val="1"/>
    </font>
    <font>
      <sz val="10"/>
      <color rgb="FF000000"/>
      <name val="Arial"/>
      <family val="2"/>
    </font>
    <font>
      <sz val="11"/>
      <name val="Calibri"/>
      <family val="2"/>
    </font>
    <font>
      <sz val="10"/>
      <name val="Arial"/>
      <family val="2"/>
    </font>
    <font>
      <i/>
      <sz val="11"/>
      <color rgb="FFFF0000"/>
      <name val="Calibri"/>
      <family val="2"/>
      <scheme val="minor"/>
    </font>
    <font>
      <b/>
      <i/>
      <sz val="14"/>
      <name val="Calibri"/>
      <family val="2"/>
      <scheme val="minor"/>
    </font>
  </fonts>
  <fills count="83">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43"/>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6"/>
        <bgColor indexed="64"/>
      </patternFill>
    </fill>
    <fill>
      <patternFill patternType="solid">
        <fgColor indexed="55"/>
      </patternFill>
    </fill>
    <fill>
      <patternFill patternType="solid">
        <fgColor indexed="13"/>
        <bgColor indexed="64"/>
      </patternFill>
    </fill>
    <fill>
      <patternFill patternType="solid">
        <fgColor indexed="9"/>
      </patternFill>
    </fill>
    <fill>
      <patternFill patternType="solid">
        <fgColor indexed="26"/>
      </patternFill>
    </fill>
    <fill>
      <patternFill patternType="solid">
        <fgColor indexed="9"/>
        <bgColor indexed="64"/>
      </patternFill>
    </fill>
    <fill>
      <patternFill patternType="solid">
        <fgColor indexed="62"/>
        <bgColor indexed="64"/>
      </patternFill>
    </fill>
    <fill>
      <patternFill patternType="darkGray">
        <fgColor indexed="22"/>
      </patternFill>
    </fill>
    <fill>
      <patternFill patternType="solid">
        <fgColor indexed="12"/>
      </patternFill>
    </fill>
    <fill>
      <patternFill patternType="solid">
        <fgColor indexed="34"/>
        <bgColor indexed="64"/>
      </patternFill>
    </fill>
    <fill>
      <patternFill patternType="solid">
        <fgColor indexed="23"/>
        <bgColor indexed="64"/>
      </patternFill>
    </fill>
    <fill>
      <patternFill patternType="solid">
        <fgColor indexed="47"/>
        <bgColor indexed="64"/>
      </patternFill>
    </fill>
    <fill>
      <patternFill patternType="solid">
        <fgColor indexed="13"/>
        <bgColor indexed="45"/>
      </patternFill>
    </fill>
    <fill>
      <patternFill patternType="lightGray">
        <fgColor indexed="11"/>
        <bgColor indexed="9"/>
      </patternFill>
    </fill>
    <fill>
      <patternFill patternType="solid">
        <fgColor indexed="42"/>
        <bgColor indexed="64"/>
      </patternFill>
    </fill>
    <fill>
      <patternFill patternType="solid">
        <fgColor indexed="27"/>
        <bgColor indexed="64"/>
      </patternFill>
    </fill>
    <fill>
      <patternFill patternType="solid">
        <fgColor indexed="29"/>
        <bgColor indexed="64"/>
      </patternFill>
    </fill>
    <fill>
      <patternFill patternType="mediumGray">
        <fgColor indexed="45"/>
        <bgColor indexed="9"/>
      </patternFill>
    </fill>
    <fill>
      <patternFill patternType="lightGray">
        <fgColor indexed="45"/>
        <bgColor indexed="9"/>
      </patternFill>
    </fill>
    <fill>
      <patternFill patternType="solid">
        <fgColor indexed="45"/>
        <bgColor indexed="64"/>
      </patternFill>
    </fill>
    <fill>
      <patternFill patternType="solid">
        <fgColor indexed="15"/>
      </patternFill>
    </fill>
    <fill>
      <patternFill patternType="solid">
        <fgColor indexed="8"/>
        <bgColor indexed="64"/>
      </patternFill>
    </fill>
  </fills>
  <borders count="5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12"/>
      </top>
      <bottom style="thin">
        <color indexed="1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style="thin">
        <color indexed="8"/>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3"/>
      </right>
      <top style="thin">
        <color indexed="63"/>
      </top>
      <bottom/>
      <diagonal/>
    </border>
    <border>
      <left style="thin">
        <color indexed="10"/>
      </left>
      <right style="thin">
        <color indexed="10"/>
      </right>
      <top style="thin">
        <color indexed="10"/>
      </top>
      <bottom style="thin">
        <color indexed="10"/>
      </bottom>
      <diagonal/>
    </border>
    <border>
      <left style="thin">
        <color indexed="20"/>
      </left>
      <right style="thin">
        <color indexed="20"/>
      </right>
      <top style="thin">
        <color indexed="20"/>
      </top>
      <bottom style="thin">
        <color indexed="20"/>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medium">
        <color indexed="60"/>
      </bottom>
      <diagonal/>
    </border>
    <border>
      <left/>
      <right/>
      <top style="thin">
        <color indexed="60"/>
      </top>
      <bottom/>
      <diagonal/>
    </border>
    <border>
      <left/>
      <right/>
      <top style="thin">
        <color indexed="60"/>
      </top>
      <bottom style="medium">
        <color indexed="60"/>
      </bottom>
      <diagonal/>
    </border>
    <border>
      <left style="thin">
        <color indexed="64"/>
      </left>
      <right style="thin">
        <color indexed="64"/>
      </right>
      <top style="medium">
        <color indexed="64"/>
      </top>
      <bottom style="medium">
        <color indexed="64"/>
      </bottom>
      <diagonal/>
    </border>
  </borders>
  <cellStyleXfs count="5287">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43" fontId="4" fillId="0" borderId="0" applyFont="0" applyFill="0" applyBorder="0" applyAlignment="0" applyProtection="0"/>
    <xf numFmtId="0" fontId="46" fillId="0" borderId="0" applyNumberFormat="0" applyFill="0" applyBorder="0" applyAlignment="0" applyProtection="0"/>
    <xf numFmtId="0" fontId="47" fillId="0" borderId="20" applyNumberFormat="0" applyFill="0" applyAlignment="0" applyProtection="0"/>
    <xf numFmtId="0" fontId="48" fillId="0" borderId="21" applyNumberFormat="0" applyFill="0" applyAlignment="0" applyProtection="0"/>
    <xf numFmtId="0" fontId="49" fillId="0" borderId="22" applyNumberFormat="0" applyFill="0" applyAlignment="0" applyProtection="0"/>
    <xf numFmtId="0" fontId="49" fillId="0" borderId="0" applyNumberFormat="0" applyFill="0" applyBorder="0" applyAlignment="0" applyProtection="0"/>
    <xf numFmtId="0" fontId="50" fillId="8" borderId="0" applyNumberFormat="0" applyBorder="0" applyAlignment="0" applyProtection="0"/>
    <xf numFmtId="0" fontId="51" fillId="9" borderId="0" applyNumberFormat="0" applyBorder="0" applyAlignment="0" applyProtection="0"/>
    <xf numFmtId="0" fontId="52" fillId="10" borderId="0" applyNumberFormat="0" applyBorder="0" applyAlignment="0" applyProtection="0"/>
    <xf numFmtId="0" fontId="53" fillId="11" borderId="23" applyNumberFormat="0" applyAlignment="0" applyProtection="0"/>
    <xf numFmtId="0" fontId="54" fillId="12" borderId="24" applyNumberFormat="0" applyAlignment="0" applyProtection="0"/>
    <xf numFmtId="0" fontId="55" fillId="12" borderId="23" applyNumberFormat="0" applyAlignment="0" applyProtection="0"/>
    <xf numFmtId="0" fontId="56" fillId="0" borderId="25" applyNumberFormat="0" applyFill="0" applyAlignment="0" applyProtection="0"/>
    <xf numFmtId="0" fontId="5" fillId="13" borderId="2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3" fillId="0" borderId="28" applyNumberFormat="0" applyFill="0" applyAlignment="0" applyProtection="0"/>
    <xf numFmtId="0" fontId="6"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6" fillId="38" borderId="0" applyNumberFormat="0" applyBorder="0" applyAlignment="0" applyProtection="0"/>
    <xf numFmtId="0" fontId="28" fillId="0" borderId="0">
      <alignment horizontal="left" wrapText="1"/>
    </xf>
    <xf numFmtId="0" fontId="59" fillId="0" borderId="0" applyNumberFormat="0" applyFill="0" applyBorder="0" applyAlignment="0" applyProtection="0">
      <alignment vertical="top"/>
      <protection locked="0"/>
    </xf>
    <xf numFmtId="167" fontId="28" fillId="0" borderId="0" applyFont="0" applyFill="0" applyBorder="0" applyAlignment="0" applyProtection="0"/>
    <xf numFmtId="167" fontId="28" fillId="0" borderId="0" applyFont="0" applyFill="0" applyBorder="0" applyAlignment="0" applyProtection="0"/>
    <xf numFmtId="0" fontId="28" fillId="0" borderId="0"/>
    <xf numFmtId="0" fontId="28" fillId="0" borderId="0"/>
    <xf numFmtId="0" fontId="28" fillId="0" borderId="0"/>
    <xf numFmtId="0" fontId="28" fillId="0" borderId="0"/>
    <xf numFmtId="0" fontId="4" fillId="0" borderId="0"/>
    <xf numFmtId="0" fontId="28" fillId="0" borderId="0">
      <alignment horizontal="left" wrapText="1"/>
    </xf>
    <xf numFmtId="0" fontId="28" fillId="0" borderId="0"/>
    <xf numFmtId="9" fontId="28" fillId="0" borderId="0" applyFont="0" applyFill="0" applyBorder="0" applyAlignment="0" applyProtection="0"/>
    <xf numFmtId="9" fontId="4" fillId="0" borderId="0" applyFont="0" applyFill="0" applyBorder="0" applyAlignment="0" applyProtection="0"/>
    <xf numFmtId="0" fontId="28" fillId="0" borderId="0">
      <alignment horizontal="left" wrapText="1"/>
    </xf>
    <xf numFmtId="167" fontId="28" fillId="0" borderId="0" applyFont="0" applyFill="0" applyBorder="0" applyAlignment="0" applyProtection="0"/>
    <xf numFmtId="9" fontId="28" fillId="0" borderId="0" applyFont="0" applyFill="0" applyBorder="0" applyAlignment="0" applyProtection="0"/>
    <xf numFmtId="0" fontId="28" fillId="0" borderId="0">
      <alignment horizontal="left" wrapText="1"/>
    </xf>
    <xf numFmtId="0" fontId="60"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167" fontId="28" fillId="0" borderId="0" applyFont="0" applyFill="0" applyBorder="0" applyAlignment="0" applyProtection="0"/>
    <xf numFmtId="167" fontId="28" fillId="0" borderId="0" applyFont="0" applyFill="0" applyBorder="0" applyAlignment="0" applyProtection="0"/>
    <xf numFmtId="0" fontId="28" fillId="0" borderId="0">
      <alignment horizontal="left" wrapText="1"/>
    </xf>
    <xf numFmtId="9" fontId="28" fillId="0" borderId="0" applyFont="0" applyFill="0" applyBorder="0" applyAlignment="0" applyProtection="0"/>
    <xf numFmtId="9" fontId="28" fillId="0" borderId="0" applyFont="0" applyFill="0" applyBorder="0" applyAlignment="0" applyProtection="0"/>
    <xf numFmtId="0" fontId="28" fillId="0" borderId="0">
      <alignment horizontal="left" wrapText="1"/>
    </xf>
    <xf numFmtId="0" fontId="4" fillId="17" borderId="0" applyNumberFormat="0" applyBorder="0" applyAlignment="0" applyProtection="0"/>
    <xf numFmtId="167" fontId="28" fillId="0" borderId="0" applyFont="0" applyFill="0" applyBorder="0" applyAlignment="0" applyProtection="0"/>
    <xf numFmtId="167" fontId="28" fillId="0" borderId="0" applyFont="0" applyFill="0" applyBorder="0" applyAlignment="0" applyProtection="0"/>
    <xf numFmtId="43" fontId="62" fillId="0" borderId="0" applyFont="0" applyFill="0" applyBorder="0" applyAlignment="0" applyProtection="0"/>
    <xf numFmtId="170" fontId="62" fillId="0" borderId="0" applyFont="0" applyFill="0" applyBorder="0" applyAlignment="0" applyProtection="0"/>
    <xf numFmtId="0" fontId="4" fillId="32" borderId="0" applyNumberFormat="0" applyBorder="0" applyAlignment="0" applyProtection="0"/>
    <xf numFmtId="0" fontId="28" fillId="0" borderId="0"/>
    <xf numFmtId="0" fontId="4" fillId="28" borderId="0" applyNumberFormat="0" applyBorder="0" applyAlignment="0" applyProtection="0"/>
    <xf numFmtId="0" fontId="4" fillId="20" borderId="0" applyNumberFormat="0" applyBorder="0" applyAlignment="0" applyProtection="0"/>
    <xf numFmtId="0" fontId="28" fillId="0" borderId="0"/>
    <xf numFmtId="0" fontId="28" fillId="0" borderId="0"/>
    <xf numFmtId="0" fontId="28" fillId="0" borderId="0"/>
    <xf numFmtId="0" fontId="28" fillId="0" borderId="0"/>
    <xf numFmtId="0" fontId="28" fillId="0" borderId="0"/>
    <xf numFmtId="9" fontId="28" fillId="0" borderId="0" applyFont="0" applyFill="0" applyBorder="0" applyAlignment="0" applyProtection="0"/>
    <xf numFmtId="9" fontId="28" fillId="0" borderId="0" applyFont="0" applyFill="0" applyBorder="0" applyAlignment="0" applyProtection="0"/>
    <xf numFmtId="9" fontId="62" fillId="0" borderId="0" applyFont="0" applyFill="0" applyBorder="0" applyAlignment="0" applyProtection="0"/>
    <xf numFmtId="43" fontId="62" fillId="0" borderId="0" applyFont="0" applyFill="0" applyBorder="0" applyAlignment="0" applyProtection="0"/>
    <xf numFmtId="172" fontId="4" fillId="0" borderId="0"/>
    <xf numFmtId="173" fontId="4" fillId="0" borderId="0"/>
    <xf numFmtId="0" fontId="66" fillId="40" borderId="0" applyNumberFormat="0" applyBorder="0" applyAlignment="0" applyProtection="0"/>
    <xf numFmtId="0" fontId="67" fillId="0" borderId="0"/>
    <xf numFmtId="0" fontId="67" fillId="0" borderId="0"/>
    <xf numFmtId="0" fontId="28" fillId="0" borderId="0">
      <alignment horizontal="left" wrapText="1"/>
    </xf>
    <xf numFmtId="174" fontId="68" fillId="41" borderId="32" applyFont="0" applyFill="0" applyBorder="0"/>
    <xf numFmtId="174" fontId="68" fillId="41" borderId="32" applyFont="0" applyFill="0" applyBorder="0"/>
    <xf numFmtId="0" fontId="28" fillId="0" borderId="0"/>
    <xf numFmtId="175" fontId="67" fillId="0" borderId="0"/>
    <xf numFmtId="175" fontId="28" fillId="0" borderId="0"/>
    <xf numFmtId="0" fontId="62" fillId="42" borderId="0" applyNumberFormat="0" applyBorder="0" applyAlignment="0" applyProtection="0"/>
    <xf numFmtId="0" fontId="62" fillId="42"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4" borderId="0" applyNumberFormat="0" applyBorder="0" applyAlignment="0" applyProtection="0"/>
    <xf numFmtId="0" fontId="62" fillId="44"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4" fillId="16"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4" fillId="20" borderId="0" applyNumberFormat="0" applyBorder="0" applyAlignment="0" applyProtection="0"/>
    <xf numFmtId="0" fontId="62" fillId="44" borderId="0" applyNumberFormat="0" applyBorder="0" applyAlignment="0" applyProtection="0"/>
    <xf numFmtId="0" fontId="62" fillId="44" borderId="0" applyNumberFormat="0" applyBorder="0" applyAlignment="0" applyProtection="0"/>
    <xf numFmtId="0" fontId="62" fillId="44" borderId="0" applyNumberFormat="0" applyBorder="0" applyAlignment="0" applyProtection="0"/>
    <xf numFmtId="0" fontId="4" fillId="24"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4" fillId="28"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4" fillId="32"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4" fillId="36"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49" borderId="0" applyNumberFormat="0" applyBorder="0" applyAlignment="0" applyProtection="0"/>
    <xf numFmtId="0" fontId="62" fillId="49" borderId="0" applyNumberFormat="0" applyBorder="0" applyAlignment="0" applyProtection="0"/>
    <xf numFmtId="0" fontId="62" fillId="50" borderId="0" applyNumberFormat="0" applyBorder="0" applyAlignment="0" applyProtection="0"/>
    <xf numFmtId="0" fontId="62" fillId="50"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4" fillId="17" borderId="0" applyNumberFormat="0" applyBorder="0" applyAlignment="0" applyProtection="0"/>
    <xf numFmtId="0" fontId="62" fillId="49" borderId="0" applyNumberFormat="0" applyBorder="0" applyAlignment="0" applyProtection="0"/>
    <xf numFmtId="0" fontId="62" fillId="49" borderId="0" applyNumberFormat="0" applyBorder="0" applyAlignment="0" applyProtection="0"/>
    <xf numFmtId="0" fontId="62" fillId="49" borderId="0" applyNumberFormat="0" applyBorder="0" applyAlignment="0" applyProtection="0"/>
    <xf numFmtId="0" fontId="4" fillId="21" borderId="0" applyNumberFormat="0" applyBorder="0" applyAlignment="0" applyProtection="0"/>
    <xf numFmtId="0" fontId="62" fillId="50" borderId="0" applyNumberFormat="0" applyBorder="0" applyAlignment="0" applyProtection="0"/>
    <xf numFmtId="0" fontId="62" fillId="50" borderId="0" applyNumberFormat="0" applyBorder="0" applyAlignment="0" applyProtection="0"/>
    <xf numFmtId="0" fontId="62" fillId="50" borderId="0" applyNumberFormat="0" applyBorder="0" applyAlignment="0" applyProtection="0"/>
    <xf numFmtId="0" fontId="4" fillId="25"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4" fillId="29"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4" fillId="33"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4" fillId="37" borderId="0" applyNumberFormat="0" applyBorder="0" applyAlignment="0" applyProtection="0"/>
    <xf numFmtId="0" fontId="69" fillId="52" borderId="0" applyNumberFormat="0" applyBorder="0" applyAlignment="0" applyProtection="0"/>
    <xf numFmtId="0" fontId="69" fillId="49" borderId="0" applyNumberFormat="0" applyBorder="0" applyAlignment="0" applyProtection="0"/>
    <xf numFmtId="0" fontId="69" fillId="50" borderId="0" applyNumberFormat="0" applyBorder="0" applyAlignment="0" applyProtection="0"/>
    <xf numFmtId="0" fontId="69" fillId="53" borderId="0" applyNumberFormat="0" applyBorder="0" applyAlignment="0" applyProtection="0"/>
    <xf numFmtId="0" fontId="69" fillId="54" borderId="0" applyNumberFormat="0" applyBorder="0" applyAlignment="0" applyProtection="0"/>
    <xf numFmtId="0" fontId="69" fillId="55"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28" fillId="0" borderId="0"/>
    <xf numFmtId="0" fontId="69" fillId="56" borderId="0" applyNumberFormat="0" applyBorder="0" applyAlignment="0" applyProtection="0"/>
    <xf numFmtId="0" fontId="69" fillId="57" borderId="0" applyNumberFormat="0" applyBorder="0" applyAlignment="0" applyProtection="0"/>
    <xf numFmtId="0" fontId="69" fillId="58" borderId="0" applyNumberFormat="0" applyBorder="0" applyAlignment="0" applyProtection="0"/>
    <xf numFmtId="0" fontId="69" fillId="53" borderId="0" applyNumberFormat="0" applyBorder="0" applyAlignment="0" applyProtection="0"/>
    <xf numFmtId="0" fontId="69" fillId="54" borderId="0" applyNumberFormat="0" applyBorder="0" applyAlignment="0" applyProtection="0"/>
    <xf numFmtId="0" fontId="69" fillId="59" borderId="0" applyNumberFormat="0" applyBorder="0" applyAlignment="0" applyProtection="0"/>
    <xf numFmtId="175" fontId="70" fillId="0" borderId="0"/>
    <xf numFmtId="0" fontId="71" fillId="43" borderId="0" applyNumberFormat="0" applyBorder="0" applyAlignment="0" applyProtection="0"/>
    <xf numFmtId="0" fontId="72" fillId="44" borderId="0" applyNumberFormat="0" applyBorder="0" applyAlignment="0" applyProtection="0"/>
    <xf numFmtId="175" fontId="73" fillId="0" borderId="0" applyNumberFormat="0" applyFill="0" applyBorder="0" applyAlignment="0" applyProtection="0"/>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76" fillId="0" borderId="0"/>
    <xf numFmtId="0" fontId="77" fillId="60" borderId="33" applyNumberFormat="0" applyAlignment="0" applyProtection="0"/>
    <xf numFmtId="175" fontId="78" fillId="61" borderId="0"/>
    <xf numFmtId="0" fontId="79" fillId="60" borderId="33" applyNumberFormat="0" applyAlignment="0" applyProtection="0"/>
    <xf numFmtId="0" fontId="79" fillId="60" borderId="33" applyNumberFormat="0" applyAlignment="0" applyProtection="0"/>
    <xf numFmtId="0" fontId="79" fillId="60" borderId="33" applyNumberFormat="0" applyAlignment="0" applyProtection="0"/>
    <xf numFmtId="0" fontId="79" fillId="60" borderId="33" applyNumberFormat="0" applyAlignment="0" applyProtection="0"/>
    <xf numFmtId="0" fontId="67" fillId="0" borderId="0"/>
    <xf numFmtId="0" fontId="67" fillId="0" borderId="0"/>
    <xf numFmtId="0" fontId="67" fillId="0" borderId="0"/>
    <xf numFmtId="0" fontId="67" fillId="0" borderId="0"/>
    <xf numFmtId="0" fontId="80" fillId="62" borderId="34" applyNumberFormat="0" applyAlignment="0" applyProtection="0"/>
    <xf numFmtId="0" fontId="81" fillId="0" borderId="35" applyNumberFormat="0" applyFill="0" applyAlignment="0" applyProtection="0"/>
    <xf numFmtId="0" fontId="82" fillId="62" borderId="34" applyNumberFormat="0" applyAlignment="0" applyProtection="0"/>
    <xf numFmtId="0" fontId="82" fillId="62" borderId="34" applyNumberFormat="0" applyAlignment="0" applyProtection="0"/>
    <xf numFmtId="0" fontId="82" fillId="62" borderId="34" applyNumberFormat="0" applyAlignment="0" applyProtection="0"/>
    <xf numFmtId="0" fontId="83" fillId="0" borderId="35" applyNumberFormat="0" applyFill="0" applyAlignment="0" applyProtection="0"/>
    <xf numFmtId="0" fontId="83" fillId="0" borderId="35" applyNumberFormat="0" applyFill="0" applyAlignment="0" applyProtection="0"/>
    <xf numFmtId="0" fontId="83" fillId="0" borderId="35" applyNumberFormat="0" applyFill="0" applyAlignment="0" applyProtection="0"/>
    <xf numFmtId="0" fontId="82" fillId="62" borderId="34" applyNumberFormat="0" applyAlignment="0" applyProtection="0"/>
    <xf numFmtId="3" fontId="28" fillId="0" borderId="0" applyFont="0" applyFill="0" applyBorder="0" applyAlignment="0" applyProtection="0"/>
    <xf numFmtId="3" fontId="28" fillId="0" borderId="0" applyFont="0" applyFill="0" applyBorder="0" applyAlignment="0" applyProtection="0"/>
    <xf numFmtId="175" fontId="76" fillId="0" borderId="36"/>
    <xf numFmtId="38" fontId="84" fillId="0" borderId="0" applyFont="0" applyFill="0" applyBorder="0" applyAlignment="0" applyProtection="0"/>
    <xf numFmtId="40" fontId="28" fillId="0" borderId="0" applyFont="0" applyFill="0" applyBorder="0" applyAlignment="0" applyProtection="0"/>
    <xf numFmtId="175" fontId="76" fillId="0" borderId="36"/>
    <xf numFmtId="168" fontId="84" fillId="0" borderId="0" applyFont="0" applyFill="0" applyBorder="0" applyAlignment="0" applyProtection="0"/>
    <xf numFmtId="6" fontId="84" fillId="0" borderId="0" applyFont="0" applyFill="0" applyBorder="0" applyAlignment="0" applyProtection="0"/>
    <xf numFmtId="176" fontId="28" fillId="0" borderId="0" applyFont="0" applyFill="0" applyBorder="0" applyAlignment="0" applyProtection="0"/>
    <xf numFmtId="177" fontId="28" fillId="0" borderId="0" applyFont="0" applyFill="0" applyBorder="0" applyAlignment="0" applyProtection="0"/>
    <xf numFmtId="3" fontId="28" fillId="0" borderId="0" applyNumberFormat="0" applyFont="0" applyFill="0" applyBorder="0" applyAlignment="0">
      <protection locked="0"/>
    </xf>
    <xf numFmtId="3" fontId="28" fillId="0" borderId="0" applyNumberFormat="0" applyFont="0" applyFill="0" applyBorder="0" applyAlignment="0">
      <protection locked="0"/>
    </xf>
    <xf numFmtId="178" fontId="28" fillId="63" borderId="0" applyNumberFormat="0" applyBorder="0" applyProtection="0">
      <alignment horizontal="center" vertical="center"/>
    </xf>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7" borderId="0" applyNumberFormat="0" applyBorder="0" applyAlignment="0" applyProtection="0"/>
    <xf numFmtId="0" fontId="69" fillId="57" borderId="0" applyNumberFormat="0" applyBorder="0" applyAlignment="0" applyProtection="0"/>
    <xf numFmtId="0" fontId="69" fillId="57" borderId="0" applyNumberFormat="0" applyBorder="0" applyAlignment="0" applyProtection="0"/>
    <xf numFmtId="0" fontId="69" fillId="58" borderId="0" applyNumberFormat="0" applyBorder="0" applyAlignment="0" applyProtection="0"/>
    <xf numFmtId="0" fontId="69" fillId="58" borderId="0" applyNumberFormat="0" applyBorder="0" applyAlignment="0" applyProtection="0"/>
    <xf numFmtId="0" fontId="69" fillId="58"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9" borderId="0" applyNumberFormat="0" applyBorder="0" applyAlignment="0" applyProtection="0"/>
    <xf numFmtId="0" fontId="69" fillId="59" borderId="0" applyNumberFormat="0" applyBorder="0" applyAlignment="0" applyProtection="0"/>
    <xf numFmtId="0" fontId="69" fillId="59" borderId="0" applyNumberFormat="0" applyBorder="0" applyAlignment="0" applyProtection="0"/>
    <xf numFmtId="179" fontId="28" fillId="0" borderId="0" applyFont="0" applyFill="0" applyBorder="0" applyAlignment="0" applyProtection="0"/>
    <xf numFmtId="179" fontId="28" fillId="0" borderId="0" applyFont="0" applyFill="0" applyBorder="0" applyAlignment="0" applyProtection="0"/>
    <xf numFmtId="180" fontId="28" fillId="0" borderId="0" applyFont="0" applyFill="0" applyBorder="0" applyAlignment="0" applyProtection="0"/>
    <xf numFmtId="180" fontId="28" fillId="0" borderId="0" applyFont="0" applyFill="0" applyBorder="0" applyAlignment="0" applyProtection="0"/>
    <xf numFmtId="0" fontId="86" fillId="47" borderId="33" applyNumberFormat="0" applyAlignment="0" applyProtection="0"/>
    <xf numFmtId="0" fontId="86" fillId="47" borderId="33" applyNumberFormat="0" applyAlignment="0" applyProtection="0"/>
    <xf numFmtId="0" fontId="86" fillId="47" borderId="33" applyNumberFormat="0" applyAlignment="0" applyProtection="0"/>
    <xf numFmtId="0" fontId="63" fillId="0" borderId="0">
      <alignment vertical="top"/>
    </xf>
    <xf numFmtId="0" fontId="28" fillId="0" borderId="0"/>
    <xf numFmtId="0" fontId="28" fillId="0" borderId="0"/>
    <xf numFmtId="0" fontId="28" fillId="0" borderId="0"/>
    <xf numFmtId="0" fontId="28" fillId="0" borderId="0">
      <alignment horizontal="left" wrapText="1"/>
    </xf>
    <xf numFmtId="0" fontId="67" fillId="0" borderId="0"/>
    <xf numFmtId="0" fontId="28" fillId="0" borderId="0"/>
    <xf numFmtId="0" fontId="28" fillId="0" borderId="0">
      <alignment vertical="top"/>
    </xf>
    <xf numFmtId="0" fontId="28" fillId="0" borderId="0">
      <alignment vertical="top"/>
    </xf>
    <xf numFmtId="0" fontId="67" fillId="0" borderId="0"/>
    <xf numFmtId="0" fontId="28" fillId="0" borderId="0"/>
    <xf numFmtId="0" fontId="28" fillId="0" borderId="0">
      <alignment vertical="top"/>
    </xf>
    <xf numFmtId="0" fontId="28" fillId="0" borderId="0">
      <alignment vertical="top"/>
    </xf>
    <xf numFmtId="0" fontId="28" fillId="0" borderId="0"/>
    <xf numFmtId="0" fontId="28" fillId="0" borderId="0">
      <alignment vertical="top"/>
    </xf>
    <xf numFmtId="0" fontId="28" fillId="0" borderId="0">
      <alignment vertical="top"/>
    </xf>
    <xf numFmtId="0" fontId="28" fillId="0" borderId="0"/>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0" fontId="87" fillId="0" borderId="0" applyNumberFormat="0" applyFill="0" applyBorder="0" applyAlignment="0" applyProtection="0"/>
    <xf numFmtId="14" fontId="67" fillId="0" borderId="0" applyFont="0" applyFill="0" applyBorder="0" applyAlignment="0" applyProtection="0"/>
    <xf numFmtId="0" fontId="88"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175" fontId="90" fillId="64" borderId="0"/>
    <xf numFmtId="0" fontId="75" fillId="44" borderId="0" applyNumberFormat="0" applyBorder="0" applyAlignment="0" applyProtection="0"/>
    <xf numFmtId="0" fontId="91" fillId="0" borderId="37" applyNumberFormat="0" applyFill="0" applyAlignment="0" applyProtection="0"/>
    <xf numFmtId="0" fontId="92" fillId="0" borderId="38" applyNumberFormat="0" applyFill="0" applyAlignment="0" applyProtection="0"/>
    <xf numFmtId="0" fontId="85" fillId="0" borderId="39" applyNumberFormat="0" applyFill="0" applyAlignment="0" applyProtection="0"/>
    <xf numFmtId="0" fontId="85" fillId="0" borderId="0" applyNumberFormat="0" applyFill="0" applyBorder="0" applyAlignment="0" applyProtection="0"/>
    <xf numFmtId="0" fontId="93"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95" fillId="43" borderId="0" applyNumberFormat="0" applyBorder="0" applyAlignment="0" applyProtection="0"/>
    <xf numFmtId="0" fontId="71" fillId="43" borderId="0" applyNumberFormat="0" applyBorder="0" applyAlignment="0" applyProtection="0"/>
    <xf numFmtId="0" fontId="71" fillId="43" borderId="0" applyNumberFormat="0" applyBorder="0" applyAlignment="0" applyProtection="0"/>
    <xf numFmtId="0" fontId="71" fillId="43" borderId="0" applyNumberFormat="0" applyBorder="0" applyAlignment="0" applyProtection="0"/>
    <xf numFmtId="0" fontId="86" fillId="47" borderId="33" applyNumberFormat="0" applyAlignment="0" applyProtection="0"/>
    <xf numFmtId="10" fontId="96" fillId="0" borderId="0">
      <protection locked="0"/>
    </xf>
    <xf numFmtId="15" fontId="96" fillId="0" borderId="0">
      <protection locked="0"/>
    </xf>
    <xf numFmtId="2" fontId="96" fillId="0" borderId="31">
      <protection locked="0"/>
    </xf>
    <xf numFmtId="175" fontId="96" fillId="0" borderId="0">
      <protection locked="0"/>
    </xf>
    <xf numFmtId="0" fontId="28" fillId="0" borderId="0"/>
    <xf numFmtId="0" fontId="83" fillId="0" borderId="35" applyNumberFormat="0" applyFill="0" applyAlignment="0" applyProtection="0"/>
    <xf numFmtId="181" fontId="28" fillId="0" borderId="0" applyFont="0" applyFill="0" applyBorder="0" applyAlignment="0" applyProtection="0"/>
    <xf numFmtId="181" fontId="28" fillId="0" borderId="0" applyFont="0" applyFill="0" applyBorder="0" applyAlignment="0" applyProtection="0"/>
    <xf numFmtId="181"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43" fontId="4" fillId="0" borderId="0" applyFont="0" applyFill="0" applyBorder="0" applyAlignment="0" applyProtection="0"/>
    <xf numFmtId="43" fontId="62" fillId="0" borderId="0" applyFont="0" applyFill="0" applyBorder="0" applyAlignment="0" applyProtection="0"/>
    <xf numFmtId="182" fontId="97" fillId="0" borderId="0" applyFont="0" applyFill="0" applyBorder="0" applyAlignment="0" applyProtection="0"/>
    <xf numFmtId="183" fontId="62" fillId="0" borderId="0" applyFont="0" applyFill="0" applyBorder="0" applyAlignment="0" applyProtection="0"/>
    <xf numFmtId="43" fontId="65"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43" fontId="4" fillId="0" borderId="0" applyFont="0" applyFill="0" applyBorder="0" applyAlignment="0" applyProtection="0"/>
    <xf numFmtId="182"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2" fontId="28" fillId="0" borderId="0" applyFont="0" applyFill="0" applyBorder="0" applyAlignment="0" applyProtection="0"/>
    <xf numFmtId="43" fontId="4"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43" fontId="4"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184" fontId="28" fillId="0" borderId="0" applyFont="0" applyFill="0" applyBorder="0" applyAlignment="0" applyProtection="0"/>
    <xf numFmtId="185" fontId="64" fillId="0" borderId="0" applyFont="0" applyFill="0" applyBorder="0" applyAlignment="0" applyProtection="0">
      <alignment horizontal="right"/>
    </xf>
    <xf numFmtId="169" fontId="98" fillId="0" borderId="0" applyFont="0" applyFill="0" applyBorder="0" applyAlignment="0" applyProtection="0"/>
    <xf numFmtId="171" fontId="98" fillId="0" borderId="0" applyFont="0" applyFill="0" applyBorder="0" applyAlignment="0" applyProtection="0"/>
    <xf numFmtId="15" fontId="99" fillId="0" borderId="0" applyNumberFormat="0" applyBorder="0" applyAlignment="0">
      <alignment horizontal="left"/>
    </xf>
    <xf numFmtId="186" fontId="28" fillId="0" borderId="0" applyFont="0" applyFill="0" applyBorder="0" applyAlignment="0" applyProtection="0"/>
    <xf numFmtId="172" fontId="52" fillId="10" borderId="0" applyNumberFormat="0" applyBorder="0" applyAlignment="0" applyProtection="0"/>
    <xf numFmtId="0" fontId="66" fillId="40" borderId="0" applyNumberFormat="0" applyBorder="0" applyAlignment="0" applyProtection="0"/>
    <xf numFmtId="37" fontId="100" fillId="0" borderId="0"/>
    <xf numFmtId="0" fontId="74" fillId="0" borderId="0"/>
    <xf numFmtId="0" fontId="74" fillId="0" borderId="0"/>
    <xf numFmtId="187" fontId="101" fillId="0" borderId="0"/>
    <xf numFmtId="0" fontId="4" fillId="36" borderId="0" applyNumberFormat="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172" fontId="4" fillId="0" borderId="0"/>
    <xf numFmtId="0" fontId="28" fillId="0" borderId="0"/>
    <xf numFmtId="188" fontId="102" fillId="0" borderId="0"/>
    <xf numFmtId="0" fontId="65" fillId="0" borderId="0">
      <alignment horizontal="left" wrapText="1"/>
    </xf>
    <xf numFmtId="0" fontId="28" fillId="0" borderId="0">
      <alignment horizontal="left" wrapText="1"/>
    </xf>
    <xf numFmtId="0" fontId="4" fillId="24" borderId="0" applyNumberFormat="0" applyBorder="0" applyAlignment="0" applyProtection="0"/>
    <xf numFmtId="0" fontId="4" fillId="0" borderId="0"/>
    <xf numFmtId="0" fontId="4" fillId="0" borderId="0"/>
    <xf numFmtId="0" fontId="4" fillId="0" borderId="0"/>
    <xf numFmtId="0" fontId="4" fillId="0" borderId="0"/>
    <xf numFmtId="0" fontId="65" fillId="0" borderId="0"/>
    <xf numFmtId="0" fontId="4" fillId="0" borderId="0"/>
    <xf numFmtId="0" fontId="4" fillId="0" borderId="0"/>
    <xf numFmtId="0" fontId="4" fillId="0" borderId="0"/>
    <xf numFmtId="0" fontId="28" fillId="0" borderId="0">
      <alignment vertical="top"/>
    </xf>
    <xf numFmtId="0" fontId="4" fillId="0" borderId="0"/>
    <xf numFmtId="0" fontId="4" fillId="0" borderId="0"/>
    <xf numFmtId="0" fontId="4" fillId="0" borderId="0"/>
    <xf numFmtId="0" fontId="4" fillId="0" borderId="0"/>
    <xf numFmtId="0" fontId="4" fillId="0" borderId="0"/>
    <xf numFmtId="0" fontId="103" fillId="0" borderId="0"/>
    <xf numFmtId="0" fontId="4" fillId="0" borderId="0"/>
    <xf numFmtId="0" fontId="63" fillId="65" borderId="40" applyNumberFormat="0" applyFont="0" applyAlignment="0" applyProtection="0"/>
    <xf numFmtId="0" fontId="28" fillId="65" borderId="40" applyNumberFormat="0" applyFont="0" applyAlignment="0" applyProtection="0"/>
    <xf numFmtId="0" fontId="28" fillId="65" borderId="40" applyNumberFormat="0" applyFont="0" applyAlignment="0" applyProtection="0"/>
    <xf numFmtId="0" fontId="28" fillId="65" borderId="40" applyNumberFormat="0" applyFont="0" applyAlignment="0" applyProtection="0"/>
    <xf numFmtId="0" fontId="28" fillId="65" borderId="40" applyNumberFormat="0" applyFont="0" applyAlignment="0" applyProtection="0"/>
    <xf numFmtId="0" fontId="62" fillId="65" borderId="40" applyNumberFormat="0" applyFont="0" applyAlignment="0" applyProtection="0"/>
    <xf numFmtId="0" fontId="62" fillId="65" borderId="40" applyNumberFormat="0" applyFont="0" applyAlignment="0" applyProtection="0"/>
    <xf numFmtId="0" fontId="104" fillId="0" borderId="31"/>
    <xf numFmtId="0" fontId="105" fillId="60" borderId="41" applyNumberFormat="0" applyAlignment="0" applyProtection="0"/>
    <xf numFmtId="10" fontId="28" fillId="0" borderId="0" applyFont="0" applyFill="0" applyBorder="0" applyAlignment="0" applyProtection="0"/>
    <xf numFmtId="9" fontId="4" fillId="0" borderId="0" applyFont="0" applyFill="0" applyBorder="0" applyAlignment="0" applyProtection="0"/>
    <xf numFmtId="9" fontId="28" fillId="0" borderId="0" applyFont="0" applyFill="0" applyBorder="0" applyAlignment="0" applyProtection="0"/>
    <xf numFmtId="9" fontId="4" fillId="0" borderId="0" applyFont="0" applyFill="0" applyBorder="0" applyAlignment="0" applyProtection="0"/>
    <xf numFmtId="0" fontId="28" fillId="0" borderId="0">
      <alignment horizontal="left" wrapText="1"/>
    </xf>
    <xf numFmtId="9" fontId="62" fillId="0" borderId="0" applyFont="0" applyFill="0" applyBorder="0" applyAlignment="0" applyProtection="0"/>
    <xf numFmtId="9" fontId="28" fillId="0" borderId="0" applyFont="0" applyFill="0" applyBorder="0" applyAlignment="0" applyProtection="0"/>
    <xf numFmtId="9" fontId="106" fillId="0" borderId="0" applyFont="0" applyFill="0" applyBorder="0" applyAlignment="0" applyProtection="0"/>
    <xf numFmtId="9" fontId="28" fillId="0" borderId="0" applyFont="0" applyFill="0" applyBorder="0" applyAlignment="0" applyProtection="0"/>
    <xf numFmtId="9" fontId="62" fillId="0" borderId="0" applyFont="0" applyFill="0" applyBorder="0" applyAlignment="0" applyProtection="0"/>
    <xf numFmtId="0" fontId="107" fillId="60" borderId="41" applyNumberFormat="0" applyAlignment="0" applyProtection="0"/>
    <xf numFmtId="0" fontId="105" fillId="60" borderId="41" applyNumberFormat="0" applyAlignment="0" applyProtection="0"/>
    <xf numFmtId="0" fontId="105" fillId="60" borderId="41" applyNumberFormat="0" applyAlignment="0" applyProtection="0"/>
    <xf numFmtId="0" fontId="105" fillId="60" borderId="41" applyNumberFormat="0" applyAlignment="0" applyProtection="0"/>
    <xf numFmtId="38" fontId="67" fillId="0" borderId="0" applyFont="0" applyFill="0" applyBorder="0" applyAlignment="0" applyProtection="0"/>
    <xf numFmtId="40" fontId="67" fillId="0" borderId="0" applyFont="0" applyFill="0" applyBorder="0" applyAlignment="0" applyProtection="0"/>
    <xf numFmtId="1" fontId="64" fillId="0" borderId="30" applyFont="0" applyFill="0" applyBorder="0" applyAlignment="0" applyProtection="0">
      <alignment horizontal="centerContinuous"/>
    </xf>
    <xf numFmtId="189" fontId="108" fillId="0" borderId="0" applyFont="0" applyFill="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3" fillId="0" borderId="37" applyNumberFormat="0" applyFill="0" applyAlignment="0" applyProtection="0"/>
    <xf numFmtId="0" fontId="114" fillId="0" borderId="38" applyNumberFormat="0" applyFill="0" applyAlignment="0" applyProtection="0"/>
    <xf numFmtId="0" fontId="115" fillId="0" borderId="39" applyNumberFormat="0" applyFill="0" applyAlignment="0" applyProtection="0"/>
    <xf numFmtId="0" fontId="115" fillId="0" borderId="0" applyNumberFormat="0" applyFill="0" applyBorder="0" applyAlignment="0" applyProtection="0"/>
    <xf numFmtId="14" fontId="116" fillId="0" borderId="0" applyNumberFormat="0" applyFill="0" applyBorder="0" applyAlignment="0" applyProtection="0"/>
    <xf numFmtId="0" fontId="91" fillId="0" borderId="37" applyNumberFormat="0" applyFill="0" applyAlignment="0" applyProtection="0"/>
    <xf numFmtId="0" fontId="91" fillId="0" borderId="37" applyNumberFormat="0" applyFill="0" applyAlignment="0" applyProtection="0"/>
    <xf numFmtId="0" fontId="91" fillId="0" borderId="37" applyNumberFormat="0" applyFill="0" applyAlignment="0" applyProtection="0"/>
    <xf numFmtId="0" fontId="92" fillId="0" borderId="38" applyNumberFormat="0" applyFill="0" applyAlignment="0" applyProtection="0"/>
    <xf numFmtId="0" fontId="92" fillId="0" borderId="38" applyNumberFormat="0" applyFill="0" applyAlignment="0" applyProtection="0"/>
    <xf numFmtId="0" fontId="92" fillId="0" borderId="38" applyNumberFormat="0" applyFill="0" applyAlignment="0" applyProtection="0"/>
    <xf numFmtId="0" fontId="85" fillId="0" borderId="39" applyNumberFormat="0" applyFill="0" applyAlignment="0" applyProtection="0"/>
    <xf numFmtId="0" fontId="85" fillId="0" borderId="39" applyNumberFormat="0" applyFill="0" applyAlignment="0" applyProtection="0"/>
    <xf numFmtId="0" fontId="85" fillId="0" borderId="39" applyNumberFormat="0" applyFill="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14" fontId="116" fillId="0" borderId="0" applyNumberFormat="0" applyFill="0" applyBorder="0" applyAlignment="0" applyProtection="0"/>
    <xf numFmtId="0" fontId="117" fillId="0" borderId="42" applyNumberFormat="0" applyFill="0" applyAlignment="0" applyProtection="0"/>
    <xf numFmtId="0" fontId="117" fillId="0" borderId="42" applyNumberFormat="0" applyFill="0" applyAlignment="0" applyProtection="0"/>
    <xf numFmtId="0" fontId="117" fillId="0" borderId="42" applyNumberFormat="0" applyFill="0" applyAlignment="0" applyProtection="0"/>
    <xf numFmtId="190" fontId="108" fillId="0" borderId="0" applyFont="0" applyFill="0" applyBorder="0" applyAlignment="0" applyProtection="0"/>
    <xf numFmtId="175" fontId="28" fillId="39" borderId="0" applyNumberFormat="0" applyBorder="0" applyAlignment="0">
      <protection locked="0"/>
    </xf>
    <xf numFmtId="0" fontId="111" fillId="0" borderId="0" applyNumberFormat="0" applyFill="0" applyBorder="0" applyAlignment="0" applyProtection="0"/>
    <xf numFmtId="167" fontId="28" fillId="0" borderId="0" applyFont="0" applyFill="0" applyBorder="0" applyAlignment="0" applyProtection="0"/>
    <xf numFmtId="0" fontId="28" fillId="0" borderId="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4" fontId="62" fillId="0" borderId="0" applyFont="0" applyFill="0" applyBorder="0" applyAlignment="0" applyProtection="0"/>
    <xf numFmtId="0" fontId="28" fillId="0" borderId="0">
      <alignment horizontal="left" wrapText="1"/>
    </xf>
    <xf numFmtId="0" fontId="61" fillId="0" borderId="0"/>
    <xf numFmtId="9" fontId="11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28" fillId="0" borderId="0"/>
    <xf numFmtId="0" fontId="28" fillId="0" borderId="0"/>
    <xf numFmtId="0" fontId="28" fillId="0" borderId="0"/>
    <xf numFmtId="0" fontId="28" fillId="0" borderId="0">
      <alignment horizontal="left" wrapText="1"/>
    </xf>
    <xf numFmtId="0" fontId="28" fillId="0" borderId="0"/>
    <xf numFmtId="0" fontId="28" fillId="0" borderId="0">
      <alignment horizontal="left" wrapText="1"/>
    </xf>
    <xf numFmtId="172" fontId="66" fillId="40" borderId="0" applyNumberFormat="0" applyBorder="0" applyAlignment="0" applyProtection="0"/>
    <xf numFmtId="0" fontId="4" fillId="0" borderId="0"/>
    <xf numFmtId="0" fontId="4" fillId="0" borderId="0"/>
    <xf numFmtId="0" fontId="4" fillId="0" borderId="0"/>
    <xf numFmtId="0" fontId="4" fillId="0" borderId="0"/>
    <xf numFmtId="9" fontId="28" fillId="0" borderId="0" applyFont="0" applyFill="0" applyBorder="0" applyAlignment="0" applyProtection="0"/>
    <xf numFmtId="0" fontId="4" fillId="0" borderId="0"/>
    <xf numFmtId="0" fontId="60" fillId="0" borderId="0" applyNumberFormat="0" applyFill="0" applyBorder="0" applyAlignment="0" applyProtection="0">
      <alignment vertical="top"/>
      <protection locked="0"/>
    </xf>
    <xf numFmtId="0" fontId="4" fillId="21" borderId="0" applyNumberFormat="0" applyBorder="0" applyAlignment="0" applyProtection="0"/>
    <xf numFmtId="0" fontId="60"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0" fontId="4" fillId="16" borderId="0" applyNumberFormat="0" applyBorder="0" applyAlignment="0" applyProtection="0"/>
    <xf numFmtId="0" fontId="28" fillId="0" borderId="0">
      <alignment horizontal="left" wrapText="1"/>
    </xf>
    <xf numFmtId="0" fontId="28" fillId="0" borderId="0">
      <alignment horizontal="left" wrapText="1"/>
    </xf>
    <xf numFmtId="9" fontId="4" fillId="0" borderId="0" applyFont="0" applyFill="0" applyBorder="0" applyAlignment="0" applyProtection="0"/>
    <xf numFmtId="0" fontId="28" fillId="0" borderId="0">
      <alignment horizontal="left" wrapText="1"/>
    </xf>
    <xf numFmtId="167" fontId="28" fillId="0" borderId="0" applyFont="0" applyFill="0" applyBorder="0" applyAlignment="0" applyProtection="0"/>
    <xf numFmtId="0" fontId="28" fillId="0" borderId="0">
      <alignment horizontal="left" wrapText="1"/>
    </xf>
    <xf numFmtId="193" fontId="28" fillId="0" borderId="0">
      <alignment horizontal="left" wrapText="1"/>
    </xf>
    <xf numFmtId="193" fontId="28" fillId="0" borderId="0"/>
    <xf numFmtId="193" fontId="67" fillId="0" borderId="0"/>
    <xf numFmtId="193" fontId="67" fillId="0" borderId="0"/>
    <xf numFmtId="193" fontId="67" fillId="0" borderId="0"/>
    <xf numFmtId="193" fontId="28" fillId="0" borderId="0"/>
    <xf numFmtId="193" fontId="62" fillId="42" borderId="0" applyNumberFormat="0" applyBorder="0" applyAlignment="0" applyProtection="0"/>
    <xf numFmtId="193" fontId="62" fillId="42" borderId="0" applyNumberFormat="0" applyBorder="0" applyAlignment="0" applyProtection="0"/>
    <xf numFmtId="0" fontId="62" fillId="42" borderId="0" applyNumberFormat="0" applyBorder="0" applyAlignment="0" applyProtection="0"/>
    <xf numFmtId="193" fontId="62" fillId="43" borderId="0" applyNumberFormat="0" applyBorder="0" applyAlignment="0" applyProtection="0"/>
    <xf numFmtId="193" fontId="62" fillId="43" borderId="0" applyNumberFormat="0" applyBorder="0" applyAlignment="0" applyProtection="0"/>
    <xf numFmtId="0" fontId="62" fillId="43" borderId="0" applyNumberFormat="0" applyBorder="0" applyAlignment="0" applyProtection="0"/>
    <xf numFmtId="193" fontId="62" fillId="44" borderId="0" applyNumberFormat="0" applyBorder="0" applyAlignment="0" applyProtection="0"/>
    <xf numFmtId="193" fontId="62" fillId="44" borderId="0" applyNumberFormat="0" applyBorder="0" applyAlignment="0" applyProtection="0"/>
    <xf numFmtId="0" fontId="62" fillId="44" borderId="0" applyNumberFormat="0" applyBorder="0" applyAlignment="0" applyProtection="0"/>
    <xf numFmtId="193" fontId="62" fillId="45" borderId="0" applyNumberFormat="0" applyBorder="0" applyAlignment="0" applyProtection="0"/>
    <xf numFmtId="193" fontId="62" fillId="45" borderId="0" applyNumberFormat="0" applyBorder="0" applyAlignment="0" applyProtection="0"/>
    <xf numFmtId="0" fontId="62" fillId="45" borderId="0" applyNumberFormat="0" applyBorder="0" applyAlignment="0" applyProtection="0"/>
    <xf numFmtId="193" fontId="62" fillId="46" borderId="0" applyNumberFormat="0" applyBorder="0" applyAlignment="0" applyProtection="0"/>
    <xf numFmtId="193" fontId="62" fillId="46" borderId="0" applyNumberFormat="0" applyBorder="0" applyAlignment="0" applyProtection="0"/>
    <xf numFmtId="0" fontId="62" fillId="46" borderId="0" applyNumberFormat="0" applyBorder="0" applyAlignment="0" applyProtection="0"/>
    <xf numFmtId="193" fontId="62" fillId="47" borderId="0" applyNumberFormat="0" applyBorder="0" applyAlignment="0" applyProtection="0"/>
    <xf numFmtId="193" fontId="62" fillId="47" borderId="0" applyNumberFormat="0" applyBorder="0" applyAlignment="0" applyProtection="0"/>
    <xf numFmtId="0" fontId="62" fillId="47" borderId="0" applyNumberFormat="0" applyBorder="0" applyAlignment="0" applyProtection="0"/>
    <xf numFmtId="193" fontId="62" fillId="42" borderId="0" applyNumberFormat="0" applyBorder="0" applyAlignment="0" applyProtection="0"/>
    <xf numFmtId="193" fontId="62" fillId="42" borderId="0" applyNumberFormat="0" applyBorder="0" applyAlignment="0" applyProtection="0"/>
    <xf numFmtId="193" fontId="62" fillId="42" borderId="0" applyNumberFormat="0" applyBorder="0" applyAlignment="0" applyProtection="0"/>
    <xf numFmtId="193" fontId="4" fillId="16" borderId="0" applyNumberFormat="0" applyBorder="0" applyAlignment="0" applyProtection="0"/>
    <xf numFmtId="193" fontId="62" fillId="43" borderId="0" applyNumberFormat="0" applyBorder="0" applyAlignment="0" applyProtection="0"/>
    <xf numFmtId="193" fontId="62" fillId="43" borderId="0" applyNumberFormat="0" applyBorder="0" applyAlignment="0" applyProtection="0"/>
    <xf numFmtId="193" fontId="62" fillId="43" borderId="0" applyNumberFormat="0" applyBorder="0" applyAlignment="0" applyProtection="0"/>
    <xf numFmtId="193" fontId="4" fillId="20" borderId="0" applyNumberFormat="0" applyBorder="0" applyAlignment="0" applyProtection="0"/>
    <xf numFmtId="193" fontId="62" fillId="44" borderId="0" applyNumberFormat="0" applyBorder="0" applyAlignment="0" applyProtection="0"/>
    <xf numFmtId="193" fontId="62" fillId="44" borderId="0" applyNumberFormat="0" applyBorder="0" applyAlignment="0" applyProtection="0"/>
    <xf numFmtId="193" fontId="62" fillId="44" borderId="0" applyNumberFormat="0" applyBorder="0" applyAlignment="0" applyProtection="0"/>
    <xf numFmtId="193" fontId="4" fillId="24" borderId="0" applyNumberFormat="0" applyBorder="0" applyAlignment="0" applyProtection="0"/>
    <xf numFmtId="193" fontId="62" fillId="45" borderId="0" applyNumberFormat="0" applyBorder="0" applyAlignment="0" applyProtection="0"/>
    <xf numFmtId="193" fontId="62" fillId="45" borderId="0" applyNumberFormat="0" applyBorder="0" applyAlignment="0" applyProtection="0"/>
    <xf numFmtId="193" fontId="62" fillId="45" borderId="0" applyNumberFormat="0" applyBorder="0" applyAlignment="0" applyProtection="0"/>
    <xf numFmtId="193" fontId="4" fillId="28" borderId="0" applyNumberFormat="0" applyBorder="0" applyAlignment="0" applyProtection="0"/>
    <xf numFmtId="193" fontId="62" fillId="46" borderId="0" applyNumberFormat="0" applyBorder="0" applyAlignment="0" applyProtection="0"/>
    <xf numFmtId="193" fontId="62" fillId="46" borderId="0" applyNumberFormat="0" applyBorder="0" applyAlignment="0" applyProtection="0"/>
    <xf numFmtId="193" fontId="62" fillId="46" borderId="0" applyNumberFormat="0" applyBorder="0" applyAlignment="0" applyProtection="0"/>
    <xf numFmtId="193" fontId="4" fillId="32" borderId="0" applyNumberFormat="0" applyBorder="0" applyAlignment="0" applyProtection="0"/>
    <xf numFmtId="193" fontId="62" fillId="47" borderId="0" applyNumberFormat="0" applyBorder="0" applyAlignment="0" applyProtection="0"/>
    <xf numFmtId="193" fontId="62" fillId="47" borderId="0" applyNumberFormat="0" applyBorder="0" applyAlignment="0" applyProtection="0"/>
    <xf numFmtId="193" fontId="62" fillId="47" borderId="0" applyNumberFormat="0" applyBorder="0" applyAlignment="0" applyProtection="0"/>
    <xf numFmtId="193" fontId="4" fillId="36" borderId="0" applyNumberFormat="0" applyBorder="0" applyAlignment="0" applyProtection="0"/>
    <xf numFmtId="193" fontId="62" fillId="48" borderId="0" applyNumberFormat="0" applyBorder="0" applyAlignment="0" applyProtection="0"/>
    <xf numFmtId="193" fontId="62" fillId="48" borderId="0" applyNumberFormat="0" applyBorder="0" applyAlignment="0" applyProtection="0"/>
    <xf numFmtId="0" fontId="62" fillId="48" borderId="0" applyNumberFormat="0" applyBorder="0" applyAlignment="0" applyProtection="0"/>
    <xf numFmtId="193" fontId="62" fillId="49" borderId="0" applyNumberFormat="0" applyBorder="0" applyAlignment="0" applyProtection="0"/>
    <xf numFmtId="193" fontId="62" fillId="49" borderId="0" applyNumberFormat="0" applyBorder="0" applyAlignment="0" applyProtection="0"/>
    <xf numFmtId="0" fontId="62" fillId="49" borderId="0" applyNumberFormat="0" applyBorder="0" applyAlignment="0" applyProtection="0"/>
    <xf numFmtId="193" fontId="62" fillId="50" borderId="0" applyNumberFormat="0" applyBorder="0" applyAlignment="0" applyProtection="0"/>
    <xf numFmtId="193" fontId="62" fillId="50" borderId="0" applyNumberFormat="0" applyBorder="0" applyAlignment="0" applyProtection="0"/>
    <xf numFmtId="0" fontId="62" fillId="50" borderId="0" applyNumberFormat="0" applyBorder="0" applyAlignment="0" applyProtection="0"/>
    <xf numFmtId="193" fontId="62" fillId="45" borderId="0" applyNumberFormat="0" applyBorder="0" applyAlignment="0" applyProtection="0"/>
    <xf numFmtId="193" fontId="62" fillId="45" borderId="0" applyNumberFormat="0" applyBorder="0" applyAlignment="0" applyProtection="0"/>
    <xf numFmtId="0" fontId="62" fillId="45" borderId="0" applyNumberFormat="0" applyBorder="0" applyAlignment="0" applyProtection="0"/>
    <xf numFmtId="193" fontId="62" fillId="48" borderId="0" applyNumberFormat="0" applyBorder="0" applyAlignment="0" applyProtection="0"/>
    <xf numFmtId="193" fontId="62" fillId="48" borderId="0" applyNumberFormat="0" applyBorder="0" applyAlignment="0" applyProtection="0"/>
    <xf numFmtId="0" fontId="62" fillId="48" borderId="0" applyNumberFormat="0" applyBorder="0" applyAlignment="0" applyProtection="0"/>
    <xf numFmtId="193" fontId="62" fillId="51" borderId="0" applyNumberFormat="0" applyBorder="0" applyAlignment="0" applyProtection="0"/>
    <xf numFmtId="193" fontId="62" fillId="51" borderId="0" applyNumberFormat="0" applyBorder="0" applyAlignment="0" applyProtection="0"/>
    <xf numFmtId="0" fontId="62" fillId="51" borderId="0" applyNumberFormat="0" applyBorder="0" applyAlignment="0" applyProtection="0"/>
    <xf numFmtId="193" fontId="28" fillId="0" borderId="0"/>
    <xf numFmtId="193" fontId="62" fillId="48" borderId="0" applyNumberFormat="0" applyBorder="0" applyAlignment="0" applyProtection="0"/>
    <xf numFmtId="193" fontId="62" fillId="48" borderId="0" applyNumberFormat="0" applyBorder="0" applyAlignment="0" applyProtection="0"/>
    <xf numFmtId="193" fontId="28" fillId="0" borderId="0"/>
    <xf numFmtId="193" fontId="62" fillId="48" borderId="0" applyNumberFormat="0" applyBorder="0" applyAlignment="0" applyProtection="0"/>
    <xf numFmtId="43" fontId="28" fillId="0" borderId="0" applyFont="0" applyFill="0" applyBorder="0" applyAlignment="0" applyProtection="0"/>
    <xf numFmtId="193" fontId="4" fillId="17" borderId="0" applyNumberFormat="0" applyBorder="0" applyAlignment="0" applyProtection="0"/>
    <xf numFmtId="193" fontId="28" fillId="0" borderId="0"/>
    <xf numFmtId="43" fontId="28" fillId="0" borderId="0" applyFont="0" applyFill="0" applyBorder="0" applyAlignment="0" applyProtection="0"/>
    <xf numFmtId="193" fontId="62" fillId="49" borderId="0" applyNumberFormat="0" applyBorder="0" applyAlignment="0" applyProtection="0"/>
    <xf numFmtId="193" fontId="62" fillId="49" borderId="0" applyNumberFormat="0" applyBorder="0" applyAlignment="0" applyProtection="0"/>
    <xf numFmtId="193" fontId="28" fillId="0" borderId="0"/>
    <xf numFmtId="193" fontId="62" fillId="49" borderId="0" applyNumberFormat="0" applyBorder="0" applyAlignment="0" applyProtection="0"/>
    <xf numFmtId="43" fontId="28" fillId="0" borderId="0" applyFont="0" applyFill="0" applyBorder="0" applyAlignment="0" applyProtection="0"/>
    <xf numFmtId="193" fontId="4" fillId="21" borderId="0" applyNumberFormat="0" applyBorder="0" applyAlignment="0" applyProtection="0"/>
    <xf numFmtId="193" fontId="28" fillId="0" borderId="0"/>
    <xf numFmtId="43" fontId="28" fillId="0" borderId="0" applyFont="0" applyFill="0" applyBorder="0" applyAlignment="0" applyProtection="0"/>
    <xf numFmtId="193" fontId="62" fillId="50" borderId="0" applyNumberFormat="0" applyBorder="0" applyAlignment="0" applyProtection="0"/>
    <xf numFmtId="193" fontId="62" fillId="50" borderId="0" applyNumberFormat="0" applyBorder="0" applyAlignment="0" applyProtection="0"/>
    <xf numFmtId="193" fontId="28" fillId="0" borderId="0"/>
    <xf numFmtId="193" fontId="62" fillId="50" borderId="0" applyNumberFormat="0" applyBorder="0" applyAlignment="0" applyProtection="0"/>
    <xf numFmtId="43" fontId="28" fillId="0" borderId="0" applyFont="0" applyFill="0" applyBorder="0" applyAlignment="0" applyProtection="0"/>
    <xf numFmtId="193" fontId="4" fillId="25" borderId="0" applyNumberFormat="0" applyBorder="0" applyAlignment="0" applyProtection="0"/>
    <xf numFmtId="193" fontId="28" fillId="0" borderId="0"/>
    <xf numFmtId="43" fontId="28" fillId="0" borderId="0" applyFont="0" applyFill="0" applyBorder="0" applyAlignment="0" applyProtection="0"/>
    <xf numFmtId="193" fontId="62" fillId="45" borderId="0" applyNumberFormat="0" applyBorder="0" applyAlignment="0" applyProtection="0"/>
    <xf numFmtId="193" fontId="62" fillId="45" borderId="0" applyNumberFormat="0" applyBorder="0" applyAlignment="0" applyProtection="0"/>
    <xf numFmtId="193" fontId="28" fillId="0" borderId="0"/>
    <xf numFmtId="193" fontId="62" fillId="45" borderId="0" applyNumberFormat="0" applyBorder="0" applyAlignment="0" applyProtection="0"/>
    <xf numFmtId="43" fontId="28" fillId="0" borderId="0" applyFont="0" applyFill="0" applyBorder="0" applyAlignment="0" applyProtection="0"/>
    <xf numFmtId="193" fontId="4" fillId="29" borderId="0" applyNumberFormat="0" applyBorder="0" applyAlignment="0" applyProtection="0"/>
    <xf numFmtId="193" fontId="28" fillId="0" borderId="0"/>
    <xf numFmtId="43" fontId="28" fillId="0" borderId="0" applyFont="0" applyFill="0" applyBorder="0" applyAlignment="0" applyProtection="0"/>
    <xf numFmtId="193" fontId="62" fillId="48" borderId="0" applyNumberFormat="0" applyBorder="0" applyAlignment="0" applyProtection="0"/>
    <xf numFmtId="193" fontId="62" fillId="48" borderId="0" applyNumberFormat="0" applyBorder="0" applyAlignment="0" applyProtection="0"/>
    <xf numFmtId="193" fontId="28" fillId="0" borderId="0"/>
    <xf numFmtId="193" fontId="62" fillId="48" borderId="0" applyNumberFormat="0" applyBorder="0" applyAlignment="0" applyProtection="0"/>
    <xf numFmtId="43" fontId="28" fillId="0" borderId="0" applyFont="0" applyFill="0" applyBorder="0" applyAlignment="0" applyProtection="0"/>
    <xf numFmtId="193" fontId="4" fillId="33" borderId="0" applyNumberFormat="0" applyBorder="0" applyAlignment="0" applyProtection="0"/>
    <xf numFmtId="43" fontId="28" fillId="0" borderId="0" applyFont="0" applyFill="0" applyBorder="0" applyAlignment="0" applyProtection="0"/>
    <xf numFmtId="193" fontId="62" fillId="51" borderId="0" applyNumberFormat="0" applyBorder="0" applyAlignment="0" applyProtection="0"/>
    <xf numFmtId="193" fontId="62" fillId="51" borderId="0" applyNumberFormat="0" applyBorder="0" applyAlignment="0" applyProtection="0"/>
    <xf numFmtId="193" fontId="62" fillId="51" borderId="0" applyNumberFormat="0" applyBorder="0" applyAlignment="0" applyProtection="0"/>
    <xf numFmtId="193" fontId="4" fillId="37" borderId="0" applyNumberFormat="0" applyBorder="0" applyAlignment="0" applyProtection="0"/>
    <xf numFmtId="193" fontId="69" fillId="52" borderId="0" applyNumberFormat="0" applyBorder="0" applyAlignment="0" applyProtection="0"/>
    <xf numFmtId="0" fontId="69" fillId="52" borderId="0" applyNumberFormat="0" applyBorder="0" applyAlignment="0" applyProtection="0"/>
    <xf numFmtId="193" fontId="69" fillId="49" borderId="0" applyNumberFormat="0" applyBorder="0" applyAlignment="0" applyProtection="0"/>
    <xf numFmtId="0" fontId="69" fillId="49" borderId="0" applyNumberFormat="0" applyBorder="0" applyAlignment="0" applyProtection="0"/>
    <xf numFmtId="193" fontId="69" fillId="50" borderId="0" applyNumberFormat="0" applyBorder="0" applyAlignment="0" applyProtection="0"/>
    <xf numFmtId="0" fontId="69" fillId="50" borderId="0" applyNumberFormat="0" applyBorder="0" applyAlignment="0" applyProtection="0"/>
    <xf numFmtId="193" fontId="69" fillId="53" borderId="0" applyNumberFormat="0" applyBorder="0" applyAlignment="0" applyProtection="0"/>
    <xf numFmtId="0" fontId="69" fillId="53" borderId="0" applyNumberFormat="0" applyBorder="0" applyAlignment="0" applyProtection="0"/>
    <xf numFmtId="0" fontId="28" fillId="0" borderId="0">
      <alignment horizontal="left" wrapText="1"/>
    </xf>
    <xf numFmtId="193" fontId="69" fillId="54" borderId="0" applyNumberFormat="0" applyBorder="0" applyAlignment="0" applyProtection="0"/>
    <xf numFmtId="0" fontId="69" fillId="54" borderId="0" applyNumberFormat="0" applyBorder="0" applyAlignment="0" applyProtection="0"/>
    <xf numFmtId="193" fontId="69" fillId="55" borderId="0" applyNumberFormat="0" applyBorder="0" applyAlignment="0" applyProtection="0"/>
    <xf numFmtId="0" fontId="69" fillId="55" borderId="0" applyNumberFormat="0" applyBorder="0" applyAlignment="0" applyProtection="0"/>
    <xf numFmtId="193" fontId="69" fillId="52" borderId="0" applyNumberFormat="0" applyBorder="0" applyAlignment="0" applyProtection="0"/>
    <xf numFmtId="193" fontId="69" fillId="52" borderId="0" applyNumberFormat="0" applyBorder="0" applyAlignment="0" applyProtection="0"/>
    <xf numFmtId="193" fontId="69" fillId="52" borderId="0" applyNumberFormat="0" applyBorder="0" applyAlignment="0" applyProtection="0"/>
    <xf numFmtId="193" fontId="69" fillId="49" borderId="0" applyNumberFormat="0" applyBorder="0" applyAlignment="0" applyProtection="0"/>
    <xf numFmtId="193" fontId="69" fillId="49" borderId="0" applyNumberFormat="0" applyBorder="0" applyAlignment="0" applyProtection="0"/>
    <xf numFmtId="193" fontId="69" fillId="49" borderId="0" applyNumberFormat="0" applyBorder="0" applyAlignment="0" applyProtection="0"/>
    <xf numFmtId="193" fontId="69" fillId="50" borderId="0" applyNumberFormat="0" applyBorder="0" applyAlignment="0" applyProtection="0"/>
    <xf numFmtId="193" fontId="69" fillId="50" borderId="0" applyNumberFormat="0" applyBorder="0" applyAlignment="0" applyProtection="0"/>
    <xf numFmtId="193" fontId="69" fillId="50" borderId="0" applyNumberFormat="0" applyBorder="0" applyAlignment="0" applyProtection="0"/>
    <xf numFmtId="193" fontId="69" fillId="53" borderId="0" applyNumberFormat="0" applyBorder="0" applyAlignment="0" applyProtection="0"/>
    <xf numFmtId="193" fontId="69" fillId="53" borderId="0" applyNumberFormat="0" applyBorder="0" applyAlignment="0" applyProtection="0"/>
    <xf numFmtId="193" fontId="69" fillId="53" borderId="0" applyNumberFormat="0" applyBorder="0" applyAlignment="0" applyProtection="0"/>
    <xf numFmtId="193" fontId="69" fillId="54" borderId="0" applyNumberFormat="0" applyBorder="0" applyAlignment="0" applyProtection="0"/>
    <xf numFmtId="193" fontId="69" fillId="54" borderId="0" applyNumberFormat="0" applyBorder="0" applyAlignment="0" applyProtection="0"/>
    <xf numFmtId="193" fontId="69" fillId="54" borderId="0" applyNumberFormat="0" applyBorder="0" applyAlignment="0" applyProtection="0"/>
    <xf numFmtId="193" fontId="69" fillId="55" borderId="0" applyNumberFormat="0" applyBorder="0" applyAlignment="0" applyProtection="0"/>
    <xf numFmtId="193" fontId="69" fillId="55" borderId="0" applyNumberFormat="0" applyBorder="0" applyAlignment="0" applyProtection="0"/>
    <xf numFmtId="193" fontId="69" fillId="55" borderId="0" applyNumberFormat="0" applyBorder="0" applyAlignment="0" applyProtection="0"/>
    <xf numFmtId="193" fontId="28" fillId="0" borderId="0"/>
    <xf numFmtId="193" fontId="69" fillId="56" borderId="0" applyNumberFormat="0" applyBorder="0" applyAlignment="0" applyProtection="0"/>
    <xf numFmtId="0" fontId="69" fillId="56" borderId="0" applyNumberFormat="0" applyBorder="0" applyAlignment="0" applyProtection="0"/>
    <xf numFmtId="193" fontId="69" fillId="57" borderId="0" applyNumberFormat="0" applyBorder="0" applyAlignment="0" applyProtection="0"/>
    <xf numFmtId="0" fontId="69" fillId="57" borderId="0" applyNumberFormat="0" applyBorder="0" applyAlignment="0" applyProtection="0"/>
    <xf numFmtId="193" fontId="69" fillId="58" borderId="0" applyNumberFormat="0" applyBorder="0" applyAlignment="0" applyProtection="0"/>
    <xf numFmtId="0" fontId="69" fillId="58" borderId="0" applyNumberFormat="0" applyBorder="0" applyAlignment="0" applyProtection="0"/>
    <xf numFmtId="193" fontId="69" fillId="53" borderId="0" applyNumberFormat="0" applyBorder="0" applyAlignment="0" applyProtection="0"/>
    <xf numFmtId="0" fontId="69" fillId="53" borderId="0" applyNumberFormat="0" applyBorder="0" applyAlignment="0" applyProtection="0"/>
    <xf numFmtId="193" fontId="69" fillId="54" borderId="0" applyNumberFormat="0" applyBorder="0" applyAlignment="0" applyProtection="0"/>
    <xf numFmtId="0" fontId="69" fillId="54" borderId="0" applyNumberFormat="0" applyBorder="0" applyAlignment="0" applyProtection="0"/>
    <xf numFmtId="193" fontId="69" fillId="59" borderId="0" applyNumberFormat="0" applyBorder="0" applyAlignment="0" applyProtection="0"/>
    <xf numFmtId="0" fontId="69" fillId="59" borderId="0" applyNumberFormat="0" applyBorder="0" applyAlignment="0" applyProtection="0"/>
    <xf numFmtId="168" fontId="28" fillId="0" borderId="0" applyFont="0" applyFill="0" applyBorder="0" applyAlignment="0" applyProtection="0"/>
    <xf numFmtId="192" fontId="28" fillId="0" borderId="0" applyFont="0" applyFill="0" applyBorder="0" applyAlignment="0" applyProtection="0"/>
    <xf numFmtId="191" fontId="28" fillId="0" borderId="0" applyFont="0" applyFill="0" applyBorder="0" applyAlignment="0" applyProtection="0"/>
    <xf numFmtId="169" fontId="28" fillId="0" borderId="0" applyFont="0" applyFill="0" applyBorder="0" applyAlignment="0" applyProtection="0"/>
    <xf numFmtId="193" fontId="70" fillId="0" borderId="0"/>
    <xf numFmtId="0" fontId="121" fillId="41" borderId="0"/>
    <xf numFmtId="193" fontId="71" fillId="43" borderId="0" applyNumberFormat="0" applyBorder="0" applyAlignment="0" applyProtection="0"/>
    <xf numFmtId="0" fontId="71" fillId="43" borderId="0" applyNumberFormat="0" applyBorder="0" applyAlignment="0" applyProtection="0"/>
    <xf numFmtId="0" fontId="122" fillId="67" borderId="0">
      <alignment vertical="center"/>
    </xf>
    <xf numFmtId="193" fontId="72" fillId="44" borderId="0" applyNumberFormat="0" applyBorder="0" applyAlignment="0" applyProtection="0"/>
    <xf numFmtId="193" fontId="73" fillId="0" borderId="0" applyNumberFormat="0" applyFill="0" applyBorder="0" applyAlignment="0" applyProtection="0"/>
    <xf numFmtId="193" fontId="74" fillId="0" borderId="0">
      <alignment vertical="center"/>
    </xf>
    <xf numFmtId="193" fontId="74" fillId="0" borderId="0">
      <alignment vertical="center"/>
    </xf>
    <xf numFmtId="193" fontId="74" fillId="0" borderId="0">
      <alignment vertical="center"/>
    </xf>
    <xf numFmtId="193" fontId="74" fillId="0" borderId="0">
      <alignment vertical="center"/>
    </xf>
    <xf numFmtId="193" fontId="75" fillId="44" borderId="0" applyNumberFormat="0" applyBorder="0" applyAlignment="0" applyProtection="0"/>
    <xf numFmtId="193" fontId="75" fillId="44" borderId="0" applyNumberFormat="0" applyBorder="0" applyAlignment="0" applyProtection="0"/>
    <xf numFmtId="193" fontId="75" fillId="44" borderId="0" applyNumberFormat="0" applyBorder="0" applyAlignment="0" applyProtection="0"/>
    <xf numFmtId="0" fontId="123" fillId="0" borderId="0"/>
    <xf numFmtId="193" fontId="76" fillId="0" borderId="0"/>
    <xf numFmtId="0" fontId="78" fillId="61" borderId="0"/>
    <xf numFmtId="0" fontId="28" fillId="0" borderId="0" applyFill="0" applyBorder="0" applyAlignment="0"/>
    <xf numFmtId="0" fontId="28" fillId="0" borderId="0" applyFill="0" applyBorder="0" applyAlignment="0"/>
    <xf numFmtId="0" fontId="28" fillId="0" borderId="0" applyFill="0" applyBorder="0" applyAlignment="0"/>
    <xf numFmtId="194"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195" fontId="78" fillId="61" borderId="0"/>
    <xf numFmtId="193" fontId="77" fillId="60" borderId="33" applyNumberFormat="0" applyAlignment="0" applyProtection="0"/>
    <xf numFmtId="193" fontId="78" fillId="61" borderId="0"/>
    <xf numFmtId="193" fontId="79" fillId="60" borderId="33" applyNumberFormat="0" applyAlignment="0" applyProtection="0"/>
    <xf numFmtId="0" fontId="79" fillId="60" borderId="33" applyNumberFormat="0" applyAlignment="0" applyProtection="0"/>
    <xf numFmtId="193" fontId="79" fillId="60" borderId="33" applyNumberFormat="0" applyAlignment="0" applyProtection="0"/>
    <xf numFmtId="193" fontId="79" fillId="60" borderId="33" applyNumberFormat="0" applyAlignment="0" applyProtection="0"/>
    <xf numFmtId="193" fontId="79" fillId="60" borderId="33" applyNumberFormat="0" applyAlignment="0" applyProtection="0"/>
    <xf numFmtId="0" fontId="28" fillId="0" borderId="0" applyFill="0" applyBorder="0" applyAlignment="0"/>
    <xf numFmtId="193" fontId="67" fillId="0" borderId="0"/>
    <xf numFmtId="193" fontId="67" fillId="0" borderId="0"/>
    <xf numFmtId="193" fontId="67" fillId="0" borderId="0"/>
    <xf numFmtId="193" fontId="67" fillId="0" borderId="0"/>
    <xf numFmtId="193" fontId="80" fillId="62" borderId="34" applyNumberFormat="0" applyAlignment="0" applyProtection="0"/>
    <xf numFmtId="193" fontId="81" fillId="0" borderId="35" applyNumberFormat="0" applyFill="0" applyAlignment="0" applyProtection="0"/>
    <xf numFmtId="193" fontId="82" fillId="62" borderId="34" applyNumberFormat="0" applyAlignment="0" applyProtection="0"/>
    <xf numFmtId="193" fontId="82" fillId="62" borderId="34" applyNumberFormat="0" applyAlignment="0" applyProtection="0"/>
    <xf numFmtId="193" fontId="82" fillId="62" borderId="34" applyNumberFormat="0" applyAlignment="0" applyProtection="0"/>
    <xf numFmtId="193" fontId="83" fillId="0" borderId="35" applyNumberFormat="0" applyFill="0" applyAlignment="0" applyProtection="0"/>
    <xf numFmtId="193" fontId="83" fillId="0" borderId="35" applyNumberFormat="0" applyFill="0" applyAlignment="0" applyProtection="0"/>
    <xf numFmtId="193" fontId="83" fillId="0" borderId="35" applyNumberFormat="0" applyFill="0" applyAlignment="0" applyProtection="0"/>
    <xf numFmtId="193" fontId="82" fillId="62" borderId="34" applyNumberFormat="0" applyAlignment="0" applyProtection="0"/>
    <xf numFmtId="0" fontId="82" fillId="62" borderId="34" applyNumberFormat="0" applyAlignment="0" applyProtection="0"/>
    <xf numFmtId="3" fontId="109" fillId="66" borderId="13" applyFont="0" applyFill="0" applyProtection="0">
      <alignment horizontal="right"/>
    </xf>
    <xf numFmtId="193" fontId="76" fillId="0" borderId="36"/>
    <xf numFmtId="0" fontId="28" fillId="0" borderId="0" applyFont="0" applyFill="0" applyBorder="0" applyAlignment="0" applyProtection="0"/>
    <xf numFmtId="43" fontId="28" fillId="0" borderId="0" applyFont="0" applyFill="0" applyBorder="0" applyAlignment="0" applyProtection="0"/>
    <xf numFmtId="196" fontId="28" fillId="0" borderId="0" applyFont="0" applyFill="0" applyBorder="0" applyAlignment="0" applyProtection="0"/>
    <xf numFmtId="193" fontId="76" fillId="0" borderId="36"/>
    <xf numFmtId="0" fontId="28" fillId="0" borderId="0" applyFont="0" applyFill="0" applyBorder="0" applyAlignment="0" applyProtection="0"/>
    <xf numFmtId="14" fontId="28" fillId="0" borderId="0"/>
    <xf numFmtId="0" fontId="124" fillId="61" borderId="43">
      <alignment horizontal="left"/>
    </xf>
    <xf numFmtId="15" fontId="125" fillId="41" borderId="0">
      <alignment horizontal="right"/>
    </xf>
    <xf numFmtId="0" fontId="126" fillId="68" borderId="0" applyNumberFormat="0" applyBorder="0" applyAlignment="0">
      <alignment horizontal="center"/>
    </xf>
    <xf numFmtId="0" fontId="80" fillId="69" borderId="0" applyNumberFormat="0" applyBorder="0" applyAlignment="0"/>
    <xf numFmtId="0" fontId="127" fillId="69" borderId="0">
      <alignment horizontal="centerContinuous"/>
    </xf>
    <xf numFmtId="0" fontId="60" fillId="70" borderId="44">
      <alignment horizontal="center"/>
      <protection locked="0"/>
    </xf>
    <xf numFmtId="197" fontId="121" fillId="0" borderId="0" applyFont="0" applyFill="0" applyBorder="0" applyAlignment="0" applyProtection="0"/>
    <xf numFmtId="14" fontId="63" fillId="0" borderId="0" applyFill="0" applyBorder="0" applyAlignment="0"/>
    <xf numFmtId="198" fontId="124" fillId="61" borderId="0" applyFont="0" applyFill="0" applyBorder="0" applyAlignment="0" applyProtection="0">
      <alignment vertical="center"/>
    </xf>
    <xf numFmtId="193" fontId="85" fillId="0" borderId="0" applyNumberFormat="0" applyFill="0" applyBorder="0" applyAlignment="0" applyProtection="0"/>
    <xf numFmtId="193" fontId="85" fillId="0" borderId="0" applyNumberFormat="0" applyFill="0" applyBorder="0" applyAlignment="0" applyProtection="0"/>
    <xf numFmtId="193" fontId="85" fillId="0" borderId="0" applyNumberFormat="0" applyFill="0" applyBorder="0" applyAlignment="0" applyProtection="0"/>
    <xf numFmtId="193" fontId="69" fillId="56" borderId="0" applyNumberFormat="0" applyBorder="0" applyAlignment="0" applyProtection="0"/>
    <xf numFmtId="193" fontId="69" fillId="56" borderId="0" applyNumberFormat="0" applyBorder="0" applyAlignment="0" applyProtection="0"/>
    <xf numFmtId="193" fontId="69" fillId="56" borderId="0" applyNumberFormat="0" applyBorder="0" applyAlignment="0" applyProtection="0"/>
    <xf numFmtId="193" fontId="69" fillId="57" borderId="0" applyNumberFormat="0" applyBorder="0" applyAlignment="0" applyProtection="0"/>
    <xf numFmtId="193" fontId="69" fillId="57" borderId="0" applyNumberFormat="0" applyBorder="0" applyAlignment="0" applyProtection="0"/>
    <xf numFmtId="193" fontId="69" fillId="57" borderId="0" applyNumberFormat="0" applyBorder="0" applyAlignment="0" applyProtection="0"/>
    <xf numFmtId="193" fontId="69" fillId="58" borderId="0" applyNumberFormat="0" applyBorder="0" applyAlignment="0" applyProtection="0"/>
    <xf numFmtId="193" fontId="69" fillId="58" borderId="0" applyNumberFormat="0" applyBorder="0" applyAlignment="0" applyProtection="0"/>
    <xf numFmtId="193" fontId="69" fillId="58" borderId="0" applyNumberFormat="0" applyBorder="0" applyAlignment="0" applyProtection="0"/>
    <xf numFmtId="193" fontId="69" fillId="53" borderId="0" applyNumberFormat="0" applyBorder="0" applyAlignment="0" applyProtection="0"/>
    <xf numFmtId="193" fontId="69" fillId="53" borderId="0" applyNumberFormat="0" applyBorder="0" applyAlignment="0" applyProtection="0"/>
    <xf numFmtId="193" fontId="69" fillId="53" borderId="0" applyNumberFormat="0" applyBorder="0" applyAlignment="0" applyProtection="0"/>
    <xf numFmtId="193" fontId="69" fillId="54" borderId="0" applyNumberFormat="0" applyBorder="0" applyAlignment="0" applyProtection="0"/>
    <xf numFmtId="193" fontId="69" fillId="54" borderId="0" applyNumberFormat="0" applyBorder="0" applyAlignment="0" applyProtection="0"/>
    <xf numFmtId="193" fontId="69" fillId="54" borderId="0" applyNumberFormat="0" applyBorder="0" applyAlignment="0" applyProtection="0"/>
    <xf numFmtId="193" fontId="69" fillId="59" borderId="0" applyNumberFormat="0" applyBorder="0" applyAlignment="0" applyProtection="0"/>
    <xf numFmtId="193" fontId="69" fillId="59" borderId="0" applyNumberFormat="0" applyBorder="0" applyAlignment="0" applyProtection="0"/>
    <xf numFmtId="193" fontId="69" fillId="59" borderId="0" applyNumberFormat="0" applyBorder="0" applyAlignment="0" applyProtection="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193" fontId="86" fillId="47" borderId="33" applyNumberFormat="0" applyAlignment="0" applyProtection="0"/>
    <xf numFmtId="193" fontId="86" fillId="47" borderId="33" applyNumberFormat="0" applyAlignment="0" applyProtection="0"/>
    <xf numFmtId="193" fontId="86" fillId="47" borderId="33" applyNumberFormat="0" applyAlignment="0" applyProtection="0"/>
    <xf numFmtId="0" fontId="28" fillId="0" borderId="0">
      <alignment horizontal="left" wrapText="1"/>
    </xf>
    <xf numFmtId="193" fontId="28" fillId="0" borderId="0"/>
    <xf numFmtId="193" fontId="28" fillId="0" borderId="0"/>
    <xf numFmtId="193" fontId="28" fillId="0" borderId="0"/>
    <xf numFmtId="193" fontId="63" fillId="0" borderId="0">
      <alignment vertical="top"/>
    </xf>
    <xf numFmtId="193" fontId="28" fillId="0" borderId="0"/>
    <xf numFmtId="193" fontId="28" fillId="0" borderId="0">
      <alignment vertical="top"/>
    </xf>
    <xf numFmtId="193" fontId="28" fillId="0" borderId="0">
      <alignment vertical="top"/>
    </xf>
    <xf numFmtId="193" fontId="67" fillId="0" borderId="0"/>
    <xf numFmtId="193" fontId="28" fillId="0" borderId="0">
      <alignment vertical="top"/>
    </xf>
    <xf numFmtId="193" fontId="28" fillId="0" borderId="0">
      <alignment vertical="top"/>
    </xf>
    <xf numFmtId="193" fontId="28" fillId="0" borderId="0"/>
    <xf numFmtId="193" fontId="28" fillId="0" borderId="0">
      <alignment vertical="top"/>
    </xf>
    <xf numFmtId="193" fontId="28" fillId="0" borderId="0">
      <alignment vertical="top"/>
    </xf>
    <xf numFmtId="193" fontId="28" fillId="0" borderId="0"/>
    <xf numFmtId="193" fontId="28" fillId="0" borderId="0">
      <alignment vertical="top"/>
    </xf>
    <xf numFmtId="193" fontId="28" fillId="0" borderId="0">
      <alignment vertical="top"/>
    </xf>
    <xf numFmtId="193" fontId="28" fillId="0" borderId="0"/>
    <xf numFmtId="193" fontId="28" fillId="0" borderId="0">
      <alignment vertical="top"/>
    </xf>
    <xf numFmtId="193" fontId="28" fillId="0" borderId="0">
      <alignment vertical="top"/>
    </xf>
    <xf numFmtId="193" fontId="28" fillId="0" borderId="0">
      <alignment vertical="top"/>
    </xf>
    <xf numFmtId="193" fontId="87" fillId="0" borderId="0" applyNumberFormat="0" applyFill="0" applyBorder="0" applyAlignment="0" applyProtection="0"/>
    <xf numFmtId="0" fontId="87" fillId="0" borderId="0" applyNumberFormat="0" applyFill="0" applyBorder="0" applyAlignment="0" applyProtection="0"/>
    <xf numFmtId="193" fontId="89" fillId="0" borderId="0" applyNumberFormat="0" applyFill="0" applyBorder="0" applyAlignment="0" applyProtection="0">
      <alignment vertical="top"/>
      <protection locked="0"/>
    </xf>
    <xf numFmtId="193" fontId="89" fillId="0" borderId="0" applyNumberFormat="0" applyFill="0" applyBorder="0" applyAlignment="0" applyProtection="0">
      <alignment vertical="top"/>
      <protection locked="0"/>
    </xf>
    <xf numFmtId="193" fontId="89" fillId="0" borderId="0" applyNumberFormat="0" applyFill="0" applyBorder="0" applyAlignment="0" applyProtection="0">
      <alignment vertical="top"/>
      <protection locked="0"/>
    </xf>
    <xf numFmtId="193" fontId="88" fillId="0" borderId="0" applyNumberFormat="0" applyFill="0" applyBorder="0" applyAlignment="0" applyProtection="0">
      <alignment vertical="top"/>
      <protection locked="0"/>
    </xf>
    <xf numFmtId="0" fontId="128" fillId="0" borderId="0"/>
    <xf numFmtId="193" fontId="90" fillId="64" borderId="0"/>
    <xf numFmtId="193" fontId="75" fillId="44" borderId="0" applyNumberFormat="0" applyBorder="0" applyAlignment="0" applyProtection="0"/>
    <xf numFmtId="0" fontId="75" fillId="44" borderId="0" applyNumberFormat="0" applyBorder="0" applyAlignment="0" applyProtection="0"/>
    <xf numFmtId="0" fontId="28" fillId="41" borderId="13" applyNumberFormat="0" applyFont="0" applyBorder="0" applyAlignment="0" applyProtection="0">
      <alignment horizontal="center"/>
    </xf>
    <xf numFmtId="0" fontId="129" fillId="71" borderId="0"/>
    <xf numFmtId="0" fontId="119" fillId="0" borderId="29" applyNumberFormat="0" applyAlignment="0" applyProtection="0">
      <alignment horizontal="left" vertical="center"/>
    </xf>
    <xf numFmtId="0" fontId="119" fillId="0" borderId="12">
      <alignment horizontal="left" vertical="center"/>
    </xf>
    <xf numFmtId="193" fontId="91" fillId="0" borderId="37" applyNumberFormat="0" applyFill="0" applyAlignment="0" applyProtection="0"/>
    <xf numFmtId="0" fontId="91" fillId="0" borderId="37" applyNumberFormat="0" applyFill="0" applyAlignment="0" applyProtection="0"/>
    <xf numFmtId="193" fontId="92" fillId="0" borderId="38" applyNumberFormat="0" applyFill="0" applyAlignment="0" applyProtection="0"/>
    <xf numFmtId="0" fontId="92" fillId="0" borderId="38" applyNumberFormat="0" applyFill="0" applyAlignment="0" applyProtection="0"/>
    <xf numFmtId="193" fontId="85" fillId="0" borderId="39" applyNumberFormat="0" applyFill="0" applyAlignment="0" applyProtection="0"/>
    <xf numFmtId="0" fontId="85" fillId="0" borderId="39" applyNumberFormat="0" applyFill="0" applyAlignment="0" applyProtection="0"/>
    <xf numFmtId="193" fontId="85" fillId="0" borderId="0" applyNumberFormat="0" applyFill="0" applyBorder="0" applyAlignment="0" applyProtection="0"/>
    <xf numFmtId="0" fontId="85" fillId="0" borderId="0" applyNumberFormat="0" applyFill="0" applyBorder="0" applyAlignment="0" applyProtection="0"/>
    <xf numFmtId="0" fontId="64" fillId="66" borderId="10" applyFont="0" applyBorder="0">
      <alignment horizontal="center" wrapText="1"/>
    </xf>
    <xf numFmtId="3" fontId="28" fillId="72" borderId="13" applyFont="0" applyProtection="0">
      <alignment horizontal="right"/>
    </xf>
    <xf numFmtId="10" fontId="28" fillId="72" borderId="13" applyFont="0" applyProtection="0">
      <alignment horizontal="right"/>
    </xf>
    <xf numFmtId="9" fontId="28" fillId="72" borderId="13" applyFont="0" applyProtection="0">
      <alignment horizontal="right"/>
    </xf>
    <xf numFmtId="0" fontId="28" fillId="72" borderId="10" applyNumberFormat="0" applyFont="0" applyBorder="0" applyAlignment="0" applyProtection="0">
      <alignment horizontal="left"/>
    </xf>
    <xf numFmtId="193" fontId="94" fillId="0" borderId="0" applyNumberFormat="0" applyFill="0" applyBorder="0" applyAlignment="0" applyProtection="0">
      <alignment vertical="top"/>
      <protection locked="0"/>
    </xf>
    <xf numFmtId="193" fontId="93" fillId="0" borderId="0" applyNumberFormat="0" applyFill="0" applyBorder="0" applyAlignment="0" applyProtection="0">
      <alignment vertical="top"/>
      <protection locked="0"/>
    </xf>
    <xf numFmtId="193" fontId="93" fillId="0" borderId="0" applyNumberFormat="0" applyFill="0" applyBorder="0" applyAlignment="0" applyProtection="0">
      <alignment vertical="top"/>
      <protection locked="0"/>
    </xf>
    <xf numFmtId="193" fontId="95" fillId="43" borderId="0" applyNumberFormat="0" applyBorder="0" applyAlignment="0" applyProtection="0"/>
    <xf numFmtId="193" fontId="71" fillId="43" borderId="0" applyNumberFormat="0" applyBorder="0" applyAlignment="0" applyProtection="0"/>
    <xf numFmtId="193" fontId="71" fillId="43" borderId="0" applyNumberFormat="0" applyBorder="0" applyAlignment="0" applyProtection="0"/>
    <xf numFmtId="193" fontId="71" fillId="43" borderId="0" applyNumberFormat="0" applyBorder="0" applyAlignment="0" applyProtection="0"/>
    <xf numFmtId="193" fontId="86" fillId="47" borderId="33" applyNumberFormat="0" applyAlignment="0" applyProtection="0"/>
    <xf numFmtId="0" fontId="86" fillId="47" borderId="33" applyNumberFormat="0" applyAlignment="0" applyProtection="0"/>
    <xf numFmtId="0" fontId="130" fillId="66" borderId="45">
      <protection locked="0"/>
    </xf>
    <xf numFmtId="3" fontId="28" fillId="63" borderId="13" applyFont="0">
      <alignment horizontal="right"/>
      <protection locked="0"/>
    </xf>
    <xf numFmtId="166" fontId="28" fillId="63" borderId="13" applyFont="0">
      <alignment horizontal="right"/>
      <protection locked="0"/>
    </xf>
    <xf numFmtId="189" fontId="28" fillId="73" borderId="13" applyProtection="0"/>
    <xf numFmtId="10" fontId="28" fillId="63" borderId="13" applyFont="0">
      <alignment horizontal="right"/>
      <protection locked="0"/>
    </xf>
    <xf numFmtId="9" fontId="28" fillId="63" borderId="46" applyFont="0">
      <alignment horizontal="right"/>
      <protection locked="0"/>
    </xf>
    <xf numFmtId="199" fontId="28" fillId="63" borderId="13">
      <alignment horizontal="right"/>
      <protection locked="0"/>
    </xf>
    <xf numFmtId="165" fontId="28" fillId="63" borderId="46" applyFont="0">
      <alignment horizontal="right"/>
      <protection locked="0"/>
    </xf>
    <xf numFmtId="0" fontId="28" fillId="63" borderId="13" applyFont="0">
      <alignment horizontal="center" wrapText="1"/>
      <protection locked="0"/>
    </xf>
    <xf numFmtId="49" fontId="28" fillId="63" borderId="13" applyFont="0" applyAlignment="0">
      <protection locked="0"/>
    </xf>
    <xf numFmtId="193" fontId="96" fillId="0" borderId="0">
      <protection locked="0"/>
    </xf>
    <xf numFmtId="193" fontId="28" fillId="0" borderId="0"/>
    <xf numFmtId="0" fontId="131" fillId="41" borderId="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193" fontId="83" fillId="0" borderId="35" applyNumberFormat="0" applyFill="0" applyAlignment="0" applyProtection="0"/>
    <xf numFmtId="0" fontId="83" fillId="0" borderId="35" applyNumberFormat="0" applyFill="0" applyAlignment="0" applyProtection="0"/>
    <xf numFmtId="0" fontId="132" fillId="72" borderId="45">
      <protection locked="0"/>
    </xf>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43" fontId="4" fillId="0" borderId="0" applyFont="0" applyFill="0" applyBorder="0" applyAlignment="0" applyProtection="0"/>
    <xf numFmtId="167" fontId="28" fillId="0" borderId="0" applyFont="0" applyFill="0" applyBorder="0" applyAlignment="0" applyProtection="0"/>
    <xf numFmtId="43" fontId="28" fillId="0" borderId="0" applyFont="0" applyFill="0" applyBorder="0" applyAlignment="0" applyProtection="0"/>
    <xf numFmtId="167" fontId="28" fillId="0" borderId="0" applyFont="0" applyFill="0" applyBorder="0" applyAlignment="0" applyProtection="0"/>
    <xf numFmtId="43"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0" fontId="67" fillId="74" borderId="47" applyBorder="0">
      <alignment horizontal="center"/>
      <protection locked="0"/>
    </xf>
    <xf numFmtId="193" fontId="66" fillId="40" borderId="0" applyNumberFormat="0" applyBorder="0" applyAlignment="0" applyProtection="0"/>
    <xf numFmtId="172" fontId="52" fillId="10" borderId="0" applyNumberFormat="0" applyBorder="0" applyAlignment="0" applyProtection="0"/>
    <xf numFmtId="193" fontId="66" fillId="40" borderId="0" applyNumberFormat="0" applyBorder="0" applyAlignment="0" applyProtection="0"/>
    <xf numFmtId="193" fontId="66" fillId="40" borderId="0" applyNumberFormat="0" applyBorder="0" applyAlignment="0" applyProtection="0"/>
    <xf numFmtId="0" fontId="131" fillId="41" borderId="0"/>
    <xf numFmtId="193" fontId="74" fillId="0" borderId="0"/>
    <xf numFmtId="193" fontId="74"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4" fillId="0" borderId="0"/>
    <xf numFmtId="193" fontId="4" fillId="0" borderId="0"/>
    <xf numFmtId="193" fontId="4" fillId="0" borderId="0"/>
    <xf numFmtId="193" fontId="28" fillId="0" borderId="0"/>
    <xf numFmtId="193" fontId="28" fillId="0" borderId="0"/>
    <xf numFmtId="0" fontId="28" fillId="0" borderId="0"/>
    <xf numFmtId="193" fontId="28" fillId="0" borderId="0"/>
    <xf numFmtId="172" fontId="4" fillId="0" borderId="0"/>
    <xf numFmtId="193" fontId="4" fillId="0" borderId="0"/>
    <xf numFmtId="193" fontId="4" fillId="0" borderId="0"/>
    <xf numFmtId="0" fontId="67" fillId="0" borderId="0"/>
    <xf numFmtId="193" fontId="65" fillId="0" borderId="0"/>
    <xf numFmtId="0" fontId="28" fillId="0" borderId="0"/>
    <xf numFmtId="0" fontId="4" fillId="0" borderId="0"/>
    <xf numFmtId="0" fontId="4" fillId="0" borderId="0"/>
    <xf numFmtId="0" fontId="4" fillId="0" borderId="0"/>
    <xf numFmtId="193" fontId="4" fillId="0" borderId="0"/>
    <xf numFmtId="0" fontId="28" fillId="0" borderId="0">
      <alignment horizontal="left" wrapText="1"/>
    </xf>
    <xf numFmtId="0" fontId="28" fillId="0" borderId="0"/>
    <xf numFmtId="193"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0" fontId="4"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4" fillId="0" borderId="0"/>
    <xf numFmtId="193" fontId="4" fillId="0" borderId="0"/>
    <xf numFmtId="193" fontId="4" fillId="0" borderId="0"/>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193" fontId="4" fillId="0" borderId="0"/>
    <xf numFmtId="193" fontId="4" fillId="0" borderId="0"/>
    <xf numFmtId="193" fontId="28" fillId="0" borderId="0">
      <alignment vertical="top"/>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193" fontId="28" fillId="0" borderId="0"/>
    <xf numFmtId="0" fontId="28" fillId="0" borderId="0">
      <alignment horizontal="left" wrapText="1"/>
    </xf>
    <xf numFmtId="193" fontId="28"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103" fillId="0" borderId="0"/>
    <xf numFmtId="193" fontId="63" fillId="65" borderId="40" applyNumberFormat="0" applyFont="0" applyAlignment="0" applyProtection="0"/>
    <xf numFmtId="193" fontId="28" fillId="65" borderId="40" applyNumberFormat="0" applyFont="0" applyAlignment="0" applyProtection="0"/>
    <xf numFmtId="193" fontId="28" fillId="65" borderId="40" applyNumberFormat="0" applyFont="0" applyAlignment="0" applyProtection="0"/>
    <xf numFmtId="193" fontId="28" fillId="65" borderId="40" applyNumberFormat="0" applyFont="0" applyAlignment="0" applyProtection="0"/>
    <xf numFmtId="193" fontId="28" fillId="65" borderId="40" applyNumberFormat="0" applyFont="0" applyAlignment="0" applyProtection="0"/>
    <xf numFmtId="193" fontId="62" fillId="65" borderId="40" applyNumberFormat="0" applyFont="0" applyAlignment="0" applyProtection="0"/>
    <xf numFmtId="193" fontId="62" fillId="65" borderId="40" applyNumberFormat="0" applyFont="0" applyAlignment="0" applyProtection="0"/>
    <xf numFmtId="193" fontId="104" fillId="0" borderId="31"/>
    <xf numFmtId="3" fontId="28" fillId="75" borderId="13">
      <alignment horizontal="right"/>
      <protection locked="0"/>
    </xf>
    <xf numFmtId="166" fontId="28" fillId="75" borderId="13">
      <alignment horizontal="right"/>
      <protection locked="0"/>
    </xf>
    <xf numFmtId="10" fontId="28" fillId="75" borderId="13" applyFont="0">
      <alignment horizontal="right"/>
      <protection locked="0"/>
    </xf>
    <xf numFmtId="9" fontId="28" fillId="75" borderId="13">
      <alignment horizontal="right"/>
      <protection locked="0"/>
    </xf>
    <xf numFmtId="199" fontId="28" fillId="75" borderId="13">
      <alignment horizontal="right"/>
      <protection locked="0"/>
    </xf>
    <xf numFmtId="165" fontId="28" fillId="75" borderId="46" applyFont="0">
      <alignment horizontal="right"/>
      <protection locked="0"/>
    </xf>
    <xf numFmtId="0" fontId="28" fillId="75" borderId="13">
      <alignment horizontal="center" wrapText="1"/>
    </xf>
    <xf numFmtId="0" fontId="28" fillId="75" borderId="13" applyNumberFormat="0" applyFont="0">
      <alignment horizontal="center" wrapText="1"/>
      <protection locked="0"/>
    </xf>
    <xf numFmtId="193" fontId="105" fillId="60" borderId="41" applyNumberFormat="0" applyAlignment="0" applyProtection="0"/>
    <xf numFmtId="0" fontId="105" fillId="60" borderId="41" applyNumberFormat="0" applyAlignment="0" applyProtection="0"/>
    <xf numFmtId="0" fontId="28" fillId="0" borderId="0" applyFont="0" applyFill="0" applyBorder="0" applyAlignment="0" applyProtection="0"/>
    <xf numFmtId="200" fontId="28" fillId="0" borderId="0" applyFont="0" applyFill="0" applyBorder="0" applyAlignment="0" applyProtection="0"/>
    <xf numFmtId="9" fontId="4" fillId="0" borderId="0" applyFont="0" applyFill="0" applyBorder="0" applyAlignment="0" applyProtection="0"/>
    <xf numFmtId="9" fontId="28" fillId="0" borderId="0" applyFont="0" applyFill="0" applyBorder="0" applyAlignment="0" applyProtection="0"/>
    <xf numFmtId="9" fontId="4" fillId="0" borderId="0" applyFont="0" applyFill="0" applyBorder="0" applyAlignment="0" applyProtection="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124" fillId="41" borderId="0"/>
    <xf numFmtId="0" fontId="124" fillId="61" borderId="0"/>
    <xf numFmtId="0" fontId="78" fillId="75" borderId="0"/>
    <xf numFmtId="193" fontId="107" fillId="60" borderId="41" applyNumberFormat="0" applyAlignment="0" applyProtection="0"/>
    <xf numFmtId="3" fontId="28" fillId="76" borderId="13">
      <alignment horizontal="right"/>
      <protection locked="0"/>
    </xf>
    <xf numFmtId="0" fontId="124" fillId="61" borderId="0"/>
    <xf numFmtId="193" fontId="105" fillId="60" borderId="41" applyNumberFormat="0" applyAlignment="0" applyProtection="0"/>
    <xf numFmtId="193" fontId="105" fillId="60" borderId="41" applyNumberFormat="0" applyAlignment="0" applyProtection="0"/>
    <xf numFmtId="193" fontId="105" fillId="60" borderId="41" applyNumberFormat="0" applyAlignment="0" applyProtection="0"/>
    <xf numFmtId="201" fontId="28" fillId="66" borderId="13">
      <alignment horizontal="center"/>
    </xf>
    <xf numFmtId="3" fontId="28" fillId="66" borderId="13" applyFont="0">
      <alignment horizontal="right"/>
    </xf>
    <xf numFmtId="202" fontId="28" fillId="66" borderId="13" applyFont="0">
      <alignment horizontal="right"/>
    </xf>
    <xf numFmtId="166" fontId="28" fillId="66" borderId="13" applyFont="0">
      <alignment horizontal="right"/>
    </xf>
    <xf numFmtId="10" fontId="28" fillId="66" borderId="13" applyFont="0">
      <alignment horizontal="right"/>
    </xf>
    <xf numFmtId="9" fontId="28" fillId="66" borderId="13" applyFont="0">
      <alignment horizontal="right"/>
    </xf>
    <xf numFmtId="203" fontId="28" fillId="66" borderId="13" applyFont="0">
      <alignment horizontal="center" wrapText="1"/>
    </xf>
    <xf numFmtId="204" fontId="133" fillId="0" borderId="0" applyNumberFormat="0" applyFill="0" applyBorder="0" applyAlignment="0" applyProtection="0"/>
    <xf numFmtId="204" fontId="134" fillId="41" borderId="0" applyNumberFormat="0" applyFont="0" applyBorder="0" applyAlignment="0" applyProtection="0"/>
    <xf numFmtId="0" fontId="134" fillId="0" borderId="0" applyFill="0" applyBorder="0" applyProtection="0"/>
    <xf numFmtId="204" fontId="134" fillId="77" borderId="0" applyNumberFormat="0" applyFont="0" applyBorder="0" applyAlignment="0" applyProtection="0"/>
    <xf numFmtId="205" fontId="134" fillId="0" borderId="0" applyFill="0" applyBorder="0" applyAlignment="0" applyProtection="0"/>
    <xf numFmtId="0" fontId="135" fillId="0" borderId="0" applyNumberFormat="0" applyAlignment="0" applyProtection="0"/>
    <xf numFmtId="0" fontId="133" fillId="0" borderId="48" applyFill="0" applyProtection="0">
      <alignment horizontal="right" wrapText="1"/>
    </xf>
    <xf numFmtId="0" fontId="133" fillId="0" borderId="0" applyFill="0" applyProtection="0">
      <alignment wrapText="1"/>
    </xf>
    <xf numFmtId="204" fontId="136" fillId="0" borderId="49" applyNumberFormat="0" applyFill="0" applyAlignment="0" applyProtection="0"/>
    <xf numFmtId="0" fontId="137" fillId="0" borderId="0" applyAlignment="0" applyProtection="0"/>
    <xf numFmtId="0" fontId="136" fillId="0" borderId="50" applyNumberFormat="0" applyFill="0" applyAlignment="0" applyProtection="0"/>
    <xf numFmtId="0" fontId="121" fillId="61" borderId="0"/>
    <xf numFmtId="0" fontId="67" fillId="0" borderId="0"/>
    <xf numFmtId="206" fontId="28" fillId="78" borderId="13">
      <protection locked="0"/>
    </xf>
    <xf numFmtId="1" fontId="28" fillId="78" borderId="13" applyFont="0">
      <alignment horizontal="right"/>
    </xf>
    <xf numFmtId="189" fontId="28" fillId="78" borderId="13" applyFont="0"/>
    <xf numFmtId="9" fontId="28" fillId="78" borderId="13" applyFont="0">
      <alignment horizontal="right"/>
    </xf>
    <xf numFmtId="199" fontId="28" fillId="78" borderId="13" applyFont="0">
      <alignment horizontal="right"/>
    </xf>
    <xf numFmtId="10" fontId="28" fillId="78" borderId="13" applyFont="0">
      <alignment horizontal="right"/>
    </xf>
    <xf numFmtId="0" fontId="28" fillId="78" borderId="13" applyFont="0">
      <alignment horizontal="center" wrapText="1"/>
    </xf>
    <xf numFmtId="49" fontId="28" fillId="78" borderId="13" applyFont="0"/>
    <xf numFmtId="189" fontId="28" fillId="79" borderId="13" applyFont="0"/>
    <xf numFmtId="9" fontId="28" fillId="79" borderId="13" applyFont="0">
      <alignment horizontal="right"/>
    </xf>
    <xf numFmtId="189" fontId="28" fillId="80" borderId="13" applyFont="0">
      <alignment horizontal="right"/>
    </xf>
    <xf numFmtId="1" fontId="28" fillId="80" borderId="13" applyFont="0">
      <alignment horizontal="right"/>
    </xf>
    <xf numFmtId="189" fontId="28" fillId="80" borderId="13" applyFont="0"/>
    <xf numFmtId="166" fontId="28" fillId="80" borderId="13" applyFont="0"/>
    <xf numFmtId="10" fontId="28" fillId="80" borderId="13" applyFont="0">
      <alignment horizontal="right"/>
    </xf>
    <xf numFmtId="9" fontId="28" fillId="80" borderId="13" applyFont="0">
      <alignment horizontal="right"/>
    </xf>
    <xf numFmtId="199" fontId="28" fillId="80" borderId="13" applyFont="0">
      <alignment horizontal="right"/>
    </xf>
    <xf numFmtId="10" fontId="28" fillId="80" borderId="11" applyFont="0">
      <alignment horizontal="right"/>
    </xf>
    <xf numFmtId="0" fontId="28" fillId="80" borderId="13" applyFont="0">
      <alignment horizontal="center" wrapText="1"/>
      <protection locked="0"/>
    </xf>
    <xf numFmtId="49" fontId="28" fillId="80" borderId="13" applyFont="0"/>
    <xf numFmtId="0" fontId="124" fillId="61" borderId="0"/>
    <xf numFmtId="193" fontId="109" fillId="0" borderId="0" applyNumberFormat="0" applyFill="0" applyBorder="0" applyAlignment="0" applyProtection="0"/>
    <xf numFmtId="193" fontId="110" fillId="0" borderId="0" applyNumberFormat="0" applyFill="0" applyBorder="0" applyAlignment="0" applyProtection="0"/>
    <xf numFmtId="49" fontId="63" fillId="0" borderId="0" applyFill="0" applyBorder="0" applyAlignment="0"/>
    <xf numFmtId="0" fontId="63" fillId="0" borderId="0" applyFill="0" applyBorder="0" applyAlignment="0"/>
    <xf numFmtId="207" fontId="28" fillId="0" borderId="0" applyFill="0" applyBorder="0" applyAlignment="0"/>
    <xf numFmtId="193" fontId="111" fillId="0" borderId="0" applyNumberFormat="0" applyFill="0" applyBorder="0" applyAlignment="0" applyProtection="0"/>
    <xf numFmtId="193" fontId="111" fillId="0" borderId="0" applyNumberFormat="0" applyFill="0" applyBorder="0" applyAlignment="0" applyProtection="0"/>
    <xf numFmtId="193" fontId="111" fillId="0" borderId="0" applyNumberFormat="0" applyFill="0" applyBorder="0" applyAlignment="0" applyProtection="0"/>
    <xf numFmtId="193" fontId="87" fillId="0" borderId="0" applyNumberFormat="0" applyFill="0" applyBorder="0" applyAlignment="0" applyProtection="0"/>
    <xf numFmtId="193" fontId="87" fillId="0" borderId="0" applyNumberFormat="0" applyFill="0" applyBorder="0" applyAlignment="0" applyProtection="0"/>
    <xf numFmtId="193" fontId="87" fillId="0" borderId="0" applyNumberFormat="0" applyFill="0" applyBorder="0" applyAlignment="0" applyProtection="0"/>
    <xf numFmtId="208" fontId="123" fillId="0" borderId="0"/>
    <xf numFmtId="193" fontId="112" fillId="0" borderId="0" applyNumberFormat="0" applyFill="0" applyBorder="0" applyAlignment="0" applyProtection="0"/>
    <xf numFmtId="0" fontId="112" fillId="0" borderId="0" applyNumberFormat="0" applyFill="0" applyBorder="0" applyAlignment="0" applyProtection="0"/>
    <xf numFmtId="193" fontId="113" fillId="0" borderId="37" applyNumberFormat="0" applyFill="0" applyAlignment="0" applyProtection="0"/>
    <xf numFmtId="193" fontId="114" fillId="0" borderId="38" applyNumberFormat="0" applyFill="0" applyAlignment="0" applyProtection="0"/>
    <xf numFmtId="193" fontId="115" fillId="0" borderId="39" applyNumberFormat="0" applyFill="0" applyAlignment="0" applyProtection="0"/>
    <xf numFmtId="193" fontId="115" fillId="0" borderId="0" applyNumberFormat="0" applyFill="0" applyBorder="0" applyAlignment="0" applyProtection="0"/>
    <xf numFmtId="193" fontId="112" fillId="0" borderId="0" applyNumberFormat="0" applyFill="0" applyBorder="0" applyAlignment="0" applyProtection="0"/>
    <xf numFmtId="0" fontId="138" fillId="81" borderId="0">
      <alignment horizontal="centerContinuous"/>
    </xf>
    <xf numFmtId="0" fontId="139" fillId="60" borderId="0" applyNumberFormat="0" applyBorder="0" applyAlignment="0">
      <alignment horizontal="center"/>
    </xf>
    <xf numFmtId="193" fontId="91" fillId="0" borderId="37" applyNumberFormat="0" applyFill="0" applyAlignment="0" applyProtection="0"/>
    <xf numFmtId="193" fontId="91" fillId="0" borderId="37" applyNumberFormat="0" applyFill="0" applyAlignment="0" applyProtection="0"/>
    <xf numFmtId="193" fontId="91" fillId="0" borderId="37" applyNumberFormat="0" applyFill="0" applyAlignment="0" applyProtection="0"/>
    <xf numFmtId="193" fontId="92" fillId="0" borderId="38" applyNumberFormat="0" applyFill="0" applyAlignment="0" applyProtection="0"/>
    <xf numFmtId="193" fontId="92" fillId="0" borderId="38" applyNumberFormat="0" applyFill="0" applyAlignment="0" applyProtection="0"/>
    <xf numFmtId="193" fontId="92" fillId="0" borderId="38" applyNumberFormat="0" applyFill="0" applyAlignment="0" applyProtection="0"/>
    <xf numFmtId="193" fontId="85" fillId="0" borderId="39" applyNumberFormat="0" applyFill="0" applyAlignment="0" applyProtection="0"/>
    <xf numFmtId="193" fontId="85" fillId="0" borderId="39" applyNumberFormat="0" applyFill="0" applyAlignment="0" applyProtection="0"/>
    <xf numFmtId="193" fontId="85" fillId="0" borderId="39" applyNumberFormat="0" applyFill="0" applyAlignment="0" applyProtection="0"/>
    <xf numFmtId="193" fontId="112" fillId="0" borderId="0" applyNumberFormat="0" applyFill="0" applyBorder="0" applyAlignment="0" applyProtection="0"/>
    <xf numFmtId="193" fontId="112" fillId="0" borderId="0" applyNumberFormat="0" applyFill="0" applyBorder="0" applyAlignment="0" applyProtection="0"/>
    <xf numFmtId="193" fontId="112" fillId="0" borderId="0" applyNumberFormat="0" applyFill="0" applyBorder="0" applyAlignment="0" applyProtection="0"/>
    <xf numFmtId="0" fontId="140" fillId="71" borderId="0" applyBorder="0"/>
    <xf numFmtId="193" fontId="117" fillId="0" borderId="42" applyNumberFormat="0" applyFill="0" applyAlignment="0" applyProtection="0"/>
    <xf numFmtId="193" fontId="117" fillId="0" borderId="42" applyNumberFormat="0" applyFill="0" applyAlignment="0" applyProtection="0"/>
    <xf numFmtId="193" fontId="117" fillId="0" borderId="42" applyNumberFormat="0" applyFill="0" applyAlignment="0" applyProtection="0"/>
    <xf numFmtId="0" fontId="120" fillId="41" borderId="0" applyNumberFormat="0" applyFont="0" applyBorder="0" applyAlignment="0" applyProtection="0">
      <alignment horizontal="left"/>
    </xf>
    <xf numFmtId="0" fontId="28" fillId="0" borderId="0">
      <alignment horizontal="left" wrapText="1"/>
    </xf>
    <xf numFmtId="193" fontId="111" fillId="0" borderId="0" applyNumberFormat="0" applyFill="0" applyBorder="0" applyAlignment="0" applyProtection="0"/>
    <xf numFmtId="0" fontId="111" fillId="0" borderId="0" applyNumberFormat="0" applyFill="0" applyBorder="0" applyAlignment="0" applyProtection="0"/>
    <xf numFmtId="167" fontId="28" fillId="0" borderId="0" applyFont="0" applyFill="0" applyBorder="0" applyAlignment="0" applyProtection="0"/>
    <xf numFmtId="9" fontId="4" fillId="0" borderId="0" applyFont="0" applyFill="0" applyBorder="0" applyAlignment="0" applyProtection="0"/>
    <xf numFmtId="9" fontId="28" fillId="0" borderId="0" applyFont="0" applyFill="0" applyBorder="0" applyAlignment="0" applyProtection="0"/>
    <xf numFmtId="193" fontId="4" fillId="0" borderId="0"/>
    <xf numFmtId="193" fontId="4" fillId="0" borderId="0"/>
    <xf numFmtId="193" fontId="4" fillId="0" borderId="0"/>
    <xf numFmtId="193" fontId="28" fillId="0" borderId="0"/>
    <xf numFmtId="193" fontId="28" fillId="0" borderId="0"/>
    <xf numFmtId="193" fontId="28" fillId="0" borderId="0"/>
    <xf numFmtId="193" fontId="28" fillId="0" borderId="0"/>
    <xf numFmtId="193" fontId="4" fillId="0" borderId="0"/>
    <xf numFmtId="193" fontId="4" fillId="0" borderId="0"/>
    <xf numFmtId="193" fontId="4" fillId="0" borderId="0"/>
    <xf numFmtId="167" fontId="28" fillId="0" borderId="0" applyFont="0" applyFill="0" applyBorder="0" applyAlignment="0" applyProtection="0"/>
    <xf numFmtId="167" fontId="28" fillId="0" borderId="0" applyFont="0" applyFill="0" applyBorder="0" applyAlignment="0" applyProtection="0"/>
    <xf numFmtId="193" fontId="4" fillId="0" borderId="0"/>
    <xf numFmtId="43" fontId="4" fillId="0" borderId="0" applyFont="0" applyFill="0" applyBorder="0" applyAlignment="0" applyProtection="0"/>
    <xf numFmtId="43" fontId="4" fillId="0" borderId="0" applyFont="0" applyFill="0" applyBorder="0" applyAlignment="0" applyProtection="0"/>
    <xf numFmtId="43"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38"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51" fillId="9" borderId="0" applyNumberFormat="0" applyBorder="0" applyAlignment="0" applyProtection="0"/>
    <xf numFmtId="0" fontId="55" fillId="12" borderId="23" applyNumberFormat="0" applyAlignment="0" applyProtection="0"/>
    <xf numFmtId="0" fontId="5" fillId="13" borderId="26" applyNumberFormat="0" applyAlignment="0" applyProtection="0"/>
    <xf numFmtId="43" fontId="62" fillId="0" borderId="0" applyFont="0" applyFill="0" applyBorder="0" applyAlignment="0" applyProtection="0"/>
    <xf numFmtId="183" fontId="141" fillId="0" borderId="0" applyFont="0" applyFill="0" applyBorder="0" applyAlignment="0" applyProtection="0"/>
    <xf numFmtId="209" fontId="28" fillId="0" borderId="0" applyFont="0" applyFill="0" applyBorder="0" applyAlignment="0" applyProtection="0"/>
    <xf numFmtId="0" fontId="58" fillId="0" borderId="0" applyNumberFormat="0" applyFill="0" applyBorder="0" applyAlignment="0" applyProtection="0"/>
    <xf numFmtId="0" fontId="50" fillId="8" borderId="0" applyNumberFormat="0" applyBorder="0" applyAlignment="0" applyProtection="0"/>
    <xf numFmtId="0" fontId="47" fillId="0" borderId="20" applyNumberFormat="0" applyFill="0" applyAlignment="0" applyProtection="0"/>
    <xf numFmtId="0" fontId="48" fillId="0" borderId="21" applyNumberFormat="0" applyFill="0" applyAlignment="0" applyProtection="0"/>
    <xf numFmtId="0" fontId="49" fillId="0" borderId="22" applyNumberFormat="0" applyFill="0" applyAlignment="0" applyProtection="0"/>
    <xf numFmtId="0" fontId="49" fillId="0" borderId="0" applyNumberFormat="0" applyFill="0" applyBorder="0" applyAlignment="0" applyProtection="0"/>
    <xf numFmtId="0" fontId="53" fillId="11" borderId="23" applyNumberFormat="0" applyAlignment="0" applyProtection="0"/>
    <xf numFmtId="0" fontId="28" fillId="0" borderId="0"/>
    <xf numFmtId="0" fontId="56" fillId="0" borderId="25" applyNumberFormat="0" applyFill="0" applyAlignment="0" applyProtection="0"/>
    <xf numFmtId="0" fontId="52" fillId="10" borderId="0" applyNumberFormat="0" applyBorder="0" applyAlignment="0" applyProtection="0"/>
    <xf numFmtId="0" fontId="4" fillId="0" borderId="0"/>
    <xf numFmtId="0" fontId="28" fillId="0" borderId="0">
      <alignment vertical="top"/>
    </xf>
    <xf numFmtId="0" fontId="28" fillId="0" borderId="0">
      <alignment vertical="top"/>
    </xf>
    <xf numFmtId="0" fontId="62" fillId="0" borderId="0"/>
    <xf numFmtId="0" fontId="63" fillId="0" borderId="0"/>
    <xf numFmtId="0" fontId="63" fillId="0" borderId="0"/>
    <xf numFmtId="0" fontId="28" fillId="0" borderId="0"/>
    <xf numFmtId="0" fontId="28" fillId="0" borderId="0">
      <alignment vertical="top"/>
    </xf>
    <xf numFmtId="0" fontId="28" fillId="0" borderId="0">
      <alignment vertical="top"/>
    </xf>
    <xf numFmtId="0" fontId="141" fillId="0" borderId="0"/>
    <xf numFmtId="0" fontId="4" fillId="14" borderId="27" applyNumberFormat="0" applyFont="0" applyAlignment="0" applyProtection="0"/>
    <xf numFmtId="0" fontId="54" fillId="12" borderId="24" applyNumberFormat="0" applyAlignment="0" applyProtection="0"/>
    <xf numFmtId="0" fontId="46" fillId="0" borderId="0" applyNumberFormat="0" applyFill="0" applyBorder="0" applyAlignment="0" applyProtection="0"/>
    <xf numFmtId="0" fontId="3" fillId="0" borderId="28" applyNumberFormat="0" applyFill="0" applyAlignment="0" applyProtection="0"/>
    <xf numFmtId="0" fontId="57" fillId="0" borderId="0" applyNumberFormat="0" applyFill="0" applyBorder="0" applyAlignment="0" applyProtection="0"/>
    <xf numFmtId="0" fontId="28" fillId="0" borderId="0"/>
    <xf numFmtId="0" fontId="4" fillId="0" borderId="0"/>
    <xf numFmtId="193" fontId="62" fillId="42" borderId="0" applyNumberFormat="0" applyBorder="0" applyAlignment="0" applyProtection="0"/>
    <xf numFmtId="193" fontId="62" fillId="43" borderId="0" applyNumberFormat="0" applyBorder="0" applyAlignment="0" applyProtection="0"/>
    <xf numFmtId="193" fontId="62" fillId="44" borderId="0" applyNumberFormat="0" applyBorder="0" applyAlignment="0" applyProtection="0"/>
    <xf numFmtId="193" fontId="62" fillId="45" borderId="0" applyNumberFormat="0" applyBorder="0" applyAlignment="0" applyProtection="0"/>
    <xf numFmtId="193" fontId="62" fillId="46" borderId="0" applyNumberFormat="0" applyBorder="0" applyAlignment="0" applyProtection="0"/>
    <xf numFmtId="193" fontId="62" fillId="47" borderId="0" applyNumberFormat="0" applyBorder="0" applyAlignment="0" applyProtection="0"/>
    <xf numFmtId="193" fontId="62" fillId="48" borderId="0" applyNumberFormat="0" applyBorder="0" applyAlignment="0" applyProtection="0"/>
    <xf numFmtId="193" fontId="62" fillId="49" borderId="0" applyNumberFormat="0" applyBorder="0" applyAlignment="0" applyProtection="0"/>
    <xf numFmtId="193" fontId="62" fillId="50" borderId="0" applyNumberFormat="0" applyBorder="0" applyAlignment="0" applyProtection="0"/>
    <xf numFmtId="193" fontId="62" fillId="45" borderId="0" applyNumberFormat="0" applyBorder="0" applyAlignment="0" applyProtection="0"/>
    <xf numFmtId="193" fontId="62" fillId="48" borderId="0" applyNumberFormat="0" applyBorder="0" applyAlignment="0" applyProtection="0"/>
    <xf numFmtId="193" fontId="62" fillId="51" borderId="0" applyNumberFormat="0" applyBorder="0" applyAlignment="0" applyProtection="0"/>
    <xf numFmtId="193" fontId="69" fillId="52" borderId="0" applyNumberFormat="0" applyBorder="0" applyAlignment="0" applyProtection="0"/>
    <xf numFmtId="193" fontId="69" fillId="49" borderId="0" applyNumberFormat="0" applyBorder="0" applyAlignment="0" applyProtection="0"/>
    <xf numFmtId="193" fontId="69" fillId="50" borderId="0" applyNumberFormat="0" applyBorder="0" applyAlignment="0" applyProtection="0"/>
    <xf numFmtId="193" fontId="69" fillId="53" borderId="0" applyNumberFormat="0" applyBorder="0" applyAlignment="0" applyProtection="0"/>
    <xf numFmtId="193" fontId="69" fillId="54" borderId="0" applyNumberFormat="0" applyBorder="0" applyAlignment="0" applyProtection="0"/>
    <xf numFmtId="193" fontId="69" fillId="55" borderId="0" applyNumberFormat="0" applyBorder="0" applyAlignment="0" applyProtection="0"/>
    <xf numFmtId="193" fontId="69" fillId="56" borderId="0" applyNumberFormat="0" applyBorder="0" applyAlignment="0" applyProtection="0"/>
    <xf numFmtId="193" fontId="69" fillId="57" borderId="0" applyNumberFormat="0" applyBorder="0" applyAlignment="0" applyProtection="0"/>
    <xf numFmtId="193" fontId="69" fillId="58" borderId="0" applyNumberFormat="0" applyBorder="0" applyAlignment="0" applyProtection="0"/>
    <xf numFmtId="193" fontId="69" fillId="53" borderId="0" applyNumberFormat="0" applyBorder="0" applyAlignment="0" applyProtection="0"/>
    <xf numFmtId="193" fontId="69" fillId="54" borderId="0" applyNumberFormat="0" applyBorder="0" applyAlignment="0" applyProtection="0"/>
    <xf numFmtId="193" fontId="69" fillId="59" borderId="0" applyNumberFormat="0" applyBorder="0" applyAlignment="0" applyProtection="0"/>
    <xf numFmtId="193" fontId="71" fillId="43" borderId="0" applyNumberFormat="0" applyBorder="0" applyAlignment="0" applyProtection="0"/>
    <xf numFmtId="193" fontId="79" fillId="60" borderId="33" applyNumberFormat="0" applyAlignment="0" applyProtection="0"/>
    <xf numFmtId="193" fontId="82" fillId="62" borderId="34" applyNumberFormat="0" applyAlignment="0" applyProtection="0"/>
    <xf numFmtId="0" fontId="63" fillId="0" borderId="0">
      <alignment vertical="top"/>
    </xf>
    <xf numFmtId="44" fontId="28" fillId="0" borderId="0" applyFont="0" applyFill="0" applyBorder="0" applyAlignment="0" applyProtection="0"/>
    <xf numFmtId="193" fontId="87" fillId="0" borderId="0" applyNumberFormat="0" applyFill="0" applyBorder="0" applyAlignment="0" applyProtection="0"/>
    <xf numFmtId="193" fontId="75" fillId="44" borderId="0" applyNumberFormat="0" applyBorder="0" applyAlignment="0" applyProtection="0"/>
    <xf numFmtId="193" fontId="91" fillId="0" borderId="37" applyNumberFormat="0" applyFill="0" applyAlignment="0" applyProtection="0"/>
    <xf numFmtId="193" fontId="92" fillId="0" borderId="38" applyNumberFormat="0" applyFill="0" applyAlignment="0" applyProtection="0"/>
    <xf numFmtId="193" fontId="85" fillId="0" borderId="39" applyNumberFormat="0" applyFill="0" applyAlignment="0" applyProtection="0"/>
    <xf numFmtId="193" fontId="85" fillId="0" borderId="0" applyNumberFormat="0" applyFill="0" applyBorder="0" applyAlignment="0" applyProtection="0"/>
    <xf numFmtId="193" fontId="86" fillId="47" borderId="33" applyNumberFormat="0" applyAlignment="0" applyProtection="0"/>
    <xf numFmtId="193" fontId="83" fillId="0" borderId="35" applyNumberFormat="0" applyFill="0" applyAlignment="0" applyProtection="0"/>
    <xf numFmtId="172" fontId="66" fillId="40" borderId="0" applyNumberFormat="0" applyBorder="0" applyAlignment="0" applyProtection="0"/>
    <xf numFmtId="0" fontId="28" fillId="0" borderId="0"/>
    <xf numFmtId="173" fontId="4" fillId="0" borderId="0"/>
    <xf numFmtId="0" fontId="4" fillId="0" borderId="0"/>
    <xf numFmtId="0" fontId="4" fillId="0" borderId="0"/>
    <xf numFmtId="0" fontId="4" fillId="0" borderId="0"/>
    <xf numFmtId="0" fontId="28" fillId="0" borderId="0">
      <alignment vertical="top"/>
    </xf>
    <xf numFmtId="0" fontId="4" fillId="0" borderId="0"/>
    <xf numFmtId="0" fontId="4" fillId="0" borderId="0"/>
    <xf numFmtId="0" fontId="103" fillId="0" borderId="0"/>
    <xf numFmtId="193" fontId="62" fillId="65" borderId="40" applyNumberFormat="0" applyFont="0" applyAlignment="0" applyProtection="0"/>
    <xf numFmtId="193" fontId="105" fillId="60" borderId="41" applyNumberFormat="0" applyAlignment="0" applyProtection="0"/>
    <xf numFmtId="193" fontId="112" fillId="0" borderId="0" applyNumberFormat="0" applyFill="0" applyBorder="0" applyAlignment="0" applyProtection="0"/>
    <xf numFmtId="0" fontId="117" fillId="0" borderId="42" applyNumberFormat="0" applyFill="0" applyAlignment="0" applyProtection="0"/>
    <xf numFmtId="193" fontId="111" fillId="0" borderId="0" applyNumberFormat="0" applyFill="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38"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51" fillId="9" borderId="0" applyNumberFormat="0" applyBorder="0" applyAlignment="0" applyProtection="0"/>
    <xf numFmtId="0" fontId="55" fillId="12" borderId="23" applyNumberFormat="0" applyAlignment="0" applyProtection="0"/>
    <xf numFmtId="0" fontId="5" fillId="13" borderId="26" applyNumberFormat="0" applyAlignment="0" applyProtection="0"/>
    <xf numFmtId="209" fontId="28" fillId="0" borderId="0" applyFont="0" applyFill="0" applyBorder="0" applyAlignment="0" applyProtection="0"/>
    <xf numFmtId="0" fontId="58" fillId="0" borderId="0" applyNumberFormat="0" applyFill="0" applyBorder="0" applyAlignment="0" applyProtection="0"/>
    <xf numFmtId="0" fontId="50" fillId="8" borderId="0" applyNumberFormat="0" applyBorder="0" applyAlignment="0" applyProtection="0"/>
    <xf numFmtId="0" fontId="47" fillId="0" borderId="20" applyNumberFormat="0" applyFill="0" applyAlignment="0" applyProtection="0"/>
    <xf numFmtId="0" fontId="48" fillId="0" borderId="21" applyNumberFormat="0" applyFill="0" applyAlignment="0" applyProtection="0"/>
    <xf numFmtId="0" fontId="49" fillId="0" borderId="22" applyNumberFormat="0" applyFill="0" applyAlignment="0" applyProtection="0"/>
    <xf numFmtId="0" fontId="49" fillId="0" borderId="0" applyNumberFormat="0" applyFill="0" applyBorder="0" applyAlignment="0" applyProtection="0"/>
    <xf numFmtId="0" fontId="53" fillId="11" borderId="23" applyNumberFormat="0" applyAlignment="0" applyProtection="0"/>
    <xf numFmtId="0" fontId="56" fillId="0" borderId="25" applyNumberFormat="0" applyFill="0" applyAlignment="0" applyProtection="0"/>
    <xf numFmtId="0" fontId="52" fillId="10" borderId="0" applyNumberFormat="0" applyBorder="0" applyAlignment="0" applyProtection="0"/>
    <xf numFmtId="0" fontId="4" fillId="0" borderId="0"/>
    <xf numFmtId="0" fontId="28" fillId="0" borderId="0">
      <alignment vertical="top"/>
    </xf>
    <xf numFmtId="0" fontId="28" fillId="0" borderId="0">
      <alignment vertical="top"/>
    </xf>
    <xf numFmtId="0" fontId="62" fillId="0" borderId="0"/>
    <xf numFmtId="0" fontId="63" fillId="0" borderId="0"/>
    <xf numFmtId="0" fontId="28" fillId="0" borderId="0"/>
    <xf numFmtId="0" fontId="63" fillId="0" borderId="0"/>
    <xf numFmtId="0" fontId="28" fillId="0" borderId="0"/>
    <xf numFmtId="0" fontId="28" fillId="0" borderId="0">
      <alignment vertical="top"/>
    </xf>
    <xf numFmtId="0" fontId="28" fillId="0" borderId="0">
      <alignment vertical="top"/>
    </xf>
    <xf numFmtId="0" fontId="141" fillId="0" borderId="0"/>
    <xf numFmtId="0" fontId="4" fillId="14" borderId="27" applyNumberFormat="0" applyFont="0" applyAlignment="0" applyProtection="0"/>
    <xf numFmtId="0" fontId="54" fillId="12" borderId="24" applyNumberFormat="0" applyAlignment="0" applyProtection="0"/>
    <xf numFmtId="0" fontId="46" fillId="0" borderId="0" applyNumberFormat="0" applyFill="0" applyBorder="0" applyAlignment="0" applyProtection="0"/>
    <xf numFmtId="0" fontId="3" fillId="0" borderId="28" applyNumberFormat="0" applyFill="0" applyAlignment="0" applyProtection="0"/>
    <xf numFmtId="0" fontId="57" fillId="0" borderId="0" applyNumberForma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43" fontId="28" fillId="0" borderId="0" applyFont="0" applyFill="0" applyBorder="0" applyAlignment="0" applyProtection="0"/>
    <xf numFmtId="193" fontId="28" fillId="0" borderId="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0" fontId="82" fillId="62" borderId="34" applyNumberFormat="0" applyAlignment="0" applyProtection="0"/>
    <xf numFmtId="193" fontId="28" fillId="0" borderId="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93" fontId="28" fillId="0" borderId="0"/>
    <xf numFmtId="43" fontId="28" fillId="0" borderId="0" applyFont="0" applyFill="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105" fillId="60" borderId="41" applyNumberFormat="0" applyAlignment="0" applyProtection="0"/>
    <xf numFmtId="43" fontId="4" fillId="0" borderId="0" applyFont="0" applyFill="0" applyBorder="0" applyAlignment="0" applyProtection="0"/>
    <xf numFmtId="0" fontId="83" fillId="0" borderId="35" applyNumberFormat="0" applyFill="0" applyAlignment="0" applyProtection="0"/>
    <xf numFmtId="0" fontId="86" fillId="47" borderId="33" applyNumberFormat="0" applyAlignment="0" applyProtection="0"/>
    <xf numFmtId="0" fontId="85" fillId="0" borderId="0" applyNumberFormat="0" applyFill="0" applyBorder="0" applyAlignment="0" applyProtection="0"/>
    <xf numFmtId="0" fontId="85" fillId="0" borderId="39" applyNumberFormat="0" applyFill="0" applyAlignment="0" applyProtection="0"/>
    <xf numFmtId="0" fontId="92" fillId="0" borderId="38" applyNumberFormat="0" applyFill="0" applyAlignment="0" applyProtection="0"/>
    <xf numFmtId="0" fontId="75" fillId="44" borderId="0" applyNumberFormat="0" applyBorder="0" applyAlignment="0" applyProtection="0"/>
    <xf numFmtId="0" fontId="79" fillId="60" borderId="33" applyNumberFormat="0" applyAlignment="0" applyProtection="0"/>
    <xf numFmtId="0" fontId="71" fillId="43" borderId="0" applyNumberFormat="0" applyBorder="0" applyAlignment="0" applyProtection="0"/>
    <xf numFmtId="0" fontId="69" fillId="58" borderId="0" applyNumberFormat="0" applyBorder="0" applyAlignment="0" applyProtection="0"/>
    <xf numFmtId="0" fontId="69" fillId="57" borderId="0" applyNumberFormat="0" applyBorder="0" applyAlignment="0" applyProtection="0"/>
    <xf numFmtId="0" fontId="69" fillId="56" borderId="0" applyNumberFormat="0" applyBorder="0" applyAlignment="0" applyProtection="0"/>
    <xf numFmtId="0" fontId="69" fillId="55" borderId="0" applyNumberFormat="0" applyBorder="0" applyAlignment="0" applyProtection="0"/>
    <xf numFmtId="0" fontId="69" fillId="54" borderId="0" applyNumberFormat="0" applyBorder="0" applyAlignment="0" applyProtection="0"/>
    <xf numFmtId="0" fontId="69" fillId="53" borderId="0" applyNumberFormat="0" applyBorder="0" applyAlignment="0" applyProtection="0"/>
    <xf numFmtId="0" fontId="69" fillId="50" borderId="0" applyNumberFormat="0" applyBorder="0" applyAlignment="0" applyProtection="0"/>
    <xf numFmtId="0" fontId="69" fillId="49" borderId="0" applyNumberFormat="0" applyBorder="0" applyAlignment="0" applyProtection="0"/>
    <xf numFmtId="0" fontId="69" fillId="52" borderId="0" applyNumberFormat="0" applyBorder="0" applyAlignment="0" applyProtection="0"/>
    <xf numFmtId="0" fontId="91" fillId="0" borderId="37" applyNumberFormat="0" applyFill="0" applyAlignment="0" applyProtection="0"/>
    <xf numFmtId="0" fontId="87" fillId="0" borderId="0" applyNumberFormat="0" applyFill="0" applyBorder="0" applyAlignment="0" applyProtection="0"/>
    <xf numFmtId="0" fontId="69" fillId="59" borderId="0" applyNumberFormat="0" applyBorder="0" applyAlignment="0" applyProtection="0"/>
    <xf numFmtId="0" fontId="69" fillId="54" borderId="0" applyNumberFormat="0" applyBorder="0" applyAlignment="0" applyProtection="0"/>
    <xf numFmtId="0" fontId="69" fillId="53" borderId="0" applyNumberFormat="0" applyBorder="0" applyAlignment="0" applyProtection="0"/>
    <xf numFmtId="43" fontId="28" fillId="0" borderId="0" applyFont="0" applyFill="0" applyBorder="0" applyAlignment="0" applyProtection="0"/>
    <xf numFmtId="193" fontId="28" fillId="0" borderId="0"/>
    <xf numFmtId="193" fontId="28" fillId="0" borderId="0"/>
    <xf numFmtId="43" fontId="28" fillId="0" borderId="0" applyFont="0" applyFill="0" applyBorder="0" applyAlignment="0" applyProtection="0"/>
    <xf numFmtId="0" fontId="60" fillId="0" borderId="0" applyNumberFormat="0" applyFill="0" applyBorder="0" applyAlignment="0" applyProtection="0">
      <alignment vertical="top"/>
      <protection locked="0"/>
    </xf>
    <xf numFmtId="167" fontId="28" fillId="0" borderId="0" applyFont="0" applyFill="0" applyBorder="0" applyAlignment="0" applyProtection="0"/>
    <xf numFmtId="43" fontId="4"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0" fontId="28" fillId="0" borderId="0"/>
    <xf numFmtId="0" fontId="28" fillId="0" borderId="0"/>
    <xf numFmtId="193" fontId="4" fillId="0" borderId="0"/>
    <xf numFmtId="193" fontId="4" fillId="0" borderId="0"/>
    <xf numFmtId="0" fontId="28" fillId="0" borderId="0"/>
    <xf numFmtId="193" fontId="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pplyFill="0" applyBorder="0" applyAlignment="0"/>
    <xf numFmtId="0" fontId="28" fillId="0" borderId="0" applyFill="0" applyBorder="0" applyAlignment="0"/>
    <xf numFmtId="0" fontId="28" fillId="0" borderId="0" applyFill="0" applyBorder="0" applyAlignment="0"/>
    <xf numFmtId="194"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3" fontId="28" fillId="0" borderId="0" applyFont="0" applyFill="0" applyBorder="0" applyAlignment="0" applyProtection="0"/>
    <xf numFmtId="3"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14" fontId="28" fillId="0" borderId="0"/>
    <xf numFmtId="3" fontId="28" fillId="0" borderId="0" applyNumberFormat="0" applyFont="0" applyFill="0" applyBorder="0" applyAlignment="0">
      <protection locked="0"/>
    </xf>
    <xf numFmtId="3" fontId="28" fillId="0" borderId="0" applyNumberFormat="0" applyFont="0" applyFill="0" applyBorder="0" applyAlignment="0">
      <protection locked="0"/>
    </xf>
    <xf numFmtId="178" fontId="28" fillId="63" borderId="0" applyNumberFormat="0" applyBorder="0" applyProtection="0">
      <alignment horizontal="center" vertical="center"/>
    </xf>
    <xf numFmtId="179" fontId="28" fillId="0" borderId="0" applyFont="0" applyFill="0" applyBorder="0" applyAlignment="0" applyProtection="0"/>
    <xf numFmtId="179" fontId="28" fillId="0" borderId="0" applyFont="0" applyFill="0" applyBorder="0" applyAlignment="0" applyProtection="0"/>
    <xf numFmtId="180" fontId="28" fillId="0" borderId="0" applyFont="0" applyFill="0" applyBorder="0" applyAlignment="0" applyProtection="0"/>
    <xf numFmtId="180" fontId="28" fillId="0" borderId="0" applyFont="0" applyFill="0" applyBorder="0" applyAlignment="0" applyProtection="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lignment horizontal="left" wrapText="1"/>
    </xf>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0" fontId="28" fillId="41" borderId="13" applyNumberFormat="0" applyFont="0" applyBorder="0" applyAlignment="0" applyProtection="0">
      <alignment horizontal="center"/>
    </xf>
    <xf numFmtId="3" fontId="28" fillId="72" borderId="13" applyFont="0" applyProtection="0">
      <alignment horizontal="right"/>
    </xf>
    <xf numFmtId="10" fontId="28" fillId="72" borderId="13" applyFont="0" applyProtection="0">
      <alignment horizontal="right"/>
    </xf>
    <xf numFmtId="9" fontId="28" fillId="72" borderId="13" applyFont="0" applyProtection="0">
      <alignment horizontal="right"/>
    </xf>
    <xf numFmtId="0" fontId="28" fillId="72" borderId="10" applyNumberFormat="0" applyFont="0" applyBorder="0" applyAlignment="0" applyProtection="0">
      <alignment horizontal="left"/>
    </xf>
    <xf numFmtId="3" fontId="28" fillId="63" borderId="13" applyFont="0">
      <alignment horizontal="right"/>
      <protection locked="0"/>
    </xf>
    <xf numFmtId="166" fontId="28" fillId="63" borderId="13" applyFont="0">
      <alignment horizontal="right"/>
      <protection locked="0"/>
    </xf>
    <xf numFmtId="189" fontId="28" fillId="73" borderId="13" applyProtection="0"/>
    <xf numFmtId="10" fontId="28" fillId="63" borderId="13" applyFont="0">
      <alignment horizontal="right"/>
      <protection locked="0"/>
    </xf>
    <xf numFmtId="9" fontId="28" fillId="63" borderId="46" applyFont="0">
      <alignment horizontal="right"/>
      <protection locked="0"/>
    </xf>
    <xf numFmtId="199" fontId="28" fillId="63" borderId="13">
      <alignment horizontal="right"/>
      <protection locked="0"/>
    </xf>
    <xf numFmtId="165" fontId="28" fillId="63" borderId="46" applyFont="0">
      <alignment horizontal="right"/>
      <protection locked="0"/>
    </xf>
    <xf numFmtId="0" fontId="28" fillId="63" borderId="13" applyFont="0">
      <alignment horizontal="center" wrapText="1"/>
      <protection locked="0"/>
    </xf>
    <xf numFmtId="49" fontId="28" fillId="63" borderId="13" applyFont="0" applyAlignment="0">
      <protection locked="0"/>
    </xf>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181" fontId="28" fillId="0" borderId="0" applyFont="0" applyFill="0" applyBorder="0" applyAlignment="0" applyProtection="0"/>
    <xf numFmtId="181"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67"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167"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167" fontId="28"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0" fontId="28" fillId="0" borderId="0"/>
    <xf numFmtId="193" fontId="28" fillId="0" borderId="0"/>
    <xf numFmtId="0" fontId="28" fillId="0" borderId="0"/>
    <xf numFmtId="0" fontId="28" fillId="0" borderId="0"/>
    <xf numFmtId="193" fontId="28"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3" fontId="28" fillId="75" borderId="13">
      <alignment horizontal="right"/>
      <protection locked="0"/>
    </xf>
    <xf numFmtId="166" fontId="28" fillId="75" borderId="13">
      <alignment horizontal="right"/>
      <protection locked="0"/>
    </xf>
    <xf numFmtId="10" fontId="28" fillId="75" borderId="13" applyFont="0">
      <alignment horizontal="right"/>
      <protection locked="0"/>
    </xf>
    <xf numFmtId="9" fontId="28" fillId="75" borderId="13">
      <alignment horizontal="right"/>
      <protection locked="0"/>
    </xf>
    <xf numFmtId="199" fontId="28" fillId="75" borderId="13">
      <alignment horizontal="right"/>
      <protection locked="0"/>
    </xf>
    <xf numFmtId="165" fontId="28" fillId="75" borderId="46" applyFont="0">
      <alignment horizontal="right"/>
      <protection locked="0"/>
    </xf>
    <xf numFmtId="0" fontId="28" fillId="75" borderId="13">
      <alignment horizontal="center" wrapText="1"/>
    </xf>
    <xf numFmtId="0" fontId="28" fillId="75" borderId="13" applyNumberFormat="0" applyFont="0">
      <alignment horizontal="center" wrapText="1"/>
      <protection locked="0"/>
    </xf>
    <xf numFmtId="0" fontId="28" fillId="0" borderId="0" applyFont="0" applyFill="0" applyBorder="0" applyAlignment="0" applyProtection="0"/>
    <xf numFmtId="200"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3" fontId="28" fillId="76" borderId="13">
      <alignment horizontal="right"/>
      <protection locked="0"/>
    </xf>
    <xf numFmtId="201" fontId="28" fillId="66" borderId="13">
      <alignment horizontal="center"/>
    </xf>
    <xf numFmtId="3" fontId="28" fillId="66" borderId="13" applyFont="0">
      <alignment horizontal="right"/>
    </xf>
    <xf numFmtId="202" fontId="28" fillId="66" borderId="13" applyFont="0">
      <alignment horizontal="right"/>
    </xf>
    <xf numFmtId="166" fontId="28" fillId="66" borderId="13" applyFont="0">
      <alignment horizontal="right"/>
    </xf>
    <xf numFmtId="10" fontId="28" fillId="66" borderId="13" applyFont="0">
      <alignment horizontal="right"/>
    </xf>
    <xf numFmtId="9" fontId="28" fillId="66" borderId="13" applyFont="0">
      <alignment horizontal="right"/>
    </xf>
    <xf numFmtId="203" fontId="28" fillId="66" borderId="13" applyFont="0">
      <alignment horizontal="center" wrapText="1"/>
    </xf>
    <xf numFmtId="206" fontId="28" fillId="78" borderId="13">
      <protection locked="0"/>
    </xf>
    <xf numFmtId="1" fontId="28" fillId="78" borderId="13" applyFont="0">
      <alignment horizontal="right"/>
    </xf>
    <xf numFmtId="189" fontId="28" fillId="78" borderId="13" applyFont="0"/>
    <xf numFmtId="9" fontId="28" fillId="78" borderId="13" applyFont="0">
      <alignment horizontal="right"/>
    </xf>
    <xf numFmtId="199" fontId="28" fillId="78" borderId="13" applyFont="0">
      <alignment horizontal="right"/>
    </xf>
    <xf numFmtId="10" fontId="28" fillId="78" borderId="13" applyFont="0">
      <alignment horizontal="right"/>
    </xf>
    <xf numFmtId="0" fontId="28" fillId="78" borderId="13" applyFont="0">
      <alignment horizontal="center" wrapText="1"/>
    </xf>
    <xf numFmtId="49" fontId="28" fillId="78" borderId="13" applyFont="0"/>
    <xf numFmtId="189" fontId="28" fillId="79" borderId="13" applyFont="0"/>
    <xf numFmtId="9" fontId="28" fillId="79" borderId="13" applyFont="0">
      <alignment horizontal="right"/>
    </xf>
    <xf numFmtId="189" fontId="28" fillId="80" borderId="13" applyFont="0">
      <alignment horizontal="right"/>
    </xf>
    <xf numFmtId="1" fontId="28" fillId="80" borderId="13" applyFont="0">
      <alignment horizontal="right"/>
    </xf>
    <xf numFmtId="189" fontId="28" fillId="80" borderId="13" applyFont="0"/>
    <xf numFmtId="166" fontId="28" fillId="80" borderId="13" applyFont="0"/>
    <xf numFmtId="10" fontId="28" fillId="80" borderId="13" applyFont="0">
      <alignment horizontal="right"/>
    </xf>
    <xf numFmtId="9" fontId="28" fillId="80" borderId="13" applyFont="0">
      <alignment horizontal="right"/>
    </xf>
    <xf numFmtId="199" fontId="28" fillId="80" borderId="13" applyFont="0">
      <alignment horizontal="right"/>
    </xf>
    <xf numFmtId="10" fontId="28" fillId="80" borderId="11" applyFont="0">
      <alignment horizontal="right"/>
    </xf>
    <xf numFmtId="0" fontId="28" fillId="80" borderId="13" applyFont="0">
      <alignment horizontal="center" wrapText="1"/>
      <protection locked="0"/>
    </xf>
    <xf numFmtId="49" fontId="28" fillId="80" borderId="13" applyFont="0"/>
    <xf numFmtId="207" fontId="28" fillId="0" borderId="0" applyFill="0" applyBorder="0" applyAlignment="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93" fontId="28" fillId="0" borderId="0"/>
    <xf numFmtId="193" fontId="28" fillId="0" borderId="0"/>
    <xf numFmtId="193" fontId="28" fillId="0" borderId="0"/>
    <xf numFmtId="193" fontId="28" fillId="0" borderId="0"/>
    <xf numFmtId="193" fontId="28" fillId="0" borderId="0"/>
    <xf numFmtId="193" fontId="28" fillId="0" borderId="0"/>
    <xf numFmtId="43" fontId="28" fillId="0" borderId="0" applyFont="0" applyFill="0" applyBorder="0" applyAlignment="0" applyProtection="0"/>
    <xf numFmtId="193" fontId="28" fillId="0" borderId="0"/>
    <xf numFmtId="193" fontId="28" fillId="0" borderId="0"/>
    <xf numFmtId="0" fontId="69" fillId="56" borderId="0" applyNumberFormat="0" applyBorder="0" applyAlignment="0" applyProtection="0"/>
    <xf numFmtId="0" fontId="62" fillId="51" borderId="0" applyNumberFormat="0" applyBorder="0" applyAlignment="0" applyProtection="0"/>
    <xf numFmtId="43" fontId="62" fillId="0" borderId="0" applyFont="0" applyFill="0" applyBorder="0" applyAlignment="0" applyProtection="0"/>
    <xf numFmtId="0" fontId="28" fillId="0" borderId="0"/>
    <xf numFmtId="0" fontId="79" fillId="60" borderId="33" applyNumberFormat="0" applyAlignment="0" applyProtection="0"/>
    <xf numFmtId="0" fontId="76" fillId="0" borderId="0"/>
    <xf numFmtId="0" fontId="74" fillId="0" borderId="0">
      <alignment vertical="center"/>
    </xf>
    <xf numFmtId="0" fontId="62" fillId="51" borderId="0" applyNumberFormat="0" applyBorder="0" applyAlignment="0" applyProtection="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74" fillId="0" borderId="0"/>
    <xf numFmtId="0" fontId="66" fillId="40" borderId="0" applyNumberFormat="0" applyBorder="0" applyAlignment="0" applyProtection="0"/>
    <xf numFmtId="0" fontId="66" fillId="40" borderId="0" applyNumberFormat="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28" fillId="0" borderId="0"/>
    <xf numFmtId="175" fontId="96" fillId="0" borderId="0">
      <protection locked="0"/>
    </xf>
    <xf numFmtId="0" fontId="95" fillId="43" borderId="0" applyNumberFormat="0" applyBorder="0" applyAlignment="0" applyProtection="0"/>
    <xf numFmtId="0" fontId="88" fillId="0" borderId="0" applyNumberFormat="0" applyFill="0" applyBorder="0" applyAlignment="0" applyProtection="0">
      <alignment vertical="top"/>
      <protection locked="0"/>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xf numFmtId="0" fontId="28" fillId="0" borderId="0">
      <alignment vertical="top"/>
    </xf>
    <xf numFmtId="0" fontId="28" fillId="0" borderId="0">
      <alignment vertical="top"/>
    </xf>
    <xf numFmtId="0" fontId="28" fillId="0" borderId="0">
      <alignment vertical="top"/>
    </xf>
    <xf numFmtId="0" fontId="67" fillId="0" borderId="0"/>
    <xf numFmtId="0" fontId="28" fillId="0" borderId="0">
      <alignment vertical="top"/>
    </xf>
    <xf numFmtId="0" fontId="28" fillId="0" borderId="0">
      <alignment vertical="top"/>
    </xf>
    <xf numFmtId="0" fontId="69" fillId="59" borderId="0" applyNumberFormat="0" applyBorder="0" applyAlignment="0" applyProtection="0"/>
    <xf numFmtId="0" fontId="69" fillId="58" borderId="0" applyNumberFormat="0" applyBorder="0" applyAlignment="0" applyProtection="0"/>
    <xf numFmtId="0" fontId="69" fillId="58" borderId="0" applyNumberFormat="0" applyBorder="0" applyAlignment="0" applyProtection="0"/>
    <xf numFmtId="0" fontId="69" fillId="58" borderId="0" applyNumberFormat="0" applyBorder="0" applyAlignment="0" applyProtection="0"/>
    <xf numFmtId="0" fontId="69" fillId="57" borderId="0" applyNumberFormat="0" applyBorder="0" applyAlignment="0" applyProtection="0"/>
    <xf numFmtId="0" fontId="69" fillId="57" borderId="0" applyNumberFormat="0" applyBorder="0" applyAlignment="0" applyProtection="0"/>
    <xf numFmtId="0" fontId="69" fillId="57"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85" fillId="0" borderId="0" applyNumberFormat="0" applyFill="0" applyBorder="0" applyAlignment="0" applyProtection="0"/>
    <xf numFmtId="175" fontId="76" fillId="0" borderId="36"/>
    <xf numFmtId="0" fontId="83" fillId="0" borderId="35" applyNumberFormat="0" applyFill="0" applyAlignment="0" applyProtection="0"/>
    <xf numFmtId="175" fontId="78" fillId="61" borderId="0"/>
    <xf numFmtId="0" fontId="69" fillId="53" borderId="0" applyNumberFormat="0" applyBorder="0" applyAlignment="0" applyProtection="0"/>
    <xf numFmtId="0" fontId="62" fillId="48" borderId="0" applyNumberFormat="0" applyBorder="0" applyAlignment="0" applyProtection="0"/>
    <xf numFmtId="0" fontId="4" fillId="33" borderId="0" applyNumberFormat="0" applyBorder="0" applyAlignment="0" applyProtection="0"/>
    <xf numFmtId="0" fontId="62" fillId="48" borderId="0" applyNumberFormat="0" applyBorder="0" applyAlignment="0" applyProtection="0"/>
    <xf numFmtId="0" fontId="4" fillId="29" borderId="0" applyNumberFormat="0" applyBorder="0" applyAlignment="0" applyProtection="0"/>
    <xf numFmtId="0" fontId="62" fillId="45" borderId="0" applyNumberFormat="0" applyBorder="0" applyAlignment="0" applyProtection="0"/>
    <xf numFmtId="0" fontId="62" fillId="50" borderId="0" applyNumberFormat="0" applyBorder="0" applyAlignment="0" applyProtection="0"/>
    <xf numFmtId="0" fontId="4" fillId="21" borderId="0" applyNumberFormat="0" applyBorder="0" applyAlignment="0" applyProtection="0"/>
    <xf numFmtId="0" fontId="62" fillId="45" borderId="0" applyNumberFormat="0" applyBorder="0" applyAlignment="0" applyProtection="0"/>
    <xf numFmtId="0" fontId="62" fillId="50"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4" fillId="32" borderId="0" applyNumberFormat="0" applyBorder="0" applyAlignment="0" applyProtection="0"/>
    <xf numFmtId="0" fontId="4" fillId="28" borderId="0" applyNumberFormat="0" applyBorder="0" applyAlignment="0" applyProtection="0"/>
    <xf numFmtId="0" fontId="62" fillId="47" borderId="0" applyNumberFormat="0" applyBorder="0" applyAlignment="0" applyProtection="0"/>
    <xf numFmtId="0" fontId="62" fillId="44" borderId="0" applyNumberFormat="0" applyBorder="0" applyAlignment="0" applyProtection="0"/>
    <xf numFmtId="0" fontId="62" fillId="43" borderId="0" applyNumberFormat="0" applyBorder="0" applyAlignment="0" applyProtection="0"/>
    <xf numFmtId="0" fontId="62" fillId="42" borderId="0" applyNumberFormat="0" applyBorder="0" applyAlignment="0" applyProtection="0"/>
    <xf numFmtId="175" fontId="28" fillId="0" borderId="0"/>
    <xf numFmtId="0" fontId="28" fillId="0" borderId="0"/>
    <xf numFmtId="0" fontId="28" fillId="0" borderId="0">
      <alignment horizontal="left" wrapText="1"/>
    </xf>
    <xf numFmtId="0" fontId="77" fillId="60" borderId="33" applyNumberFormat="0" applyAlignment="0" applyProtection="0"/>
    <xf numFmtId="0" fontId="28" fillId="0" borderId="0"/>
    <xf numFmtId="0" fontId="86" fillId="47" borderId="33" applyNumberFormat="0" applyAlignment="0" applyProtection="0"/>
    <xf numFmtId="0" fontId="86" fillId="47" borderId="33" applyNumberFormat="0" applyAlignment="0" applyProtection="0"/>
    <xf numFmtId="0" fontId="69" fillId="56" borderId="0" applyNumberFormat="0" applyBorder="0" applyAlignment="0" applyProtection="0"/>
    <xf numFmtId="0" fontId="83" fillId="0" borderId="35" applyNumberFormat="0" applyFill="0" applyAlignment="0" applyProtection="0"/>
    <xf numFmtId="0" fontId="62" fillId="49" borderId="0" applyNumberFormat="0" applyBorder="0" applyAlignment="0" applyProtection="0"/>
    <xf numFmtId="0" fontId="79" fillId="60" borderId="33" applyNumberFormat="0" applyAlignment="0" applyProtection="0"/>
    <xf numFmtId="0" fontId="83" fillId="0" borderId="35" applyNumberFormat="0" applyFill="0" applyAlignment="0" applyProtection="0"/>
    <xf numFmtId="0" fontId="85" fillId="0" borderId="0" applyNumberFormat="0" applyFill="0" applyBorder="0" applyAlignment="0" applyProtection="0"/>
    <xf numFmtId="0" fontId="67" fillId="0" borderId="0"/>
    <xf numFmtId="0" fontId="67" fillId="0" borderId="0"/>
    <xf numFmtId="0" fontId="79" fillId="60" borderId="33" applyNumberFormat="0" applyAlignment="0" applyProtection="0"/>
    <xf numFmtId="0" fontId="62" fillId="48" borderId="0" applyNumberFormat="0" applyBorder="0" applyAlignment="0" applyProtection="0"/>
    <xf numFmtId="0" fontId="93"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28" fillId="0" borderId="0">
      <alignment vertical="top"/>
    </xf>
    <xf numFmtId="0" fontId="28" fillId="0" borderId="0"/>
    <xf numFmtId="0" fontId="74" fillId="0" borderId="0">
      <alignment vertical="center"/>
    </xf>
    <xf numFmtId="0" fontId="69" fillId="53" borderId="0" applyNumberFormat="0" applyBorder="0" applyAlignment="0" applyProtection="0"/>
    <xf numFmtId="0" fontId="62" fillId="4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65"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5" fillId="44" borderId="0" applyNumberFormat="0" applyBorder="0" applyAlignment="0" applyProtection="0"/>
    <xf numFmtId="0" fontId="4" fillId="0" borderId="0"/>
    <xf numFmtId="0" fontId="4" fillId="0" borderId="0"/>
    <xf numFmtId="0" fontId="75" fillId="44" borderId="0" applyNumberFormat="0" applyBorder="0" applyAlignment="0" applyProtection="0"/>
    <xf numFmtId="0" fontId="4" fillId="0" borderId="0"/>
    <xf numFmtId="0" fontId="69" fillId="5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2" fillId="62" borderId="34"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4" fillId="0" borderId="0"/>
    <xf numFmtId="0" fontId="66" fillId="40" borderId="0" applyNumberFormat="0" applyBorder="0" applyAlignment="0" applyProtection="0"/>
    <xf numFmtId="0" fontId="66" fillId="40" borderId="0" applyNumberFormat="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167"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70" fontId="62" fillId="0" borderId="0" applyFont="0" applyFill="0" applyBorder="0" applyAlignment="0" applyProtection="0"/>
    <xf numFmtId="0" fontId="71" fillId="43" borderId="0" applyNumberFormat="0" applyBorder="0" applyAlignment="0" applyProtection="0"/>
    <xf numFmtId="0" fontId="71" fillId="43" borderId="0" applyNumberFormat="0" applyBorder="0" applyAlignment="0" applyProtection="0"/>
    <xf numFmtId="0" fontId="71" fillId="43" borderId="0" applyNumberFormat="0" applyBorder="0" applyAlignment="0" applyProtection="0"/>
    <xf numFmtId="0" fontId="71" fillId="43" borderId="0" applyNumberFormat="0" applyBorder="0" applyAlignment="0" applyProtection="0"/>
    <xf numFmtId="0" fontId="28" fillId="0" borderId="0"/>
    <xf numFmtId="175" fontId="90" fillId="64" borderId="0"/>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69" fillId="53" borderId="0" applyNumberFormat="0" applyBorder="0" applyAlignment="0" applyProtection="0"/>
    <xf numFmtId="0" fontId="28" fillId="0" borderId="0"/>
    <xf numFmtId="0" fontId="63" fillId="0" borderId="0">
      <alignment vertical="top"/>
    </xf>
    <xf numFmtId="0" fontId="28" fillId="0" borderId="0"/>
    <xf numFmtId="0" fontId="86" fillId="47" borderId="33" applyNumberFormat="0" applyAlignment="0" applyProtection="0"/>
    <xf numFmtId="0" fontId="86" fillId="47" borderId="33" applyNumberFormat="0" applyAlignment="0" applyProtection="0"/>
    <xf numFmtId="0" fontId="69" fillId="59"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7" borderId="0" applyNumberFormat="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3" fillId="0" borderId="35" applyNumberFormat="0" applyFill="0" applyAlignment="0" applyProtection="0"/>
    <xf numFmtId="0" fontId="82" fillId="62" borderId="34" applyNumberFormat="0" applyAlignment="0" applyProtection="0"/>
    <xf numFmtId="0" fontId="81" fillId="0" borderId="35" applyNumberFormat="0" applyFill="0" applyAlignment="0" applyProtection="0"/>
    <xf numFmtId="0" fontId="80" fillId="62" borderId="34" applyNumberFormat="0" applyAlignment="0" applyProtection="0"/>
    <xf numFmtId="0" fontId="67" fillId="0" borderId="0"/>
    <xf numFmtId="0" fontId="75" fillId="44" borderId="0" applyNumberFormat="0" applyBorder="0" applyAlignment="0" applyProtection="0"/>
    <xf numFmtId="0" fontId="74" fillId="0" borderId="0">
      <alignment vertical="center"/>
    </xf>
    <xf numFmtId="175" fontId="73" fillId="0" borderId="0" applyNumberFormat="0" applyFill="0" applyBorder="0" applyAlignment="0" applyProtection="0"/>
    <xf numFmtId="0" fontId="72" fillId="44" borderId="0" applyNumberFormat="0" applyBorder="0" applyAlignment="0" applyProtection="0"/>
    <xf numFmtId="175" fontId="70" fillId="0" borderId="0"/>
    <xf numFmtId="0" fontId="28" fillId="0" borderId="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2" fillId="51" borderId="0" applyNumberFormat="0" applyBorder="0" applyAlignment="0" applyProtection="0"/>
    <xf numFmtId="0" fontId="4" fillId="37"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48"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50" borderId="0" applyNumberFormat="0" applyBorder="0" applyAlignment="0" applyProtection="0"/>
    <xf numFmtId="0" fontId="4" fillId="25" borderId="0" applyNumberFormat="0" applyBorder="0" applyAlignment="0" applyProtection="0"/>
    <xf numFmtId="0" fontId="62" fillId="50" borderId="0" applyNumberFormat="0" applyBorder="0" applyAlignment="0" applyProtection="0"/>
    <xf numFmtId="0" fontId="62" fillId="50" borderId="0" applyNumberFormat="0" applyBorder="0" applyAlignment="0" applyProtection="0"/>
    <xf numFmtId="0" fontId="62" fillId="49" borderId="0" applyNumberFormat="0" applyBorder="0" applyAlignment="0" applyProtection="0"/>
    <xf numFmtId="0" fontId="62" fillId="49" borderId="0" applyNumberFormat="0" applyBorder="0" applyAlignment="0" applyProtection="0"/>
    <xf numFmtId="0" fontId="62" fillId="49" borderId="0" applyNumberFormat="0" applyBorder="0" applyAlignment="0" applyProtection="0"/>
    <xf numFmtId="0" fontId="62" fillId="49" borderId="0" applyNumberFormat="0" applyBorder="0" applyAlignment="0" applyProtection="0"/>
    <xf numFmtId="0" fontId="62" fillId="48" borderId="0" applyNumberFormat="0" applyBorder="0" applyAlignment="0" applyProtection="0"/>
    <xf numFmtId="0" fontId="4" fillId="17"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49"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4" fillId="36"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4" borderId="0" applyNumberFormat="0" applyBorder="0" applyAlignment="0" applyProtection="0"/>
    <xf numFmtId="0" fontId="4" fillId="24" borderId="0" applyNumberFormat="0" applyBorder="0" applyAlignment="0" applyProtection="0"/>
    <xf numFmtId="0" fontId="62" fillId="44" borderId="0" applyNumberFormat="0" applyBorder="0" applyAlignment="0" applyProtection="0"/>
    <xf numFmtId="0" fontId="62" fillId="44" borderId="0" applyNumberFormat="0" applyBorder="0" applyAlignment="0" applyProtection="0"/>
    <xf numFmtId="0" fontId="62" fillId="44" borderId="0" applyNumberFormat="0" applyBorder="0" applyAlignment="0" applyProtection="0"/>
    <xf numFmtId="0" fontId="62" fillId="43" borderId="0" applyNumberFormat="0" applyBorder="0" applyAlignment="0" applyProtection="0"/>
    <xf numFmtId="0" fontId="4" fillId="20"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2" borderId="0" applyNumberFormat="0" applyBorder="0" applyAlignment="0" applyProtection="0"/>
    <xf numFmtId="0" fontId="4" fillId="16"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7"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4" borderId="0" applyNumberFormat="0" applyBorder="0" applyAlignment="0" applyProtection="0"/>
    <xf numFmtId="0" fontId="62" fillId="43" borderId="0" applyNumberFormat="0" applyBorder="0" applyAlignment="0" applyProtection="0"/>
    <xf numFmtId="0" fontId="62" fillId="42" borderId="0" applyNumberFormat="0" applyBorder="0" applyAlignment="0" applyProtection="0"/>
    <xf numFmtId="175" fontId="67" fillId="0" borderId="0"/>
    <xf numFmtId="0" fontId="67" fillId="0" borderId="0"/>
    <xf numFmtId="0" fontId="67" fillId="0" borderId="0"/>
    <xf numFmtId="0" fontId="62" fillId="45" borderId="0" applyNumberFormat="0" applyBorder="0" applyAlignment="0" applyProtection="0"/>
    <xf numFmtId="0" fontId="62" fillId="50" borderId="0" applyNumberFormat="0" applyBorder="0" applyAlignment="0" applyProtection="0"/>
    <xf numFmtId="0" fontId="74" fillId="0" borderId="0">
      <alignment vertical="center"/>
    </xf>
    <xf numFmtId="0" fontId="79" fillId="60" borderId="33" applyNumberFormat="0" applyAlignment="0" applyProtection="0"/>
    <xf numFmtId="0" fontId="67" fillId="0" borderId="0"/>
    <xf numFmtId="0" fontId="82" fillId="62" borderId="34" applyNumberFormat="0" applyAlignment="0" applyProtection="0"/>
    <xf numFmtId="0" fontId="69" fillId="58"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9" borderId="0" applyNumberFormat="0" applyBorder="0" applyAlignment="0" applyProtection="0"/>
    <xf numFmtId="0" fontId="69" fillId="59" borderId="0" applyNumberFormat="0" applyBorder="0" applyAlignment="0" applyProtection="0"/>
    <xf numFmtId="0" fontId="82" fillId="62" borderId="34" applyNumberFormat="0" applyAlignment="0" applyProtection="0"/>
    <xf numFmtId="175" fontId="76" fillId="0" borderId="36"/>
    <xf numFmtId="0" fontId="75" fillId="44" borderId="0" applyNumberFormat="0" applyBorder="0" applyAlignment="0" applyProtection="0"/>
    <xf numFmtId="0" fontId="62" fillId="45" borderId="0" applyNumberFormat="0" applyBorder="0" applyAlignment="0" applyProtection="0"/>
    <xf numFmtId="0" fontId="4" fillId="0" borderId="0"/>
    <xf numFmtId="0" fontId="4" fillId="0" borderId="0"/>
    <xf numFmtId="193" fontId="28" fillId="0" borderId="0"/>
    <xf numFmtId="193" fontId="28" fillId="0" borderId="0"/>
    <xf numFmtId="193" fontId="28" fillId="0" borderId="0"/>
    <xf numFmtId="193" fontId="28" fillId="0" borderId="0"/>
    <xf numFmtId="193"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0" fontId="28"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28" fillId="0" borderId="0">
      <alignment vertical="top"/>
    </xf>
    <xf numFmtId="0" fontId="4" fillId="0" borderId="0"/>
    <xf numFmtId="0" fontId="4" fillId="0" borderId="0"/>
    <xf numFmtId="0" fontId="28" fillId="0" borderId="0">
      <alignment horizontal="left" wrapText="1"/>
    </xf>
    <xf numFmtId="0" fontId="28"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3" fillId="65" borderId="40" applyNumberFormat="0" applyFont="0" applyAlignment="0" applyProtection="0"/>
    <xf numFmtId="0" fontId="28" fillId="65" borderId="40" applyNumberFormat="0" applyFont="0" applyAlignment="0" applyProtection="0"/>
    <xf numFmtId="0" fontId="28" fillId="65" borderId="40" applyNumberFormat="0" applyFont="0" applyAlignment="0" applyProtection="0"/>
    <xf numFmtId="0" fontId="28" fillId="65" borderId="40" applyNumberFormat="0" applyFont="0" applyAlignment="0" applyProtection="0"/>
    <xf numFmtId="0" fontId="28" fillId="65" borderId="40" applyNumberFormat="0" applyFont="0" applyAlignment="0" applyProtection="0"/>
    <xf numFmtId="0" fontId="28" fillId="65" borderId="40" applyNumberFormat="0" applyFont="0" applyAlignment="0" applyProtection="0"/>
    <xf numFmtId="0" fontId="62" fillId="65" borderId="40" applyNumberFormat="0" applyFont="0" applyAlignment="0" applyProtection="0"/>
    <xf numFmtId="0" fontId="62" fillId="65" borderId="40" applyNumberFormat="0" applyFont="0" applyAlignment="0" applyProtection="0"/>
    <xf numFmtId="0" fontId="104" fillId="0" borderId="31"/>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28" fillId="0" borderId="0" applyFont="0" applyFill="0" applyBorder="0" applyAlignment="0" applyProtection="0"/>
    <xf numFmtId="9" fontId="62" fillId="0" borderId="0" applyFont="0" applyFill="0" applyBorder="0" applyAlignment="0" applyProtection="0"/>
    <xf numFmtId="9" fontId="106"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0" fontId="107" fillId="60" borderId="41" applyNumberFormat="0" applyAlignment="0" applyProtection="0"/>
    <xf numFmtId="0" fontId="105" fillId="60" borderId="41" applyNumberFormat="0" applyAlignment="0" applyProtection="0"/>
    <xf numFmtId="0" fontId="105" fillId="60" borderId="41" applyNumberFormat="0" applyAlignment="0" applyProtection="0"/>
    <xf numFmtId="0" fontId="105" fillId="60" borderId="41" applyNumberFormat="0" applyAlignment="0" applyProtection="0"/>
    <xf numFmtId="0" fontId="105" fillId="60" borderId="41" applyNumberFormat="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113" fillId="0" borderId="37" applyNumberFormat="0" applyFill="0" applyAlignment="0" applyProtection="0"/>
    <xf numFmtId="0" fontId="114" fillId="0" borderId="38" applyNumberFormat="0" applyFill="0" applyAlignment="0" applyProtection="0"/>
    <xf numFmtId="0" fontId="115" fillId="0" borderId="39" applyNumberFormat="0" applyFill="0" applyAlignment="0" applyProtection="0"/>
    <xf numFmtId="0" fontId="115" fillId="0" borderId="0" applyNumberFormat="0" applyFill="0" applyBorder="0" applyAlignment="0" applyProtection="0"/>
    <xf numFmtId="0" fontId="112" fillId="0" borderId="0" applyNumberFormat="0" applyFill="0" applyBorder="0" applyAlignment="0" applyProtection="0"/>
    <xf numFmtId="0" fontId="91" fillId="0" borderId="37" applyNumberFormat="0" applyFill="0" applyAlignment="0" applyProtection="0"/>
    <xf numFmtId="0" fontId="91" fillId="0" borderId="37" applyNumberFormat="0" applyFill="0" applyAlignment="0" applyProtection="0"/>
    <xf numFmtId="0" fontId="91" fillId="0" borderId="37" applyNumberFormat="0" applyFill="0" applyAlignment="0" applyProtection="0"/>
    <xf numFmtId="0" fontId="91" fillId="0" borderId="37" applyNumberFormat="0" applyFill="0" applyAlignment="0" applyProtection="0"/>
    <xf numFmtId="0" fontId="92" fillId="0" borderId="38" applyNumberFormat="0" applyFill="0" applyAlignment="0" applyProtection="0"/>
    <xf numFmtId="0" fontId="92" fillId="0" borderId="38" applyNumberFormat="0" applyFill="0" applyAlignment="0" applyProtection="0"/>
    <xf numFmtId="0" fontId="92" fillId="0" borderId="38" applyNumberFormat="0" applyFill="0" applyAlignment="0" applyProtection="0"/>
    <xf numFmtId="0" fontId="92" fillId="0" borderId="38" applyNumberFormat="0" applyFill="0" applyAlignment="0" applyProtection="0"/>
    <xf numFmtId="0" fontId="85" fillId="0" borderId="39" applyNumberFormat="0" applyFill="0" applyAlignment="0" applyProtection="0"/>
    <xf numFmtId="0" fontId="85" fillId="0" borderId="39" applyNumberFormat="0" applyFill="0" applyAlignment="0" applyProtection="0"/>
    <xf numFmtId="0" fontId="85" fillId="0" borderId="39" applyNumberFormat="0" applyFill="0" applyAlignment="0" applyProtection="0"/>
    <xf numFmtId="0" fontId="85" fillId="0" borderId="39" applyNumberFormat="0" applyFill="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7" fillId="0" borderId="42" applyNumberFormat="0" applyFill="0" applyAlignment="0" applyProtection="0"/>
    <xf numFmtId="0" fontId="117" fillId="0" borderId="42" applyNumberFormat="0" applyFill="0" applyAlignment="0" applyProtection="0"/>
    <xf numFmtId="0" fontId="117" fillId="0" borderId="42" applyNumberFormat="0" applyFill="0" applyAlignment="0" applyProtection="0"/>
    <xf numFmtId="0" fontId="117" fillId="0" borderId="42" applyNumberFormat="0" applyFill="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28" fillId="0" borderId="0"/>
    <xf numFmtId="0" fontId="28" fillId="0" borderId="0"/>
    <xf numFmtId="172" fontId="4" fillId="0" borderId="0"/>
    <xf numFmtId="0" fontId="28" fillId="0" borderId="0"/>
    <xf numFmtId="43" fontId="6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2" fontId="52" fillId="10" borderId="0" applyNumberFormat="0" applyBorder="0" applyAlignment="0" applyProtection="0"/>
    <xf numFmtId="0" fontId="4" fillId="0" borderId="0"/>
    <xf numFmtId="172" fontId="4" fillId="0" borderId="0"/>
    <xf numFmtId="0" fontId="65" fillId="0" borderId="0"/>
    <xf numFmtId="9" fontId="4" fillId="0" borderId="0" applyFont="0" applyFill="0" applyBorder="0" applyAlignment="0" applyProtection="0"/>
    <xf numFmtId="9" fontId="4" fillId="0" borderId="0" applyFont="0" applyFill="0" applyBorder="0" applyAlignment="0" applyProtection="0"/>
    <xf numFmtId="0" fontId="28" fillId="0" borderId="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0" fontId="28" fillId="0" borderId="0">
      <alignment horizontal="left" wrapText="1"/>
    </xf>
    <xf numFmtId="0" fontId="61" fillId="0" borderId="0"/>
    <xf numFmtId="0" fontId="28" fillId="0" borderId="0"/>
    <xf numFmtId="0" fontId="28" fillId="0" borderId="0">
      <alignment horizontal="left" wrapText="1"/>
    </xf>
    <xf numFmtId="172" fontId="66" fillId="40" borderId="0" applyNumberFormat="0" applyBorder="0" applyAlignment="0" applyProtection="0"/>
    <xf numFmtId="0" fontId="4" fillId="0" borderId="0"/>
    <xf numFmtId="0" fontId="4" fillId="0" borderId="0"/>
    <xf numFmtId="0" fontId="4" fillId="0" borderId="0"/>
    <xf numFmtId="9" fontId="28" fillId="0" borderId="0" applyFont="0" applyFill="0" applyBorder="0" applyAlignment="0" applyProtection="0"/>
    <xf numFmtId="0" fontId="60" fillId="0" borderId="0" applyNumberFormat="0" applyFill="0" applyBorder="0" applyAlignment="0" applyProtection="0">
      <alignment vertical="top"/>
      <protection locked="0"/>
    </xf>
    <xf numFmtId="167" fontId="28" fillId="0" borderId="0" applyFont="0" applyFill="0" applyBorder="0" applyAlignment="0" applyProtection="0"/>
    <xf numFmtId="167" fontId="28" fillId="0" borderId="0" applyFont="0" applyFill="0" applyBorder="0" applyAlignment="0" applyProtection="0"/>
    <xf numFmtId="0" fontId="28" fillId="0" borderId="0">
      <alignment horizontal="left" wrapText="1"/>
    </xf>
    <xf numFmtId="0" fontId="28" fillId="0" borderId="0">
      <alignment horizontal="left" wrapText="1"/>
    </xf>
    <xf numFmtId="9" fontId="4" fillId="0" borderId="0" applyFont="0" applyFill="0" applyBorder="0" applyAlignment="0" applyProtection="0"/>
    <xf numFmtId="0" fontId="28" fillId="0" borderId="0">
      <alignment horizontal="left" wrapText="1"/>
    </xf>
    <xf numFmtId="167" fontId="28" fillId="0" borderId="0" applyFont="0" applyFill="0" applyBorder="0" applyAlignment="0" applyProtection="0"/>
    <xf numFmtId="0" fontId="28" fillId="0" borderId="0">
      <alignment horizontal="left" wrapText="1"/>
    </xf>
    <xf numFmtId="193" fontId="67" fillId="0" borderId="0"/>
    <xf numFmtId="193" fontId="67" fillId="0" borderId="0"/>
    <xf numFmtId="193" fontId="67" fillId="0" borderId="0"/>
    <xf numFmtId="193" fontId="62" fillId="42" borderId="0" applyNumberFormat="0" applyBorder="0" applyAlignment="0" applyProtection="0"/>
    <xf numFmtId="193" fontId="62" fillId="42" borderId="0" applyNumberFormat="0" applyBorder="0" applyAlignment="0" applyProtection="0"/>
    <xf numFmtId="193" fontId="62" fillId="43" borderId="0" applyNumberFormat="0" applyBorder="0" applyAlignment="0" applyProtection="0"/>
    <xf numFmtId="193" fontId="62" fillId="43" borderId="0" applyNumberFormat="0" applyBorder="0" applyAlignment="0" applyProtection="0"/>
    <xf numFmtId="193" fontId="62" fillId="44" borderId="0" applyNumberFormat="0" applyBorder="0" applyAlignment="0" applyProtection="0"/>
    <xf numFmtId="193" fontId="62" fillId="44" borderId="0" applyNumberFormat="0" applyBorder="0" applyAlignment="0" applyProtection="0"/>
    <xf numFmtId="193" fontId="62" fillId="45" borderId="0" applyNumberFormat="0" applyBorder="0" applyAlignment="0" applyProtection="0"/>
    <xf numFmtId="193" fontId="62" fillId="45" borderId="0" applyNumberFormat="0" applyBorder="0" applyAlignment="0" applyProtection="0"/>
    <xf numFmtId="193" fontId="62" fillId="46" borderId="0" applyNumberFormat="0" applyBorder="0" applyAlignment="0" applyProtection="0"/>
    <xf numFmtId="193" fontId="62" fillId="46" borderId="0" applyNumberFormat="0" applyBorder="0" applyAlignment="0" applyProtection="0"/>
    <xf numFmtId="193" fontId="62" fillId="47" borderId="0" applyNumberFormat="0" applyBorder="0" applyAlignment="0" applyProtection="0"/>
    <xf numFmtId="193" fontId="62" fillId="47" borderId="0" applyNumberFormat="0" applyBorder="0" applyAlignment="0" applyProtection="0"/>
    <xf numFmtId="193" fontId="62" fillId="42" borderId="0" applyNumberFormat="0" applyBorder="0" applyAlignment="0" applyProtection="0"/>
    <xf numFmtId="193" fontId="62" fillId="42" borderId="0" applyNumberFormat="0" applyBorder="0" applyAlignment="0" applyProtection="0"/>
    <xf numFmtId="193" fontId="62" fillId="42" borderId="0" applyNumberFormat="0" applyBorder="0" applyAlignment="0" applyProtection="0"/>
    <xf numFmtId="193" fontId="4" fillId="16" borderId="0" applyNumberFormat="0" applyBorder="0" applyAlignment="0" applyProtection="0"/>
    <xf numFmtId="193" fontId="62" fillId="43" borderId="0" applyNumberFormat="0" applyBorder="0" applyAlignment="0" applyProtection="0"/>
    <xf numFmtId="193" fontId="62" fillId="43" borderId="0" applyNumberFormat="0" applyBorder="0" applyAlignment="0" applyProtection="0"/>
    <xf numFmtId="193" fontId="62" fillId="43" borderId="0" applyNumberFormat="0" applyBorder="0" applyAlignment="0" applyProtection="0"/>
    <xf numFmtId="193" fontId="4" fillId="20" borderId="0" applyNumberFormat="0" applyBorder="0" applyAlignment="0" applyProtection="0"/>
    <xf numFmtId="193" fontId="62" fillId="44" borderId="0" applyNumberFormat="0" applyBorder="0" applyAlignment="0" applyProtection="0"/>
    <xf numFmtId="193" fontId="62" fillId="44" borderId="0" applyNumberFormat="0" applyBorder="0" applyAlignment="0" applyProtection="0"/>
    <xf numFmtId="193" fontId="62" fillId="44" borderId="0" applyNumberFormat="0" applyBorder="0" applyAlignment="0" applyProtection="0"/>
    <xf numFmtId="193" fontId="4" fillId="24" borderId="0" applyNumberFormat="0" applyBorder="0" applyAlignment="0" applyProtection="0"/>
    <xf numFmtId="193" fontId="62" fillId="45" borderId="0" applyNumberFormat="0" applyBorder="0" applyAlignment="0" applyProtection="0"/>
    <xf numFmtId="193" fontId="62" fillId="45" borderId="0" applyNumberFormat="0" applyBorder="0" applyAlignment="0" applyProtection="0"/>
    <xf numFmtId="193" fontId="62" fillId="45" borderId="0" applyNumberFormat="0" applyBorder="0" applyAlignment="0" applyProtection="0"/>
    <xf numFmtId="193" fontId="4" fillId="28" borderId="0" applyNumberFormat="0" applyBorder="0" applyAlignment="0" applyProtection="0"/>
    <xf numFmtId="193" fontId="62" fillId="46" borderId="0" applyNumberFormat="0" applyBorder="0" applyAlignment="0" applyProtection="0"/>
    <xf numFmtId="193" fontId="62" fillId="46" borderId="0" applyNumberFormat="0" applyBorder="0" applyAlignment="0" applyProtection="0"/>
    <xf numFmtId="193" fontId="62" fillId="46" borderId="0" applyNumberFormat="0" applyBorder="0" applyAlignment="0" applyProtection="0"/>
    <xf numFmtId="193" fontId="4" fillId="32" borderId="0" applyNumberFormat="0" applyBorder="0" applyAlignment="0" applyProtection="0"/>
    <xf numFmtId="193" fontId="62" fillId="47" borderId="0" applyNumberFormat="0" applyBorder="0" applyAlignment="0" applyProtection="0"/>
    <xf numFmtId="193" fontId="62" fillId="47" borderId="0" applyNumberFormat="0" applyBorder="0" applyAlignment="0" applyProtection="0"/>
    <xf numFmtId="193" fontId="62" fillId="47" borderId="0" applyNumberFormat="0" applyBorder="0" applyAlignment="0" applyProtection="0"/>
    <xf numFmtId="193" fontId="4" fillId="36" borderId="0" applyNumberFormat="0" applyBorder="0" applyAlignment="0" applyProtection="0"/>
    <xf numFmtId="193" fontId="62" fillId="48" borderId="0" applyNumberFormat="0" applyBorder="0" applyAlignment="0" applyProtection="0"/>
    <xf numFmtId="193" fontId="62" fillId="48" borderId="0" applyNumberFormat="0" applyBorder="0" applyAlignment="0" applyProtection="0"/>
    <xf numFmtId="193" fontId="62" fillId="49" borderId="0" applyNumberFormat="0" applyBorder="0" applyAlignment="0" applyProtection="0"/>
    <xf numFmtId="193" fontId="62" fillId="49" borderId="0" applyNumberFormat="0" applyBorder="0" applyAlignment="0" applyProtection="0"/>
    <xf numFmtId="193" fontId="62" fillId="50" borderId="0" applyNumberFormat="0" applyBorder="0" applyAlignment="0" applyProtection="0"/>
    <xf numFmtId="193" fontId="62" fillId="50" borderId="0" applyNumberFormat="0" applyBorder="0" applyAlignment="0" applyProtection="0"/>
    <xf numFmtId="193" fontId="62" fillId="45" borderId="0" applyNumberFormat="0" applyBorder="0" applyAlignment="0" applyProtection="0"/>
    <xf numFmtId="193" fontId="62" fillId="45" borderId="0" applyNumberFormat="0" applyBorder="0" applyAlignment="0" applyProtection="0"/>
    <xf numFmtId="193" fontId="62" fillId="48" borderId="0" applyNumberFormat="0" applyBorder="0" applyAlignment="0" applyProtection="0"/>
    <xf numFmtId="193" fontId="62" fillId="48" borderId="0" applyNumberFormat="0" applyBorder="0" applyAlignment="0" applyProtection="0"/>
    <xf numFmtId="193" fontId="62" fillId="51" borderId="0" applyNumberFormat="0" applyBorder="0" applyAlignment="0" applyProtection="0"/>
    <xf numFmtId="193" fontId="62" fillId="51" borderId="0" applyNumberFormat="0" applyBorder="0" applyAlignment="0" applyProtection="0"/>
    <xf numFmtId="193" fontId="62" fillId="48" borderId="0" applyNumberFormat="0" applyBorder="0" applyAlignment="0" applyProtection="0"/>
    <xf numFmtId="193" fontId="62" fillId="48" borderId="0" applyNumberFormat="0" applyBorder="0" applyAlignment="0" applyProtection="0"/>
    <xf numFmtId="193" fontId="62" fillId="48" borderId="0" applyNumberFormat="0" applyBorder="0" applyAlignment="0" applyProtection="0"/>
    <xf numFmtId="193" fontId="4" fillId="17" borderId="0" applyNumberFormat="0" applyBorder="0" applyAlignment="0" applyProtection="0"/>
    <xf numFmtId="193" fontId="62" fillId="49" borderId="0" applyNumberFormat="0" applyBorder="0" applyAlignment="0" applyProtection="0"/>
    <xf numFmtId="193" fontId="62" fillId="49" borderId="0" applyNumberFormat="0" applyBorder="0" applyAlignment="0" applyProtection="0"/>
    <xf numFmtId="193" fontId="62" fillId="49" borderId="0" applyNumberFormat="0" applyBorder="0" applyAlignment="0" applyProtection="0"/>
    <xf numFmtId="193" fontId="4" fillId="21" borderId="0" applyNumberFormat="0" applyBorder="0" applyAlignment="0" applyProtection="0"/>
    <xf numFmtId="193" fontId="62" fillId="50" borderId="0" applyNumberFormat="0" applyBorder="0" applyAlignment="0" applyProtection="0"/>
    <xf numFmtId="193" fontId="62" fillId="50" borderId="0" applyNumberFormat="0" applyBorder="0" applyAlignment="0" applyProtection="0"/>
    <xf numFmtId="193" fontId="62" fillId="50" borderId="0" applyNumberFormat="0" applyBorder="0" applyAlignment="0" applyProtection="0"/>
    <xf numFmtId="193" fontId="4" fillId="25" borderId="0" applyNumberFormat="0" applyBorder="0" applyAlignment="0" applyProtection="0"/>
    <xf numFmtId="193" fontId="62" fillId="45" borderId="0" applyNumberFormat="0" applyBorder="0" applyAlignment="0" applyProtection="0"/>
    <xf numFmtId="193" fontId="62" fillId="45" borderId="0" applyNumberFormat="0" applyBorder="0" applyAlignment="0" applyProtection="0"/>
    <xf numFmtId="193" fontId="62" fillId="45" borderId="0" applyNumberFormat="0" applyBorder="0" applyAlignment="0" applyProtection="0"/>
    <xf numFmtId="193" fontId="4" fillId="29" borderId="0" applyNumberFormat="0" applyBorder="0" applyAlignment="0" applyProtection="0"/>
    <xf numFmtId="193" fontId="62" fillId="48" borderId="0" applyNumberFormat="0" applyBorder="0" applyAlignment="0" applyProtection="0"/>
    <xf numFmtId="193" fontId="62" fillId="48" borderId="0" applyNumberFormat="0" applyBorder="0" applyAlignment="0" applyProtection="0"/>
    <xf numFmtId="193" fontId="62" fillId="48" borderId="0" applyNumberFormat="0" applyBorder="0" applyAlignment="0" applyProtection="0"/>
    <xf numFmtId="193" fontId="4" fillId="33" borderId="0" applyNumberFormat="0" applyBorder="0" applyAlignment="0" applyProtection="0"/>
    <xf numFmtId="193" fontId="62" fillId="51" borderId="0" applyNumberFormat="0" applyBorder="0" applyAlignment="0" applyProtection="0"/>
    <xf numFmtId="193" fontId="62" fillId="51" borderId="0" applyNumberFormat="0" applyBorder="0" applyAlignment="0" applyProtection="0"/>
    <xf numFmtId="193" fontId="62" fillId="51" borderId="0" applyNumberFormat="0" applyBorder="0" applyAlignment="0" applyProtection="0"/>
    <xf numFmtId="193" fontId="4" fillId="37" borderId="0" applyNumberFormat="0" applyBorder="0" applyAlignment="0" applyProtection="0"/>
    <xf numFmtId="0" fontId="28" fillId="0" borderId="0">
      <alignment horizontal="left" wrapText="1"/>
    </xf>
    <xf numFmtId="193" fontId="69" fillId="52" borderId="0" applyNumberFormat="0" applyBorder="0" applyAlignment="0" applyProtection="0"/>
    <xf numFmtId="193" fontId="69" fillId="52" borderId="0" applyNumberFormat="0" applyBorder="0" applyAlignment="0" applyProtection="0"/>
    <xf numFmtId="193" fontId="69" fillId="52" borderId="0" applyNumberFormat="0" applyBorder="0" applyAlignment="0" applyProtection="0"/>
    <xf numFmtId="193" fontId="69" fillId="49" borderId="0" applyNumberFormat="0" applyBorder="0" applyAlignment="0" applyProtection="0"/>
    <xf numFmtId="193" fontId="69" fillId="49" borderId="0" applyNumberFormat="0" applyBorder="0" applyAlignment="0" applyProtection="0"/>
    <xf numFmtId="193" fontId="69" fillId="49" borderId="0" applyNumberFormat="0" applyBorder="0" applyAlignment="0" applyProtection="0"/>
    <xf numFmtId="193" fontId="69" fillId="50" borderId="0" applyNumberFormat="0" applyBorder="0" applyAlignment="0" applyProtection="0"/>
    <xf numFmtId="193" fontId="69" fillId="50" borderId="0" applyNumberFormat="0" applyBorder="0" applyAlignment="0" applyProtection="0"/>
    <xf numFmtId="193" fontId="69" fillId="50" borderId="0" applyNumberFormat="0" applyBorder="0" applyAlignment="0" applyProtection="0"/>
    <xf numFmtId="193" fontId="69" fillId="53" borderId="0" applyNumberFormat="0" applyBorder="0" applyAlignment="0" applyProtection="0"/>
    <xf numFmtId="193" fontId="69" fillId="53" borderId="0" applyNumberFormat="0" applyBorder="0" applyAlignment="0" applyProtection="0"/>
    <xf numFmtId="193" fontId="69" fillId="53" borderId="0" applyNumberFormat="0" applyBorder="0" applyAlignment="0" applyProtection="0"/>
    <xf numFmtId="193" fontId="69" fillId="54" borderId="0" applyNumberFormat="0" applyBorder="0" applyAlignment="0" applyProtection="0"/>
    <xf numFmtId="193" fontId="69" fillId="54" borderId="0" applyNumberFormat="0" applyBorder="0" applyAlignment="0" applyProtection="0"/>
    <xf numFmtId="193" fontId="69" fillId="54" borderId="0" applyNumberFormat="0" applyBorder="0" applyAlignment="0" applyProtection="0"/>
    <xf numFmtId="193" fontId="69" fillId="55" borderId="0" applyNumberFormat="0" applyBorder="0" applyAlignment="0" applyProtection="0"/>
    <xf numFmtId="193" fontId="69" fillId="55" borderId="0" applyNumberFormat="0" applyBorder="0" applyAlignment="0" applyProtection="0"/>
    <xf numFmtId="193" fontId="69" fillId="55" borderId="0" applyNumberFormat="0" applyBorder="0" applyAlignment="0" applyProtection="0"/>
    <xf numFmtId="193" fontId="70" fillId="0" borderId="0"/>
    <xf numFmtId="193" fontId="72" fillId="44" borderId="0" applyNumberFormat="0" applyBorder="0" applyAlignment="0" applyProtection="0"/>
    <xf numFmtId="193" fontId="73" fillId="0" borderId="0" applyNumberFormat="0" applyFill="0" applyBorder="0" applyAlignment="0" applyProtection="0"/>
    <xf numFmtId="193" fontId="74" fillId="0" borderId="0">
      <alignment vertical="center"/>
    </xf>
    <xf numFmtId="193" fontId="74" fillId="0" borderId="0">
      <alignment vertical="center"/>
    </xf>
    <xf numFmtId="193" fontId="74" fillId="0" borderId="0">
      <alignment vertical="center"/>
    </xf>
    <xf numFmtId="193" fontId="74" fillId="0" borderId="0">
      <alignment vertical="center"/>
    </xf>
    <xf numFmtId="193" fontId="75" fillId="44" borderId="0" applyNumberFormat="0" applyBorder="0" applyAlignment="0" applyProtection="0"/>
    <xf numFmtId="193" fontId="75" fillId="44" borderId="0" applyNumberFormat="0" applyBorder="0" applyAlignment="0" applyProtection="0"/>
    <xf numFmtId="193" fontId="75" fillId="44" borderId="0" applyNumberFormat="0" applyBorder="0" applyAlignment="0" applyProtection="0"/>
    <xf numFmtId="193" fontId="76" fillId="0" borderId="0"/>
    <xf numFmtId="193" fontId="77" fillId="60" borderId="33" applyNumberFormat="0" applyAlignment="0" applyProtection="0"/>
    <xf numFmtId="193" fontId="78" fillId="61" borderId="0"/>
    <xf numFmtId="193" fontId="79" fillId="60" borderId="33" applyNumberFormat="0" applyAlignment="0" applyProtection="0"/>
    <xf numFmtId="193" fontId="79" fillId="60" borderId="33" applyNumberFormat="0" applyAlignment="0" applyProtection="0"/>
    <xf numFmtId="193" fontId="79" fillId="60" borderId="33" applyNumberFormat="0" applyAlignment="0" applyProtection="0"/>
    <xf numFmtId="193" fontId="67" fillId="0" borderId="0"/>
    <xf numFmtId="193" fontId="67" fillId="0" borderId="0"/>
    <xf numFmtId="193" fontId="67" fillId="0" borderId="0"/>
    <xf numFmtId="193" fontId="67" fillId="0" borderId="0"/>
    <xf numFmtId="193" fontId="80" fillId="62" borderId="34" applyNumberFormat="0" applyAlignment="0" applyProtection="0"/>
    <xf numFmtId="193" fontId="81" fillId="0" borderId="35" applyNumberFormat="0" applyFill="0" applyAlignment="0" applyProtection="0"/>
    <xf numFmtId="193" fontId="82" fillId="62" borderId="34" applyNumberFormat="0" applyAlignment="0" applyProtection="0"/>
    <xf numFmtId="193" fontId="82" fillId="62" borderId="34" applyNumberFormat="0" applyAlignment="0" applyProtection="0"/>
    <xf numFmtId="193" fontId="82" fillId="62" borderId="34" applyNumberFormat="0" applyAlignment="0" applyProtection="0"/>
    <xf numFmtId="193" fontId="83" fillId="0" borderId="35" applyNumberFormat="0" applyFill="0" applyAlignment="0" applyProtection="0"/>
    <xf numFmtId="193" fontId="83" fillId="0" borderId="35" applyNumberFormat="0" applyFill="0" applyAlignment="0" applyProtection="0"/>
    <xf numFmtId="193" fontId="83" fillId="0" borderId="35" applyNumberFormat="0" applyFill="0" applyAlignment="0" applyProtection="0"/>
    <xf numFmtId="193" fontId="76" fillId="0" borderId="36"/>
    <xf numFmtId="193" fontId="76" fillId="0" borderId="36"/>
    <xf numFmtId="193" fontId="85" fillId="0" borderId="0" applyNumberFormat="0" applyFill="0" applyBorder="0" applyAlignment="0" applyProtection="0"/>
    <xf numFmtId="193" fontId="85" fillId="0" borderId="0" applyNumberFormat="0" applyFill="0" applyBorder="0" applyAlignment="0" applyProtection="0"/>
    <xf numFmtId="193" fontId="85" fillId="0" borderId="0" applyNumberFormat="0" applyFill="0" applyBorder="0" applyAlignment="0" applyProtection="0"/>
    <xf numFmtId="193" fontId="69" fillId="56" borderId="0" applyNumberFormat="0" applyBorder="0" applyAlignment="0" applyProtection="0"/>
    <xf numFmtId="193" fontId="69" fillId="56" borderId="0" applyNumberFormat="0" applyBorder="0" applyAlignment="0" applyProtection="0"/>
    <xf numFmtId="193" fontId="69" fillId="56" borderId="0" applyNumberFormat="0" applyBorder="0" applyAlignment="0" applyProtection="0"/>
    <xf numFmtId="193" fontId="69" fillId="57" borderId="0" applyNumberFormat="0" applyBorder="0" applyAlignment="0" applyProtection="0"/>
    <xf numFmtId="193" fontId="69" fillId="57" borderId="0" applyNumberFormat="0" applyBorder="0" applyAlignment="0" applyProtection="0"/>
    <xf numFmtId="193" fontId="69" fillId="57" borderId="0" applyNumberFormat="0" applyBorder="0" applyAlignment="0" applyProtection="0"/>
    <xf numFmtId="193" fontId="69" fillId="58" borderId="0" applyNumberFormat="0" applyBorder="0" applyAlignment="0" applyProtection="0"/>
    <xf numFmtId="193" fontId="69" fillId="58" borderId="0" applyNumberFormat="0" applyBorder="0" applyAlignment="0" applyProtection="0"/>
    <xf numFmtId="193" fontId="69" fillId="58" borderId="0" applyNumberFormat="0" applyBorder="0" applyAlignment="0" applyProtection="0"/>
    <xf numFmtId="193" fontId="69" fillId="53" borderId="0" applyNumberFormat="0" applyBorder="0" applyAlignment="0" applyProtection="0"/>
    <xf numFmtId="193" fontId="69" fillId="53" borderId="0" applyNumberFormat="0" applyBorder="0" applyAlignment="0" applyProtection="0"/>
    <xf numFmtId="193" fontId="69" fillId="53" borderId="0" applyNumberFormat="0" applyBorder="0" applyAlignment="0" applyProtection="0"/>
    <xf numFmtId="193" fontId="69" fillId="54" borderId="0" applyNumberFormat="0" applyBorder="0" applyAlignment="0" applyProtection="0"/>
    <xf numFmtId="193" fontId="69" fillId="54" borderId="0" applyNumberFormat="0" applyBorder="0" applyAlignment="0" applyProtection="0"/>
    <xf numFmtId="193" fontId="69" fillId="54" borderId="0" applyNumberFormat="0" applyBorder="0" applyAlignment="0" applyProtection="0"/>
    <xf numFmtId="193" fontId="69" fillId="59" borderId="0" applyNumberFormat="0" applyBorder="0" applyAlignment="0" applyProtection="0"/>
    <xf numFmtId="193" fontId="69" fillId="59" borderId="0" applyNumberFormat="0" applyBorder="0" applyAlignment="0" applyProtection="0"/>
    <xf numFmtId="193" fontId="69" fillId="59" borderId="0" applyNumberFormat="0" applyBorder="0" applyAlignment="0" applyProtection="0"/>
    <xf numFmtId="193" fontId="86" fillId="47" borderId="33" applyNumberFormat="0" applyAlignment="0" applyProtection="0"/>
    <xf numFmtId="193" fontId="86" fillId="47" borderId="33" applyNumberFormat="0" applyAlignment="0" applyProtection="0"/>
    <xf numFmtId="193" fontId="86" fillId="47" borderId="33" applyNumberFormat="0" applyAlignment="0" applyProtection="0"/>
    <xf numFmtId="193" fontId="63" fillId="0" borderId="0">
      <alignment vertical="top"/>
    </xf>
    <xf numFmtId="193" fontId="67" fillId="0" borderId="0"/>
    <xf numFmtId="193" fontId="89" fillId="0" borderId="0" applyNumberFormat="0" applyFill="0" applyBorder="0" applyAlignment="0" applyProtection="0">
      <alignment vertical="top"/>
      <protection locked="0"/>
    </xf>
    <xf numFmtId="193" fontId="89" fillId="0" borderId="0" applyNumberFormat="0" applyFill="0" applyBorder="0" applyAlignment="0" applyProtection="0">
      <alignment vertical="top"/>
      <protection locked="0"/>
    </xf>
    <xf numFmtId="193" fontId="89" fillId="0" borderId="0" applyNumberFormat="0" applyFill="0" applyBorder="0" applyAlignment="0" applyProtection="0">
      <alignment vertical="top"/>
      <protection locked="0"/>
    </xf>
    <xf numFmtId="193" fontId="88" fillId="0" borderId="0" applyNumberFormat="0" applyFill="0" applyBorder="0" applyAlignment="0" applyProtection="0">
      <alignment vertical="top"/>
      <protection locked="0"/>
    </xf>
    <xf numFmtId="193" fontId="90" fillId="64" borderId="0"/>
    <xf numFmtId="193" fontId="94" fillId="0" borderId="0" applyNumberFormat="0" applyFill="0" applyBorder="0" applyAlignment="0" applyProtection="0">
      <alignment vertical="top"/>
      <protection locked="0"/>
    </xf>
    <xf numFmtId="193" fontId="93" fillId="0" borderId="0" applyNumberFormat="0" applyFill="0" applyBorder="0" applyAlignment="0" applyProtection="0">
      <alignment vertical="top"/>
      <protection locked="0"/>
    </xf>
    <xf numFmtId="193" fontId="95" fillId="43" borderId="0" applyNumberFormat="0" applyBorder="0" applyAlignment="0" applyProtection="0"/>
    <xf numFmtId="193" fontId="71" fillId="43" borderId="0" applyNumberFormat="0" applyBorder="0" applyAlignment="0" applyProtection="0"/>
    <xf numFmtId="193" fontId="71" fillId="43" borderId="0" applyNumberFormat="0" applyBorder="0" applyAlignment="0" applyProtection="0"/>
    <xf numFmtId="193" fontId="71" fillId="43" borderId="0" applyNumberFormat="0" applyBorder="0" applyAlignment="0" applyProtection="0"/>
    <xf numFmtId="193" fontId="96" fillId="0" borderId="0">
      <protection locked="0"/>
    </xf>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43" fontId="4"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93" fontId="66" fillId="40" borderId="0" applyNumberFormat="0" applyBorder="0" applyAlignment="0" applyProtection="0"/>
    <xf numFmtId="193" fontId="66" fillId="40" borderId="0" applyNumberFormat="0" applyBorder="0" applyAlignment="0" applyProtection="0"/>
    <xf numFmtId="193" fontId="74" fillId="0" borderId="0"/>
    <xf numFmtId="193" fontId="74" fillId="0" borderId="0"/>
    <xf numFmtId="193" fontId="4" fillId="0" borderId="0"/>
    <xf numFmtId="193" fontId="4" fillId="0" borderId="0"/>
    <xf numFmtId="193" fontId="28" fillId="0" borderId="0"/>
    <xf numFmtId="193" fontId="65" fillId="0" borderId="0"/>
    <xf numFmtId="0" fontId="4" fillId="0" borderId="0"/>
    <xf numFmtId="193" fontId="4" fillId="0" borderId="0"/>
    <xf numFmtId="0" fontId="28" fillId="0" borderId="0"/>
    <xf numFmtId="193" fontId="4" fillId="0" borderId="0"/>
    <xf numFmtId="193" fontId="4"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4" fillId="0" borderId="0"/>
    <xf numFmtId="193" fontId="4" fillId="0" borderId="0"/>
    <xf numFmtId="193" fontId="4" fillId="0" borderId="0"/>
    <xf numFmtId="193" fontId="4" fillId="0" borderId="0"/>
    <xf numFmtId="193" fontId="28" fillId="0" borderId="0"/>
    <xf numFmtId="193" fontId="28" fillId="0" borderId="0"/>
    <xf numFmtId="193" fontId="4" fillId="0" borderId="0"/>
    <xf numFmtId="193" fontId="4" fillId="0" borderId="0"/>
    <xf numFmtId="193" fontId="4" fillId="0" borderId="0"/>
    <xf numFmtId="193" fontId="4" fillId="0" borderId="0"/>
    <xf numFmtId="193" fontId="103" fillId="0" borderId="0"/>
    <xf numFmtId="193" fontId="63" fillId="65" borderId="40" applyNumberFormat="0" applyFont="0" applyAlignment="0" applyProtection="0"/>
    <xf numFmtId="193" fontId="62" fillId="65" borderId="40" applyNumberFormat="0" applyFont="0" applyAlignment="0" applyProtection="0"/>
    <xf numFmtId="193" fontId="62" fillId="65" borderId="40" applyNumberFormat="0" applyFont="0" applyAlignment="0" applyProtection="0"/>
    <xf numFmtId="193" fontId="104" fillId="0" borderId="31"/>
    <xf numFmtId="9" fontId="28" fillId="0" borderId="0" applyFont="0" applyFill="0" applyBorder="0" applyAlignment="0" applyProtection="0"/>
    <xf numFmtId="9" fontId="4" fillId="0" borderId="0" applyFont="0" applyFill="0" applyBorder="0" applyAlignment="0" applyProtection="0"/>
    <xf numFmtId="193" fontId="107" fillId="60" borderId="41" applyNumberFormat="0" applyAlignment="0" applyProtection="0"/>
    <xf numFmtId="193" fontId="105" fillId="60" borderId="41" applyNumberFormat="0" applyAlignment="0" applyProtection="0"/>
    <xf numFmtId="193" fontId="105" fillId="60" borderId="41" applyNumberFormat="0" applyAlignment="0" applyProtection="0"/>
    <xf numFmtId="193" fontId="105" fillId="60" borderId="41" applyNumberFormat="0" applyAlignment="0" applyProtection="0"/>
    <xf numFmtId="193" fontId="109" fillId="0" borderId="0" applyNumberFormat="0" applyFill="0" applyBorder="0" applyAlignment="0" applyProtection="0"/>
    <xf numFmtId="193" fontId="110" fillId="0" borderId="0" applyNumberFormat="0" applyFill="0" applyBorder="0" applyAlignment="0" applyProtection="0"/>
    <xf numFmtId="193" fontId="111" fillId="0" borderId="0" applyNumberFormat="0" applyFill="0" applyBorder="0" applyAlignment="0" applyProtection="0"/>
    <xf numFmtId="193" fontId="111" fillId="0" borderId="0" applyNumberFormat="0" applyFill="0" applyBorder="0" applyAlignment="0" applyProtection="0"/>
    <xf numFmtId="193" fontId="111" fillId="0" borderId="0" applyNumberFormat="0" applyFill="0" applyBorder="0" applyAlignment="0" applyProtection="0"/>
    <xf numFmtId="193" fontId="87" fillId="0" borderId="0" applyNumberFormat="0" applyFill="0" applyBorder="0" applyAlignment="0" applyProtection="0"/>
    <xf numFmtId="193" fontId="87" fillId="0" borderId="0" applyNumberFormat="0" applyFill="0" applyBorder="0" applyAlignment="0" applyProtection="0"/>
    <xf numFmtId="193" fontId="87" fillId="0" borderId="0" applyNumberFormat="0" applyFill="0" applyBorder="0" applyAlignment="0" applyProtection="0"/>
    <xf numFmtId="193" fontId="113" fillId="0" borderId="37" applyNumberFormat="0" applyFill="0" applyAlignment="0" applyProtection="0"/>
    <xf numFmtId="193" fontId="114" fillId="0" borderId="38" applyNumberFormat="0" applyFill="0" applyAlignment="0" applyProtection="0"/>
    <xf numFmtId="193" fontId="115" fillId="0" borderId="39" applyNumberFormat="0" applyFill="0" applyAlignment="0" applyProtection="0"/>
    <xf numFmtId="193" fontId="115" fillId="0" borderId="0" applyNumberFormat="0" applyFill="0" applyBorder="0" applyAlignment="0" applyProtection="0"/>
    <xf numFmtId="193" fontId="112" fillId="0" borderId="0" applyNumberFormat="0" applyFill="0" applyBorder="0" applyAlignment="0" applyProtection="0"/>
    <xf numFmtId="193" fontId="91" fillId="0" borderId="37" applyNumberFormat="0" applyFill="0" applyAlignment="0" applyProtection="0"/>
    <xf numFmtId="193" fontId="91" fillId="0" borderId="37" applyNumberFormat="0" applyFill="0" applyAlignment="0" applyProtection="0"/>
    <xf numFmtId="193" fontId="91" fillId="0" borderId="37" applyNumberFormat="0" applyFill="0" applyAlignment="0" applyProtection="0"/>
    <xf numFmtId="193" fontId="92" fillId="0" borderId="38" applyNumberFormat="0" applyFill="0" applyAlignment="0" applyProtection="0"/>
    <xf numFmtId="193" fontId="92" fillId="0" borderId="38" applyNumberFormat="0" applyFill="0" applyAlignment="0" applyProtection="0"/>
    <xf numFmtId="193" fontId="92" fillId="0" borderId="38" applyNumberFormat="0" applyFill="0" applyAlignment="0" applyProtection="0"/>
    <xf numFmtId="193" fontId="85" fillId="0" borderId="39" applyNumberFormat="0" applyFill="0" applyAlignment="0" applyProtection="0"/>
    <xf numFmtId="193" fontId="85" fillId="0" borderId="39" applyNumberFormat="0" applyFill="0" applyAlignment="0" applyProtection="0"/>
    <xf numFmtId="193" fontId="85" fillId="0" borderId="39" applyNumberFormat="0" applyFill="0" applyAlignment="0" applyProtection="0"/>
    <xf numFmtId="193" fontId="112" fillId="0" borderId="0" applyNumberFormat="0" applyFill="0" applyBorder="0" applyAlignment="0" applyProtection="0"/>
    <xf numFmtId="193" fontId="112" fillId="0" borderId="0" applyNumberFormat="0" applyFill="0" applyBorder="0" applyAlignment="0" applyProtection="0"/>
    <xf numFmtId="193" fontId="112" fillId="0" borderId="0" applyNumberFormat="0" applyFill="0" applyBorder="0" applyAlignment="0" applyProtection="0"/>
    <xf numFmtId="193" fontId="117" fillId="0" borderId="42" applyNumberFormat="0" applyFill="0" applyAlignment="0" applyProtection="0"/>
    <xf numFmtId="193" fontId="117" fillId="0" borderId="42" applyNumberFormat="0" applyFill="0" applyAlignment="0" applyProtection="0"/>
    <xf numFmtId="193" fontId="117" fillId="0" borderId="42" applyNumberFormat="0" applyFill="0" applyAlignment="0" applyProtection="0"/>
    <xf numFmtId="0" fontId="28" fillId="0" borderId="0">
      <alignment horizontal="left" wrapText="1"/>
    </xf>
    <xf numFmtId="167" fontId="28" fillId="0" borderId="0" applyFont="0" applyFill="0" applyBorder="0" applyAlignment="0" applyProtection="0"/>
    <xf numFmtId="9" fontId="4"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 fillId="14" borderId="27" applyNumberFormat="0" applyFont="0" applyAlignment="0" applyProtection="0"/>
    <xf numFmtId="0" fontId="62" fillId="0" borderId="0"/>
    <xf numFmtId="0" fontId="62" fillId="48" borderId="0" applyNumberFormat="0" applyBorder="0" applyAlignment="0" applyProtection="0"/>
    <xf numFmtId="44" fontId="28" fillId="0" borderId="0" applyFont="0" applyFill="0" applyBorder="0" applyAlignment="0" applyProtection="0"/>
    <xf numFmtId="0" fontId="28" fillId="0" borderId="0">
      <alignment horizontal="left" wrapText="1"/>
    </xf>
    <xf numFmtId="0" fontId="62" fillId="50" borderId="0" applyNumberFormat="0" applyBorder="0" applyAlignment="0" applyProtection="0"/>
    <xf numFmtId="0" fontId="85" fillId="0" borderId="0" applyNumberFormat="0" applyFill="0" applyBorder="0" applyAlignment="0" applyProtection="0"/>
    <xf numFmtId="0" fontId="28" fillId="0" borderId="0">
      <alignment horizontal="left" wrapText="1"/>
    </xf>
    <xf numFmtId="0" fontId="28" fillId="0" borderId="0"/>
    <xf numFmtId="0" fontId="83" fillId="0" borderId="35" applyNumberFormat="0" applyFill="0" applyAlignment="0" applyProtection="0"/>
    <xf numFmtId="0" fontId="86" fillId="47" borderId="33" applyNumberFormat="0" applyAlignment="0" applyProtection="0"/>
    <xf numFmtId="0" fontId="85" fillId="0" borderId="0" applyNumberFormat="0" applyFill="0" applyBorder="0" applyAlignment="0" applyProtection="0"/>
    <xf numFmtId="0" fontId="62" fillId="0" borderId="0"/>
    <xf numFmtId="0" fontId="28" fillId="0" borderId="0">
      <alignment horizontal="left" wrapText="1"/>
    </xf>
    <xf numFmtId="0" fontId="28" fillId="0" borderId="0">
      <alignment horizontal="left" wrapText="1"/>
    </xf>
    <xf numFmtId="0" fontId="28" fillId="0" borderId="0">
      <alignment horizontal="left" wrapText="1"/>
    </xf>
    <xf numFmtId="0" fontId="62" fillId="43" borderId="0" applyNumberFormat="0" applyBorder="0" applyAlignment="0" applyProtection="0"/>
    <xf numFmtId="0" fontId="62" fillId="46" borderId="0" applyNumberFormat="0" applyBorder="0" applyAlignment="0" applyProtection="0"/>
    <xf numFmtId="0" fontId="62" fillId="47" borderId="0" applyNumberFormat="0" applyBorder="0" applyAlignment="0" applyProtection="0"/>
    <xf numFmtId="0" fontId="62" fillId="48" borderId="0" applyNumberFormat="0" applyBorder="0" applyAlignment="0" applyProtection="0"/>
    <xf numFmtId="0" fontId="6" fillId="15" borderId="0" applyNumberFormat="0" applyBorder="0" applyAlignment="0" applyProtection="0"/>
    <xf numFmtId="0" fontId="82" fillId="62" borderId="34" applyNumberFormat="0" applyAlignment="0" applyProtection="0"/>
    <xf numFmtId="0" fontId="82" fillId="62" borderId="34" applyNumberFormat="0" applyAlignment="0" applyProtection="0"/>
    <xf numFmtId="0" fontId="28" fillId="0" borderId="0">
      <alignment horizontal="left" wrapText="1"/>
    </xf>
    <xf numFmtId="0" fontId="28" fillId="0" borderId="0">
      <alignment horizontal="left" wrapText="1"/>
    </xf>
    <xf numFmtId="209" fontId="28" fillId="0" borderId="0" applyFont="0" applyFill="0" applyBorder="0" applyAlignment="0" applyProtection="0"/>
    <xf numFmtId="0" fontId="58" fillId="0" borderId="0" applyNumberFormat="0" applyFill="0" applyBorder="0" applyAlignment="0" applyProtection="0"/>
    <xf numFmtId="0" fontId="85" fillId="0" borderId="0" applyNumberFormat="0" applyFill="0" applyBorder="0" applyAlignment="0" applyProtection="0"/>
    <xf numFmtId="0" fontId="83" fillId="0" borderId="35" applyNumberFormat="0" applyFill="0" applyAlignment="0" applyProtection="0"/>
    <xf numFmtId="0" fontId="28" fillId="0" borderId="0">
      <alignment horizontal="left" wrapText="1"/>
    </xf>
    <xf numFmtId="0" fontId="28" fillId="0" borderId="0">
      <alignment horizontal="left" wrapText="1"/>
    </xf>
    <xf numFmtId="0" fontId="62" fillId="0" borderId="0"/>
    <xf numFmtId="0" fontId="62" fillId="0" borderId="0"/>
    <xf numFmtId="0" fontId="28" fillId="65" borderId="40" applyNumberFormat="0" applyFont="0" applyAlignment="0" applyProtection="0"/>
    <xf numFmtId="0" fontId="62" fillId="65" borderId="40" applyNumberFormat="0" applyFont="0" applyAlignment="0" applyProtection="0"/>
    <xf numFmtId="0" fontId="62" fillId="65" borderId="40" applyNumberFormat="0" applyFont="0" applyAlignment="0" applyProtection="0"/>
    <xf numFmtId="0" fontId="4" fillId="0" borderId="0"/>
    <xf numFmtId="0" fontId="117" fillId="0" borderId="42" applyNumberFormat="0" applyFill="0" applyAlignment="0" applyProtection="0"/>
    <xf numFmtId="0" fontId="117" fillId="0" borderId="42" applyNumberFormat="0" applyFill="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63" fillId="0" borderId="0">
      <alignment vertical="top"/>
    </xf>
    <xf numFmtId="44" fontId="28"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75" fillId="44" borderId="0" applyNumberFormat="0" applyBorder="0" applyAlignment="0" applyProtection="0"/>
    <xf numFmtId="0" fontId="4" fillId="0" borderId="0"/>
    <xf numFmtId="0" fontId="28" fillId="0" borderId="0">
      <alignment horizontal="left" wrapText="1"/>
    </xf>
    <xf numFmtId="0" fontId="28" fillId="0" borderId="0">
      <alignment horizontal="left" wrapText="1"/>
    </xf>
    <xf numFmtId="0" fontId="62" fillId="0" borderId="0"/>
    <xf numFmtId="9" fontId="4" fillId="0" borderId="0" applyFont="0" applyFill="0" applyBorder="0" applyAlignment="0" applyProtection="0"/>
    <xf numFmtId="0" fontId="28" fillId="0" borderId="0">
      <alignment horizontal="left" wrapText="1"/>
    </xf>
    <xf numFmtId="0" fontId="62" fillId="0" borderId="0"/>
    <xf numFmtId="0" fontId="62" fillId="0" borderId="0"/>
    <xf numFmtId="0" fontId="85" fillId="0" borderId="0" applyNumberFormat="0" applyFill="0" applyBorder="0" applyAlignment="0" applyProtection="0"/>
    <xf numFmtId="0" fontId="66" fillId="40" borderId="0" applyNumberFormat="0" applyBorder="0" applyAlignment="0" applyProtection="0"/>
    <xf numFmtId="0" fontId="28" fillId="0" borderId="0">
      <alignment vertical="top"/>
    </xf>
    <xf numFmtId="0" fontId="62" fillId="0" borderId="0"/>
    <xf numFmtId="0" fontId="28" fillId="65" borderId="40" applyNumberFormat="0" applyFont="0" applyAlignment="0" applyProtection="0"/>
    <xf numFmtId="0" fontId="28" fillId="0" borderId="0">
      <alignment horizontal="left" wrapText="1"/>
    </xf>
    <xf numFmtId="0" fontId="6" fillId="26" borderId="0" applyNumberFormat="0" applyBorder="0" applyAlignment="0" applyProtection="0"/>
    <xf numFmtId="0" fontId="28" fillId="0" borderId="0">
      <alignment horizontal="left" wrapText="1"/>
    </xf>
    <xf numFmtId="0" fontId="4" fillId="0" borderId="0"/>
    <xf numFmtId="0" fontId="4" fillId="0" borderId="0"/>
    <xf numFmtId="193" fontId="63" fillId="0" borderId="0">
      <alignment vertical="top"/>
    </xf>
    <xf numFmtId="0" fontId="4" fillId="0" borderId="0"/>
    <xf numFmtId="0" fontId="4" fillId="0" borderId="0"/>
    <xf numFmtId="0" fontId="86" fillId="47" borderId="33" applyNumberFormat="0" applyAlignment="0" applyProtection="0"/>
    <xf numFmtId="0" fontId="62" fillId="65" borderId="40" applyNumberFormat="0" applyFont="0" applyAlignment="0" applyProtection="0"/>
    <xf numFmtId="0" fontId="6" fillId="30" borderId="0" applyNumberFormat="0" applyBorder="0" applyAlignment="0" applyProtection="0"/>
    <xf numFmtId="0" fontId="82" fillId="62" borderId="34" applyNumberFormat="0" applyAlignment="0" applyProtection="0"/>
    <xf numFmtId="0" fontId="65" fillId="0" borderId="0">
      <alignment horizontal="left" wrapText="1"/>
    </xf>
    <xf numFmtId="0" fontId="28" fillId="65" borderId="40" applyNumberFormat="0" applyFont="0" applyAlignment="0" applyProtection="0"/>
    <xf numFmtId="0" fontId="28" fillId="0" borderId="0">
      <alignment horizontal="left" wrapText="1"/>
    </xf>
    <xf numFmtId="0" fontId="103" fillId="0" borderId="0"/>
    <xf numFmtId="0" fontId="62" fillId="0" borderId="0"/>
    <xf numFmtId="0" fontId="62" fillId="0" borderId="0"/>
    <xf numFmtId="0" fontId="62" fillId="0" borderId="0"/>
    <xf numFmtId="0" fontId="28" fillId="0" borderId="0">
      <alignment horizontal="left" wrapText="1"/>
    </xf>
    <xf numFmtId="0" fontId="62" fillId="0" borderId="0"/>
    <xf numFmtId="0" fontId="86" fillId="47" borderId="33" applyNumberFormat="0" applyAlignment="0" applyProtection="0"/>
    <xf numFmtId="0" fontId="86" fillId="47" borderId="33" applyNumberFormat="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62" fillId="42" borderId="0" applyNumberFormat="0" applyBorder="0" applyAlignment="0" applyProtection="0"/>
    <xf numFmtId="0" fontId="62" fillId="44" borderId="0" applyNumberFormat="0" applyBorder="0" applyAlignment="0" applyProtection="0"/>
    <xf numFmtId="0" fontId="62" fillId="45" borderId="0" applyNumberFormat="0" applyBorder="0" applyAlignment="0" applyProtection="0"/>
    <xf numFmtId="0" fontId="83" fillId="0" borderId="35" applyNumberFormat="0" applyFill="0" applyAlignment="0" applyProtection="0"/>
    <xf numFmtId="0" fontId="62" fillId="45" borderId="0" applyNumberFormat="0" applyBorder="0" applyAlignment="0" applyProtection="0"/>
    <xf numFmtId="0" fontId="62" fillId="51" borderId="0" applyNumberFormat="0" applyBorder="0" applyAlignment="0" applyProtection="0"/>
    <xf numFmtId="0" fontId="6" fillId="34" borderId="0" applyNumberFormat="0" applyBorder="0" applyAlignment="0" applyProtection="0"/>
    <xf numFmtId="0" fontId="52" fillId="10" borderId="0" applyNumberFormat="0" applyBorder="0" applyAlignment="0" applyProtection="0"/>
    <xf numFmtId="0" fontId="28" fillId="0" borderId="0">
      <alignment horizontal="left" wrapText="1"/>
    </xf>
    <xf numFmtId="0" fontId="66" fillId="40" borderId="0" applyNumberFormat="0" applyBorder="0" applyAlignment="0" applyProtection="0"/>
    <xf numFmtId="0" fontId="6" fillId="23" borderId="0" applyNumberFormat="0" applyBorder="0" applyAlignment="0" applyProtection="0"/>
    <xf numFmtId="0" fontId="53" fillId="11" borderId="23" applyNumberFormat="0" applyAlignment="0" applyProtection="0"/>
    <xf numFmtId="0" fontId="62" fillId="0" borderId="0"/>
    <xf numFmtId="0" fontId="55" fillId="12" borderId="23" applyNumberFormat="0" applyAlignment="0" applyProtection="0"/>
    <xf numFmtId="0" fontId="86" fillId="47" borderId="33" applyNumberFormat="0" applyAlignment="0" applyProtection="0"/>
    <xf numFmtId="0" fontId="5" fillId="13" borderId="26" applyNumberFormat="0" applyAlignment="0" applyProtection="0"/>
    <xf numFmtId="0" fontId="82" fillId="62" borderId="34" applyNumberFormat="0" applyAlignment="0" applyProtection="0"/>
    <xf numFmtId="0" fontId="6" fillId="31" borderId="0" applyNumberFormat="0" applyBorder="0" applyAlignment="0" applyProtection="0"/>
    <xf numFmtId="0" fontId="28" fillId="0" borderId="0">
      <alignment horizontal="left" wrapText="1"/>
    </xf>
    <xf numFmtId="0" fontId="28" fillId="0" borderId="0">
      <alignment horizontal="left" wrapText="1"/>
    </xf>
    <xf numFmtId="0" fontId="63" fillId="0" borderId="0">
      <alignment vertical="top"/>
    </xf>
    <xf numFmtId="209" fontId="28" fillId="0" borderId="0" applyFont="0" applyFill="0" applyBorder="0" applyAlignment="0" applyProtection="0"/>
    <xf numFmtId="0" fontId="7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47" fillId="0" borderId="20" applyNumberFormat="0" applyFill="0" applyAlignment="0" applyProtection="0"/>
    <xf numFmtId="0" fontId="48" fillId="0" borderId="21" applyNumberFormat="0" applyFill="0" applyAlignment="0" applyProtection="0"/>
    <xf numFmtId="0" fontId="49" fillId="0" borderId="22" applyNumberFormat="0" applyFill="0" applyAlignment="0" applyProtection="0"/>
    <xf numFmtId="0" fontId="85" fillId="0" borderId="0" applyNumberFormat="0" applyFill="0" applyBorder="0" applyAlignment="0" applyProtection="0"/>
    <xf numFmtId="0" fontId="49" fillId="0" borderId="0" applyNumberFormat="0" applyFill="0" applyBorder="0" applyAlignment="0" applyProtection="0"/>
    <xf numFmtId="0" fontId="56" fillId="0" borderId="25" applyNumberFormat="0" applyFill="0" applyAlignment="0" applyProtection="0"/>
    <xf numFmtId="0" fontId="83" fillId="0" borderId="35" applyNumberFormat="0" applyFill="0" applyAlignment="0" applyProtection="0"/>
    <xf numFmtId="0" fontId="66" fillId="40" borderId="0" applyNumberFormat="0" applyBorder="0" applyAlignment="0" applyProtection="0"/>
    <xf numFmtId="0" fontId="28" fillId="0" borderId="0"/>
    <xf numFmtId="0" fontId="28" fillId="0" borderId="0">
      <alignment horizontal="left" wrapText="1"/>
    </xf>
    <xf numFmtId="0" fontId="28" fillId="0" borderId="0">
      <alignment horizontal="left" wrapText="1"/>
    </xf>
    <xf numFmtId="0" fontId="62" fillId="0" borderId="0"/>
    <xf numFmtId="0" fontId="62" fillId="0" borderId="0"/>
    <xf numFmtId="0" fontId="62" fillId="65" borderId="40" applyNumberFormat="0" applyFont="0" applyAlignment="0" applyProtection="0"/>
    <xf numFmtId="0" fontId="62" fillId="65" borderId="40" applyNumberFormat="0" applyFont="0" applyAlignment="0" applyProtection="0"/>
    <xf numFmtId="0" fontId="117" fillId="0" borderId="42" applyNumberFormat="0" applyFill="0" applyAlignment="0" applyProtection="0"/>
    <xf numFmtId="0" fontId="3" fillId="0" borderId="28" applyNumberFormat="0" applyFill="0" applyAlignment="0" applyProtection="0"/>
    <xf numFmtId="0" fontId="117" fillId="0" borderId="42" applyNumberFormat="0" applyFill="0" applyAlignment="0" applyProtection="0"/>
    <xf numFmtId="0" fontId="117" fillId="0" borderId="42" applyNumberFormat="0" applyFill="0" applyAlignment="0" applyProtection="0"/>
    <xf numFmtId="0" fontId="111" fillId="0" borderId="0" applyNumberFormat="0" applyFill="0" applyBorder="0" applyAlignment="0" applyProtection="0"/>
    <xf numFmtId="0" fontId="4" fillId="0" borderId="0"/>
    <xf numFmtId="0" fontId="4" fillId="16" borderId="0" applyNumberFormat="0" applyBorder="0" applyAlignment="0" applyProtection="0"/>
    <xf numFmtId="0" fontId="4" fillId="36"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167"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106" fillId="0" borderId="0">
      <alignment horizontal="left" wrapText="1"/>
    </xf>
    <xf numFmtId="0" fontId="28" fillId="0" borderId="0"/>
    <xf numFmtId="0" fontId="28" fillId="0" borderId="0">
      <alignment horizontal="left" wrapText="1"/>
    </xf>
    <xf numFmtId="173" fontId="62" fillId="0" borderId="0"/>
    <xf numFmtId="0" fontId="50" fillId="8" borderId="0" applyNumberFormat="0" applyBorder="0" applyAlignment="0" applyProtection="0"/>
    <xf numFmtId="0" fontId="28" fillId="0" borderId="0">
      <alignment horizontal="left" wrapText="1"/>
    </xf>
    <xf numFmtId="0" fontId="75" fillId="44" borderId="0" applyNumberFormat="0" applyBorder="0" applyAlignment="0" applyProtection="0"/>
    <xf numFmtId="0" fontId="85" fillId="0" borderId="0" applyNumberFormat="0" applyFill="0" applyBorder="0" applyAlignment="0" applyProtection="0"/>
    <xf numFmtId="209" fontId="28" fillId="0" borderId="0" applyFont="0" applyFill="0" applyBorder="0" applyAlignment="0" applyProtection="0"/>
    <xf numFmtId="0" fontId="86" fillId="47" borderId="33" applyNumberFormat="0" applyAlignment="0" applyProtection="0"/>
    <xf numFmtId="0" fontId="6" fillId="18" borderId="0" applyNumberFormat="0" applyBorder="0" applyAlignment="0" applyProtection="0"/>
    <xf numFmtId="0" fontId="6" fillId="22" borderId="0" applyNumberFormat="0" applyBorder="0" applyAlignment="0" applyProtection="0"/>
    <xf numFmtId="0" fontId="6" fillId="19" borderId="0" applyNumberFormat="0" applyBorder="0" applyAlignment="0" applyProtection="0"/>
    <xf numFmtId="0" fontId="51" fillId="9" borderId="0" applyNumberFormat="0" applyBorder="0" applyAlignment="0" applyProtection="0"/>
    <xf numFmtId="0" fontId="82" fillId="62" borderId="34" applyNumberFormat="0" applyAlignment="0" applyProtection="0"/>
    <xf numFmtId="0" fontId="83" fillId="0" borderId="35" applyNumberFormat="0" applyFill="0" applyAlignment="0" applyProtection="0"/>
    <xf numFmtId="0" fontId="66" fillId="40" borderId="0" applyNumberFormat="0" applyBorder="0" applyAlignment="0" applyProtection="0"/>
    <xf numFmtId="0" fontId="28" fillId="0" borderId="0">
      <alignment horizontal="left" wrapText="1"/>
    </xf>
    <xf numFmtId="0" fontId="54" fillId="12" borderId="24" applyNumberFormat="0" applyAlignment="0" applyProtection="0"/>
    <xf numFmtId="0" fontId="28" fillId="0" borderId="0">
      <alignment horizontal="left" wrapText="1"/>
    </xf>
    <xf numFmtId="0" fontId="46" fillId="0" borderId="0" applyNumberFormat="0" applyFill="0" applyBorder="0" applyAlignment="0" applyProtection="0"/>
    <xf numFmtId="0" fontId="57"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4" fillId="0" borderId="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29"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193"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4" borderId="27" applyNumberFormat="0" applyFont="0" applyAlignment="0" applyProtection="0"/>
    <xf numFmtId="0" fontId="83" fillId="0" borderId="35" applyNumberFormat="0" applyFill="0" applyAlignment="0" applyProtection="0"/>
    <xf numFmtId="0" fontId="28" fillId="0" borderId="0">
      <alignment horizontal="left" wrapText="1"/>
    </xf>
    <xf numFmtId="0" fontId="75" fillId="44" borderId="0" applyNumberFormat="0" applyBorder="0" applyAlignment="0" applyProtection="0"/>
    <xf numFmtId="0" fontId="66" fillId="40" borderId="0" applyNumberFormat="0" applyBorder="0" applyAlignment="0" applyProtection="0"/>
    <xf numFmtId="0" fontId="62" fillId="65" borderId="40" applyNumberFormat="0" applyFont="0" applyAlignment="0" applyProtection="0"/>
    <xf numFmtId="0" fontId="82" fillId="62" borderId="34" applyNumberFormat="0" applyAlignment="0" applyProtection="0"/>
    <xf numFmtId="0" fontId="6" fillId="35" borderId="0" applyNumberFormat="0" applyBorder="0" applyAlignment="0" applyProtection="0"/>
    <xf numFmtId="0" fontId="6" fillId="27" borderId="0" applyNumberFormat="0" applyBorder="0" applyAlignment="0" applyProtection="0"/>
    <xf numFmtId="0" fontId="62" fillId="49" borderId="0" applyNumberFormat="0" applyBorder="0" applyAlignment="0" applyProtection="0"/>
    <xf numFmtId="0" fontId="6" fillId="38" borderId="0" applyNumberFormat="0" applyBorder="0" applyAlignment="0" applyProtection="0"/>
    <xf numFmtId="209" fontId="28" fillId="0" borderId="0" applyFont="0" applyFill="0" applyBorder="0" applyAlignment="0" applyProtection="0"/>
    <xf numFmtId="193" fontId="28" fillId="0" borderId="0"/>
    <xf numFmtId="193" fontId="28" fillId="0" borderId="0"/>
    <xf numFmtId="0" fontId="67" fillId="0" borderId="0"/>
    <xf numFmtId="164" fontId="4" fillId="0" borderId="0" applyFont="0" applyFill="0" applyBorder="0" applyAlignment="0" applyProtection="0"/>
    <xf numFmtId="0" fontId="28" fillId="0" borderId="0">
      <alignment horizontal="left" wrapText="1"/>
    </xf>
    <xf numFmtId="0" fontId="60"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167" fontId="28" fillId="0" borderId="0" applyFont="0" applyFill="0" applyBorder="0" applyAlignment="0" applyProtection="0"/>
    <xf numFmtId="43" fontId="62" fillId="0" borderId="0" applyFont="0" applyFill="0" applyBorder="0" applyAlignment="0" applyProtection="0"/>
    <xf numFmtId="167"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43" fontId="62"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28" fillId="0" borderId="0" applyFont="0" applyFill="0" applyBorder="0" applyAlignment="0" applyProtection="0"/>
    <xf numFmtId="43" fontId="62"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43" fontId="62"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43" fontId="62"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43" fontId="62" fillId="0" borderId="0" applyFont="0" applyFill="0" applyBorder="0" applyAlignment="0" applyProtection="0"/>
    <xf numFmtId="167"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28" fillId="0" borderId="0" applyFont="0" applyFill="0" applyBorder="0" applyAlignment="0" applyProtection="0"/>
    <xf numFmtId="43" fontId="62" fillId="0" borderId="0" applyFont="0" applyFill="0" applyBorder="0" applyAlignment="0" applyProtection="0"/>
    <xf numFmtId="167"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43" fontId="62" fillId="0" borderId="0" applyFont="0" applyFill="0" applyBorder="0" applyAlignment="0" applyProtection="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28" fillId="0" borderId="0"/>
    <xf numFmtId="0" fontId="4" fillId="0" borderId="0"/>
    <xf numFmtId="193" fontId="28" fillId="0" borderId="0"/>
    <xf numFmtId="0" fontId="28" fillId="0" borderId="0">
      <alignment horizontal="left" wrapText="1"/>
    </xf>
    <xf numFmtId="9" fontId="28"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6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28"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2" fillId="0" borderId="0"/>
    <xf numFmtId="0" fontId="28"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43" fontId="28" fillId="0" borderId="0" applyFont="0" applyFill="0" applyBorder="0" applyAlignment="0" applyProtection="0"/>
    <xf numFmtId="0" fontId="4" fillId="0" borderId="0"/>
    <xf numFmtId="9" fontId="4" fillId="0" borderId="0" applyFont="0" applyFill="0" applyBorder="0" applyAlignment="0" applyProtection="0"/>
    <xf numFmtId="0" fontId="28" fillId="0" borderId="0">
      <alignment vertical="top"/>
    </xf>
    <xf numFmtId="0" fontId="28" fillId="0" borderId="0"/>
    <xf numFmtId="0" fontId="28" fillId="0" borderId="0"/>
    <xf numFmtId="0" fontId="28" fillId="0" borderId="0">
      <alignment vertical="top"/>
    </xf>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209" fontId="28" fillId="0" borderId="0" applyFont="0" applyFill="0" applyBorder="0" applyAlignment="0" applyProtection="0"/>
    <xf numFmtId="0" fontId="52" fillId="10" borderId="0" applyNumberFormat="0" applyBorder="0" applyAlignment="0" applyProtection="0"/>
    <xf numFmtId="0" fontId="4" fillId="0" borderId="0"/>
    <xf numFmtId="0" fontId="28" fillId="0" borderId="0">
      <alignment vertical="top"/>
    </xf>
    <xf numFmtId="0" fontId="62" fillId="0" borderId="0"/>
    <xf numFmtId="0" fontId="63" fillId="0" borderId="0"/>
    <xf numFmtId="0" fontId="28" fillId="0" borderId="0"/>
    <xf numFmtId="0" fontId="4" fillId="14" borderId="27" applyNumberFormat="0" applyFont="0" applyAlignment="0" applyProtection="0"/>
    <xf numFmtId="193" fontId="28" fillId="0" borderId="0"/>
    <xf numFmtId="193" fontId="28" fillId="0" borderId="0"/>
    <xf numFmtId="193" fontId="28" fillId="0" borderId="0"/>
    <xf numFmtId="193" fontId="28" fillId="0" borderId="0"/>
    <xf numFmtId="193" fontId="28" fillId="0" borderId="0"/>
    <xf numFmtId="43" fontId="28" fillId="0" borderId="0" applyFont="0" applyFill="0" applyBorder="0" applyAlignment="0" applyProtection="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93" fontId="28" fillId="0" borderId="0"/>
    <xf numFmtId="43" fontId="28" fillId="0" borderId="0" applyFont="0" applyFill="0" applyBorder="0" applyAlignment="0" applyProtection="0"/>
    <xf numFmtId="43" fontId="4" fillId="0" borderId="0" applyFont="0" applyFill="0" applyBorder="0" applyAlignment="0" applyProtection="0"/>
    <xf numFmtId="193" fontId="28" fillId="0" borderId="0"/>
    <xf numFmtId="167" fontId="28" fillId="0" borderId="0" applyFont="0" applyFill="0" applyBorder="0" applyAlignment="0" applyProtection="0"/>
    <xf numFmtId="43" fontId="4" fillId="0" borderId="0" applyFont="0" applyFill="0" applyBorder="0" applyAlignment="0" applyProtection="0"/>
    <xf numFmtId="167" fontId="28" fillId="0" borderId="0" applyFont="0" applyFill="0" applyBorder="0" applyAlignment="0" applyProtection="0"/>
    <xf numFmtId="0" fontId="28" fillId="0" borderId="0"/>
    <xf numFmtId="0" fontId="28" fillId="0" borderId="0">
      <alignment horizontal="left" wrapText="1"/>
    </xf>
    <xf numFmtId="43" fontId="28" fillId="0" borderId="0" applyFont="0" applyFill="0" applyBorder="0" applyAlignment="0" applyProtection="0"/>
    <xf numFmtId="0" fontId="28" fillId="0" borderId="0"/>
    <xf numFmtId="0" fontId="28" fillId="0" borderId="0">
      <alignment horizontal="left" wrapText="1"/>
    </xf>
    <xf numFmtId="9"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8" fillId="0" borderId="0">
      <alignment horizontal="left" wrapText="1"/>
    </xf>
    <xf numFmtId="167" fontId="28" fillId="0" borderId="0" applyFont="0" applyFill="0" applyBorder="0" applyAlignment="0" applyProtection="0"/>
    <xf numFmtId="9" fontId="28"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209" fontId="28" fillId="0" borderId="0" applyFont="0" applyFill="0" applyBorder="0" applyAlignment="0" applyProtection="0"/>
    <xf numFmtId="209" fontId="28"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65" borderId="40" applyNumberFormat="0" applyFont="0" applyAlignment="0" applyProtection="0"/>
    <xf numFmtId="9" fontId="28" fillId="0" borderId="0" applyFont="0" applyFill="0" applyBorder="0" applyAlignment="0" applyProtection="0"/>
    <xf numFmtId="0" fontId="28" fillId="0" borderId="0">
      <alignment horizontal="left" wrapText="1"/>
    </xf>
    <xf numFmtId="0" fontId="49" fillId="0" borderId="0" applyNumberFormat="0" applyFill="0" applyBorder="0" applyAlignment="0" applyProtection="0"/>
    <xf numFmtId="0" fontId="50" fillId="8" borderId="0" applyNumberFormat="0" applyBorder="0" applyAlignment="0" applyProtection="0"/>
    <xf numFmtId="0" fontId="53" fillId="11" borderId="23" applyNumberFormat="0" applyAlignment="0" applyProtection="0"/>
    <xf numFmtId="0" fontId="56" fillId="0" borderId="25" applyNumberFormat="0" applyFill="0" applyAlignment="0" applyProtection="0"/>
    <xf numFmtId="0" fontId="5" fillId="13" borderId="26" applyNumberFormat="0" applyAlignment="0" applyProtection="0"/>
    <xf numFmtId="0" fontId="57" fillId="0" borderId="0" applyNumberFormat="0" applyFill="0" applyBorder="0" applyAlignment="0" applyProtection="0"/>
    <xf numFmtId="0" fontId="4" fillId="14" borderId="27" applyNumberFormat="0" applyFont="0" applyAlignment="0" applyProtection="0"/>
    <xf numFmtId="0" fontId="28" fillId="0" borderId="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38" borderId="0" applyNumberFormat="0" applyBorder="0" applyAlignment="0" applyProtection="0"/>
    <xf numFmtId="0" fontId="50" fillId="8" borderId="0" applyNumberFormat="0" applyBorder="0" applyAlignment="0" applyProtection="0"/>
    <xf numFmtId="0" fontId="55" fillId="12" borderId="23" applyNumberFormat="0" applyAlignment="0" applyProtection="0"/>
    <xf numFmtId="0" fontId="5" fillId="13" borderId="26" applyNumberFormat="0" applyAlignment="0" applyProtection="0"/>
    <xf numFmtId="0" fontId="56" fillId="0" borderId="25" applyNumberFormat="0" applyFill="0" applyAlignment="0" applyProtection="0"/>
    <xf numFmtId="43" fontId="28" fillId="0" borderId="0" applyFont="0" applyFill="0" applyBorder="0" applyAlignment="0" applyProtection="0"/>
    <xf numFmtId="43" fontId="28" fillId="0" borderId="0" applyFont="0" applyFill="0" applyBorder="0" applyAlignment="0" applyProtection="0"/>
    <xf numFmtId="0" fontId="49" fillId="0" borderId="0" applyNumberFormat="0" applyFill="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53" fillId="11" borderId="23" applyNumberFormat="0" applyAlignment="0" applyProtection="0"/>
    <xf numFmtId="0" fontId="51" fillId="9" borderId="0" applyNumberFormat="0" applyBorder="0" applyAlignment="0" applyProtection="0"/>
    <xf numFmtId="0" fontId="28" fillId="0" borderId="0"/>
    <xf numFmtId="0" fontId="28" fillId="0" borderId="0">
      <alignment vertical="top"/>
    </xf>
    <xf numFmtId="0" fontId="28" fillId="0" borderId="0"/>
    <xf numFmtId="0" fontId="28" fillId="0" borderId="0"/>
    <xf numFmtId="0" fontId="28" fillId="0" borderId="0">
      <alignment vertical="top"/>
    </xf>
    <xf numFmtId="0" fontId="28" fillId="0" borderId="0">
      <alignment vertical="top"/>
    </xf>
    <xf numFmtId="0" fontId="4" fillId="14" borderId="27" applyNumberFormat="0" applyFont="0" applyAlignment="0" applyProtection="0"/>
    <xf numFmtId="0" fontId="54" fillId="12" borderId="24"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47" fillId="0" borderId="20" applyNumberFormat="0" applyFill="0" applyAlignment="0" applyProtection="0"/>
    <xf numFmtId="0" fontId="48" fillId="0" borderId="21" applyNumberFormat="0" applyFill="0" applyAlignment="0" applyProtection="0"/>
    <xf numFmtId="0" fontId="28" fillId="0" borderId="0"/>
    <xf numFmtId="0" fontId="49" fillId="0" borderId="22" applyNumberFormat="0" applyFill="0" applyAlignment="0" applyProtection="0"/>
    <xf numFmtId="0" fontId="46" fillId="0" borderId="0" applyNumberFormat="0" applyFill="0" applyBorder="0" applyAlignment="0" applyProtection="0"/>
    <xf numFmtId="0" fontId="28" fillId="0" borderId="0"/>
    <xf numFmtId="0" fontId="28" fillId="0" borderId="0"/>
    <xf numFmtId="0" fontId="75" fillId="44" borderId="0" applyNumberFormat="0" applyBorder="0" applyAlignment="0" applyProtection="0"/>
    <xf numFmtId="0" fontId="82" fillId="62" borderId="34" applyNumberFormat="0" applyAlignment="0" applyProtection="0"/>
    <xf numFmtId="0" fontId="83" fillId="0" borderId="35" applyNumberFormat="0" applyFill="0" applyAlignment="0" applyProtection="0"/>
    <xf numFmtId="0" fontId="85" fillId="0" borderId="0" applyNumberFormat="0" applyFill="0" applyBorder="0" applyAlignment="0" applyProtection="0"/>
    <xf numFmtId="0" fontId="86" fillId="47" borderId="33" applyNumberFormat="0" applyAlignment="0" applyProtection="0"/>
    <xf numFmtId="0" fontId="28" fillId="65" borderId="40" applyNumberFormat="0" applyFont="0" applyAlignment="0" applyProtection="0"/>
    <xf numFmtId="0" fontId="111" fillId="0" borderId="0" applyNumberFormat="0" applyFill="0" applyBorder="0" applyAlignment="0" applyProtection="0"/>
    <xf numFmtId="0" fontId="28" fillId="0" borderId="0">
      <alignment horizontal="left" wrapText="1"/>
    </xf>
    <xf numFmtId="0" fontId="28" fillId="0" borderId="0">
      <alignment horizontal="left" wrapText="1"/>
    </xf>
    <xf numFmtId="209" fontId="28" fillId="0" borderId="0" applyFont="0" applyFill="0" applyBorder="0" applyAlignment="0" applyProtection="0"/>
    <xf numFmtId="0" fontId="28" fillId="65" borderId="40" applyNumberFormat="0" applyFont="0" applyAlignment="0" applyProtection="0"/>
    <xf numFmtId="0" fontId="28" fillId="0" borderId="0">
      <alignment horizontal="left" wrapText="1"/>
    </xf>
    <xf numFmtId="0" fontId="28" fillId="0" borderId="0">
      <alignment horizontal="left" wrapText="1"/>
    </xf>
    <xf numFmtId="209" fontId="28" fillId="0" borderId="0" applyFont="0" applyFill="0" applyBorder="0" applyAlignment="0" applyProtection="0"/>
    <xf numFmtId="0" fontId="28" fillId="65" borderId="40" applyNumberFormat="0" applyFont="0" applyAlignment="0" applyProtection="0"/>
    <xf numFmtId="0" fontId="28" fillId="0" borderId="0">
      <alignment horizontal="left" wrapText="1"/>
    </xf>
    <xf numFmtId="193" fontId="62" fillId="42" borderId="0" applyNumberFormat="0" applyBorder="0" applyAlignment="0" applyProtection="0"/>
    <xf numFmtId="193" fontId="62" fillId="43" borderId="0" applyNumberFormat="0" applyBorder="0" applyAlignment="0" applyProtection="0"/>
    <xf numFmtId="193" fontId="62" fillId="44" borderId="0" applyNumberFormat="0" applyBorder="0" applyAlignment="0" applyProtection="0"/>
    <xf numFmtId="193" fontId="62" fillId="45" borderId="0" applyNumberFormat="0" applyBorder="0" applyAlignment="0" applyProtection="0"/>
    <xf numFmtId="193" fontId="62" fillId="46" borderId="0" applyNumberFormat="0" applyBorder="0" applyAlignment="0" applyProtection="0"/>
    <xf numFmtId="193" fontId="62" fillId="47" borderId="0" applyNumberFormat="0" applyBorder="0" applyAlignment="0" applyProtection="0"/>
    <xf numFmtId="193" fontId="62" fillId="48" borderId="0" applyNumberFormat="0" applyBorder="0" applyAlignment="0" applyProtection="0"/>
    <xf numFmtId="193" fontId="62" fillId="49" borderId="0" applyNumberFormat="0" applyBorder="0" applyAlignment="0" applyProtection="0"/>
    <xf numFmtId="193" fontId="62" fillId="50" borderId="0" applyNumberFormat="0" applyBorder="0" applyAlignment="0" applyProtection="0"/>
    <xf numFmtId="193" fontId="62" fillId="45" borderId="0" applyNumberFormat="0" applyBorder="0" applyAlignment="0" applyProtection="0"/>
    <xf numFmtId="193" fontId="62" fillId="48" borderId="0" applyNumberFormat="0" applyBorder="0" applyAlignment="0" applyProtection="0"/>
    <xf numFmtId="193" fontId="62" fillId="51" borderId="0" applyNumberFormat="0" applyBorder="0" applyAlignment="0" applyProtection="0"/>
    <xf numFmtId="193" fontId="69" fillId="52" borderId="0" applyNumberFormat="0" applyBorder="0" applyAlignment="0" applyProtection="0"/>
    <xf numFmtId="193" fontId="69" fillId="49" borderId="0" applyNumberFormat="0" applyBorder="0" applyAlignment="0" applyProtection="0"/>
    <xf numFmtId="193" fontId="69" fillId="50" borderId="0" applyNumberFormat="0" applyBorder="0" applyAlignment="0" applyProtection="0"/>
    <xf numFmtId="193" fontId="69" fillId="53" borderId="0" applyNumberFormat="0" applyBorder="0" applyAlignment="0" applyProtection="0"/>
    <xf numFmtId="193" fontId="69" fillId="54" borderId="0" applyNumberFormat="0" applyBorder="0" applyAlignment="0" applyProtection="0"/>
    <xf numFmtId="193" fontId="69" fillId="55" borderId="0" applyNumberFormat="0" applyBorder="0" applyAlignment="0" applyProtection="0"/>
    <xf numFmtId="193" fontId="75" fillId="44" borderId="0" applyNumberFormat="0" applyBorder="0" applyAlignment="0" applyProtection="0"/>
    <xf numFmtId="193" fontId="79" fillId="60" borderId="33" applyNumberFormat="0" applyAlignment="0" applyProtection="0"/>
    <xf numFmtId="193" fontId="82" fillId="62" borderId="34" applyNumberFormat="0" applyAlignment="0" applyProtection="0"/>
    <xf numFmtId="193" fontId="83" fillId="0" borderId="35" applyNumberFormat="0" applyFill="0" applyAlignment="0" applyProtection="0"/>
    <xf numFmtId="193" fontId="85" fillId="0" borderId="0" applyNumberFormat="0" applyFill="0" applyBorder="0" applyAlignment="0" applyProtection="0"/>
    <xf numFmtId="193" fontId="69" fillId="56" borderId="0" applyNumberFormat="0" applyBorder="0" applyAlignment="0" applyProtection="0"/>
    <xf numFmtId="193" fontId="69" fillId="57" borderId="0" applyNumberFormat="0" applyBorder="0" applyAlignment="0" applyProtection="0"/>
    <xf numFmtId="193" fontId="69" fillId="58" borderId="0" applyNumberFormat="0" applyBorder="0" applyAlignment="0" applyProtection="0"/>
    <xf numFmtId="193" fontId="69" fillId="53" borderId="0" applyNumberFormat="0" applyBorder="0" applyAlignment="0" applyProtection="0"/>
    <xf numFmtId="193" fontId="69" fillId="54" borderId="0" applyNumberFormat="0" applyBorder="0" applyAlignment="0" applyProtection="0"/>
    <xf numFmtId="193" fontId="69" fillId="59" borderId="0" applyNumberFormat="0" applyBorder="0" applyAlignment="0" applyProtection="0"/>
    <xf numFmtId="193" fontId="86" fillId="47" borderId="33" applyNumberFormat="0" applyAlignment="0" applyProtection="0"/>
    <xf numFmtId="0" fontId="63" fillId="0" borderId="0">
      <alignment vertical="top"/>
    </xf>
    <xf numFmtId="193" fontId="71" fillId="43" borderId="0" applyNumberFormat="0" applyBorder="0" applyAlignment="0" applyProtection="0"/>
    <xf numFmtId="43" fontId="65" fillId="0" borderId="0" applyFont="0" applyFill="0" applyBorder="0" applyAlignment="0" applyProtection="0"/>
    <xf numFmtId="0" fontId="65" fillId="0" borderId="0"/>
    <xf numFmtId="193" fontId="28" fillId="0" borderId="0">
      <alignment vertical="top"/>
    </xf>
    <xf numFmtId="193" fontId="4" fillId="0" borderId="0"/>
    <xf numFmtId="193" fontId="4" fillId="0" borderId="0"/>
    <xf numFmtId="193" fontId="28" fillId="65" borderId="40" applyNumberFormat="0" applyFont="0" applyAlignment="0" applyProtection="0"/>
    <xf numFmtId="193" fontId="105" fillId="60" borderId="41" applyNumberFormat="0" applyAlignment="0" applyProtection="0"/>
    <xf numFmtId="193" fontId="111" fillId="0" borderId="0" applyNumberFormat="0" applyFill="0" applyBorder="0" applyAlignment="0" applyProtection="0"/>
    <xf numFmtId="193" fontId="87" fillId="0" borderId="0" applyNumberFormat="0" applyFill="0" applyBorder="0" applyAlignment="0" applyProtection="0"/>
    <xf numFmtId="193" fontId="91" fillId="0" borderId="37" applyNumberFormat="0" applyFill="0" applyAlignment="0" applyProtection="0"/>
    <xf numFmtId="193" fontId="92" fillId="0" borderId="38" applyNumberFormat="0" applyFill="0" applyAlignment="0" applyProtection="0"/>
    <xf numFmtId="193" fontId="85" fillId="0" borderId="39" applyNumberFormat="0" applyFill="0" applyAlignment="0" applyProtection="0"/>
    <xf numFmtId="193" fontId="112" fillId="0" borderId="0" applyNumberFormat="0" applyFill="0" applyBorder="0" applyAlignment="0" applyProtection="0"/>
    <xf numFmtId="193" fontId="28" fillId="0" borderId="0"/>
    <xf numFmtId="193" fontId="28" fillId="0" borderId="0"/>
    <xf numFmtId="193" fontId="28" fillId="0" borderId="0"/>
    <xf numFmtId="193" fontId="28" fillId="0" borderId="0"/>
    <xf numFmtId="193" fontId="28" fillId="0" borderId="0"/>
    <xf numFmtId="193" fontId="28" fillId="0" borderId="0"/>
    <xf numFmtId="9" fontId="28" fillId="0" borderId="0" applyFont="0" applyFill="0" applyBorder="0" applyAlignment="0" applyProtection="0"/>
    <xf numFmtId="0" fontId="28" fillId="0" borderId="0">
      <alignment horizontal="left" wrapText="1"/>
    </xf>
    <xf numFmtId="193" fontId="4" fillId="0" borderId="0"/>
    <xf numFmtId="193" fontId="4" fillId="0" borderId="0"/>
    <xf numFmtId="0" fontId="60" fillId="0" borderId="0" applyNumberFormat="0" applyFill="0" applyBorder="0" applyAlignment="0" applyProtection="0">
      <alignment vertical="top"/>
      <protection locked="0"/>
    </xf>
    <xf numFmtId="193" fontId="28" fillId="0" borderId="0"/>
    <xf numFmtId="0" fontId="63" fillId="0" borderId="0"/>
    <xf numFmtId="0" fontId="28" fillId="0" borderId="0"/>
    <xf numFmtId="43" fontId="62" fillId="0" borderId="0" applyFont="0" applyFill="0" applyBorder="0" applyAlignment="0" applyProtection="0"/>
    <xf numFmtId="43" fontId="62" fillId="0" borderId="0" applyFont="0" applyFill="0" applyBorder="0" applyAlignment="0" applyProtection="0"/>
    <xf numFmtId="193" fontId="28" fillId="0" borderId="0"/>
    <xf numFmtId="0" fontId="69" fillId="52" borderId="0" applyNumberFormat="0" applyBorder="0" applyAlignment="0" applyProtection="0"/>
    <xf numFmtId="0" fontId="69" fillId="49" borderId="0" applyNumberFormat="0" applyBorder="0" applyAlignment="0" applyProtection="0"/>
    <xf numFmtId="0" fontId="69" fillId="50" borderId="0" applyNumberFormat="0" applyBorder="0" applyAlignment="0" applyProtection="0"/>
    <xf numFmtId="0" fontId="69" fillId="53" borderId="0" applyNumberFormat="0" applyBorder="0" applyAlignment="0" applyProtection="0"/>
    <xf numFmtId="0" fontId="69" fillId="54" borderId="0" applyNumberFormat="0" applyBorder="0" applyAlignment="0" applyProtection="0"/>
    <xf numFmtId="0" fontId="69" fillId="55" borderId="0" applyNumberFormat="0" applyBorder="0" applyAlignment="0" applyProtection="0"/>
    <xf numFmtId="0" fontId="69" fillId="56" borderId="0" applyNumberFormat="0" applyBorder="0" applyAlignment="0" applyProtection="0"/>
    <xf numFmtId="0" fontId="69" fillId="57" borderId="0" applyNumberFormat="0" applyBorder="0" applyAlignment="0" applyProtection="0"/>
    <xf numFmtId="0" fontId="69" fillId="58" borderId="0" applyNumberFormat="0" applyBorder="0" applyAlignment="0" applyProtection="0"/>
    <xf numFmtId="0" fontId="69" fillId="53" borderId="0" applyNumberFormat="0" applyBorder="0" applyAlignment="0" applyProtection="0"/>
    <xf numFmtId="0" fontId="69" fillId="54" borderId="0" applyNumberFormat="0" applyBorder="0" applyAlignment="0" applyProtection="0"/>
    <xf numFmtId="0" fontId="69" fillId="59" borderId="0" applyNumberFormat="0" applyBorder="0" applyAlignment="0" applyProtection="0"/>
    <xf numFmtId="0" fontId="71" fillId="43" borderId="0" applyNumberFormat="0" applyBorder="0" applyAlignment="0" applyProtection="0"/>
    <xf numFmtId="0" fontId="79" fillId="60" borderId="33" applyNumberFormat="0" applyAlignment="0" applyProtection="0"/>
    <xf numFmtId="0" fontId="82" fillId="62" borderId="34" applyNumberFormat="0" applyAlignment="0" applyProtection="0"/>
    <xf numFmtId="0" fontId="87" fillId="0" borderId="0" applyNumberFormat="0" applyFill="0" applyBorder="0" applyAlignment="0" applyProtection="0"/>
    <xf numFmtId="0" fontId="75" fillId="44" borderId="0" applyNumberFormat="0" applyBorder="0" applyAlignment="0" applyProtection="0"/>
    <xf numFmtId="0" fontId="91" fillId="0" borderId="37" applyNumberFormat="0" applyFill="0" applyAlignment="0" applyProtection="0"/>
    <xf numFmtId="0" fontId="92" fillId="0" borderId="38" applyNumberFormat="0" applyFill="0" applyAlignment="0" applyProtection="0"/>
    <xf numFmtId="0" fontId="85" fillId="0" borderId="39" applyNumberFormat="0" applyFill="0" applyAlignment="0" applyProtection="0"/>
    <xf numFmtId="0" fontId="85" fillId="0" borderId="0" applyNumberFormat="0" applyFill="0" applyBorder="0" applyAlignment="0" applyProtection="0"/>
    <xf numFmtId="0" fontId="86" fillId="47" borderId="33" applyNumberFormat="0" applyAlignment="0" applyProtection="0"/>
    <xf numFmtId="0" fontId="83" fillId="0" borderId="35" applyNumberFormat="0" applyFill="0" applyAlignment="0" applyProtection="0"/>
    <xf numFmtId="43" fontId="62" fillId="0" borderId="0" applyFont="0" applyFill="0" applyBorder="0" applyAlignment="0" applyProtection="0"/>
    <xf numFmtId="43" fontId="62" fillId="0" borderId="0" applyFont="0" applyFill="0" applyBorder="0" applyAlignment="0" applyProtection="0"/>
    <xf numFmtId="0" fontId="28" fillId="0" borderId="0"/>
    <xf numFmtId="0" fontId="4" fillId="0" borderId="0"/>
    <xf numFmtId="0" fontId="105" fillId="60" borderId="41" applyNumberFormat="0" applyAlignment="0" applyProtection="0"/>
    <xf numFmtId="9" fontId="62" fillId="0" borderId="0" applyFont="0" applyFill="0" applyBorder="0" applyAlignment="0" applyProtection="0"/>
    <xf numFmtId="0" fontId="112" fillId="0" borderId="0" applyNumberFormat="0" applyFill="0" applyBorder="0" applyAlignment="0" applyProtection="0"/>
    <xf numFmtId="0" fontId="111" fillId="0" borderId="0" applyNumberFormat="0" applyFill="0" applyBorder="0" applyAlignment="0" applyProtection="0"/>
    <xf numFmtId="0" fontId="28" fillId="0" borderId="0">
      <alignment horizontal="left" wrapText="1"/>
    </xf>
    <xf numFmtId="0" fontId="28" fillId="0" borderId="0"/>
    <xf numFmtId="167" fontId="28" fillId="0" borderId="0" applyFont="0" applyFill="0" applyBorder="0" applyAlignment="0" applyProtection="0"/>
    <xf numFmtId="167" fontId="28" fillId="0" borderId="0" applyFont="0" applyFill="0" applyBorder="0" applyAlignment="0" applyProtection="0"/>
    <xf numFmtId="0" fontId="28" fillId="0" borderId="0"/>
    <xf numFmtId="0" fontId="28" fillId="0" borderId="0"/>
    <xf numFmtId="173" fontId="4" fillId="0" borderId="0"/>
    <xf numFmtId="0" fontId="66" fillId="40" borderId="0" applyNumberFormat="0" applyBorder="0" applyAlignment="0" applyProtection="0"/>
    <xf numFmtId="0" fontId="67" fillId="0" borderId="0"/>
    <xf numFmtId="0" fontId="67" fillId="0" borderId="0"/>
    <xf numFmtId="175" fontId="67" fillId="0" borderId="0"/>
    <xf numFmtId="0" fontId="62" fillId="42" borderId="0" applyNumberFormat="0" applyBorder="0" applyAlignment="0" applyProtection="0"/>
    <xf numFmtId="0" fontId="62" fillId="42"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4" borderId="0" applyNumberFormat="0" applyBorder="0" applyAlignment="0" applyProtection="0"/>
    <xf numFmtId="0" fontId="62" fillId="44"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4" borderId="0" applyNumberFormat="0" applyBorder="0" applyAlignment="0" applyProtection="0"/>
    <xf numFmtId="0" fontId="62" fillId="44" borderId="0" applyNumberFormat="0" applyBorder="0" applyAlignment="0" applyProtection="0"/>
    <xf numFmtId="0" fontId="62" fillId="44"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49" borderId="0" applyNumberFormat="0" applyBorder="0" applyAlignment="0" applyProtection="0"/>
    <xf numFmtId="0" fontId="62" fillId="49" borderId="0" applyNumberFormat="0" applyBorder="0" applyAlignment="0" applyProtection="0"/>
    <xf numFmtId="0" fontId="62" fillId="50" borderId="0" applyNumberFormat="0" applyBorder="0" applyAlignment="0" applyProtection="0"/>
    <xf numFmtId="0" fontId="62" fillId="50"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49" borderId="0" applyNumberFormat="0" applyBorder="0" applyAlignment="0" applyProtection="0"/>
    <xf numFmtId="0" fontId="62" fillId="49" borderId="0" applyNumberFormat="0" applyBorder="0" applyAlignment="0" applyProtection="0"/>
    <xf numFmtId="0" fontId="62" fillId="49" borderId="0" applyNumberFormat="0" applyBorder="0" applyAlignment="0" applyProtection="0"/>
    <xf numFmtId="0" fontId="62" fillId="50" borderId="0" applyNumberFormat="0" applyBorder="0" applyAlignment="0" applyProtection="0"/>
    <xf numFmtId="0" fontId="62" fillId="50" borderId="0" applyNumberFormat="0" applyBorder="0" applyAlignment="0" applyProtection="0"/>
    <xf numFmtId="0" fontId="62" fillId="50"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175" fontId="70" fillId="0" borderId="0"/>
    <xf numFmtId="0" fontId="72" fillId="44" borderId="0" applyNumberFormat="0" applyBorder="0" applyAlignment="0" applyProtection="0"/>
    <xf numFmtId="175" fontId="73" fillId="0" borderId="0" applyNumberFormat="0" applyFill="0" applyBorder="0" applyAlignment="0" applyProtection="0"/>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76" fillId="0" borderId="0"/>
    <xf numFmtId="0" fontId="77" fillId="60" borderId="33" applyNumberFormat="0" applyAlignment="0" applyProtection="0"/>
    <xf numFmtId="175" fontId="78" fillId="61" borderId="0"/>
    <xf numFmtId="0" fontId="79" fillId="60" borderId="33" applyNumberFormat="0" applyAlignment="0" applyProtection="0"/>
    <xf numFmtId="0" fontId="79" fillId="60" borderId="33" applyNumberFormat="0" applyAlignment="0" applyProtection="0"/>
    <xf numFmtId="0" fontId="79" fillId="60" borderId="33" applyNumberFormat="0" applyAlignment="0" applyProtection="0"/>
    <xf numFmtId="0" fontId="67" fillId="0" borderId="0"/>
    <xf numFmtId="0" fontId="67" fillId="0" borderId="0"/>
    <xf numFmtId="0" fontId="67" fillId="0" borderId="0"/>
    <xf numFmtId="0" fontId="67" fillId="0" borderId="0"/>
    <xf numFmtId="0" fontId="80" fillId="62" borderId="34" applyNumberFormat="0" applyAlignment="0" applyProtection="0"/>
    <xf numFmtId="0" fontId="81" fillId="0" borderId="35" applyNumberFormat="0" applyFill="0" applyAlignment="0" applyProtection="0"/>
    <xf numFmtId="0" fontId="82" fillId="62" borderId="34" applyNumberFormat="0" applyAlignment="0" applyProtection="0"/>
    <xf numFmtId="0" fontId="82" fillId="62" borderId="34" applyNumberFormat="0" applyAlignment="0" applyProtection="0"/>
    <xf numFmtId="0" fontId="82" fillId="62" borderId="34" applyNumberFormat="0" applyAlignment="0" applyProtection="0"/>
    <xf numFmtId="0" fontId="83" fillId="0" borderId="35" applyNumberFormat="0" applyFill="0" applyAlignment="0" applyProtection="0"/>
    <xf numFmtId="0" fontId="83" fillId="0" borderId="35" applyNumberFormat="0" applyFill="0" applyAlignment="0" applyProtection="0"/>
    <xf numFmtId="0" fontId="83" fillId="0" borderId="35" applyNumberFormat="0" applyFill="0" applyAlignment="0" applyProtection="0"/>
    <xf numFmtId="175" fontId="76" fillId="0" borderId="36"/>
    <xf numFmtId="175" fontId="76" fillId="0" borderId="36"/>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7" borderId="0" applyNumberFormat="0" applyBorder="0" applyAlignment="0" applyProtection="0"/>
    <xf numFmtId="0" fontId="69" fillId="57" borderId="0" applyNumberFormat="0" applyBorder="0" applyAlignment="0" applyProtection="0"/>
    <xf numFmtId="0" fontId="69" fillId="57" borderId="0" applyNumberFormat="0" applyBorder="0" applyAlignment="0" applyProtection="0"/>
    <xf numFmtId="0" fontId="69" fillId="58" borderId="0" applyNumberFormat="0" applyBorder="0" applyAlignment="0" applyProtection="0"/>
    <xf numFmtId="0" fontId="69" fillId="58" borderId="0" applyNumberFormat="0" applyBorder="0" applyAlignment="0" applyProtection="0"/>
    <xf numFmtId="0" fontId="69" fillId="58"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9" borderId="0" applyNumberFormat="0" applyBorder="0" applyAlignment="0" applyProtection="0"/>
    <xf numFmtId="0" fontId="69" fillId="59" borderId="0" applyNumberFormat="0" applyBorder="0" applyAlignment="0" applyProtection="0"/>
    <xf numFmtId="0" fontId="69" fillId="59" borderId="0" applyNumberFormat="0" applyBorder="0" applyAlignment="0" applyProtection="0"/>
    <xf numFmtId="0" fontId="86" fillId="47" borderId="33" applyNumberFormat="0" applyAlignment="0" applyProtection="0"/>
    <xf numFmtId="0" fontId="86" fillId="47" borderId="33" applyNumberFormat="0" applyAlignment="0" applyProtection="0"/>
    <xf numFmtId="0" fontId="86" fillId="47" borderId="33" applyNumberFormat="0" applyAlignment="0" applyProtection="0"/>
    <xf numFmtId="0" fontId="67" fillId="0" borderId="0"/>
    <xf numFmtId="0" fontId="88"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175" fontId="90" fillId="64" borderId="0"/>
    <xf numFmtId="0" fontId="93"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95" fillId="43" borderId="0" applyNumberFormat="0" applyBorder="0" applyAlignment="0" applyProtection="0"/>
    <xf numFmtId="0" fontId="71" fillId="43" borderId="0" applyNumberFormat="0" applyBorder="0" applyAlignment="0" applyProtection="0"/>
    <xf numFmtId="0" fontId="71" fillId="43" borderId="0" applyNumberFormat="0" applyBorder="0" applyAlignment="0" applyProtection="0"/>
    <xf numFmtId="0" fontId="71" fillId="43" borderId="0" applyNumberFormat="0" applyBorder="0" applyAlignment="0" applyProtection="0"/>
    <xf numFmtId="175" fontId="96" fillId="0" borderId="0">
      <protection locked="0"/>
    </xf>
    <xf numFmtId="0" fontId="66" fillId="40" borderId="0" applyNumberFormat="0" applyBorder="0" applyAlignment="0" applyProtection="0"/>
    <xf numFmtId="0" fontId="74" fillId="0" borderId="0"/>
    <xf numFmtId="0" fontId="7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103" fillId="0" borderId="0"/>
    <xf numFmtId="0" fontId="63" fillId="65" borderId="40" applyNumberFormat="0" applyFont="0" applyAlignment="0" applyProtection="0"/>
    <xf numFmtId="0" fontId="62" fillId="65" borderId="40" applyNumberFormat="0" applyFont="0" applyAlignment="0" applyProtection="0"/>
    <xf numFmtId="0" fontId="62" fillId="65" borderId="40" applyNumberFormat="0" applyFont="0" applyAlignment="0" applyProtection="0"/>
    <xf numFmtId="0" fontId="104" fillId="0" borderId="31"/>
    <xf numFmtId="0" fontId="107" fillId="60" borderId="41" applyNumberFormat="0" applyAlignment="0" applyProtection="0"/>
    <xf numFmtId="0" fontId="105" fillId="60" borderId="41" applyNumberFormat="0" applyAlignment="0" applyProtection="0"/>
    <xf numFmtId="0" fontId="105" fillId="60" borderId="41" applyNumberFormat="0" applyAlignment="0" applyProtection="0"/>
    <xf numFmtId="0" fontId="105" fillId="60" borderId="41" applyNumberFormat="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112" fillId="0" borderId="0" applyNumberFormat="0" applyFill="0" applyBorder="0" applyAlignment="0" applyProtection="0"/>
    <xf numFmtId="0" fontId="113" fillId="0" borderId="37" applyNumberFormat="0" applyFill="0" applyAlignment="0" applyProtection="0"/>
    <xf numFmtId="0" fontId="114" fillId="0" borderId="38" applyNumberFormat="0" applyFill="0" applyAlignment="0" applyProtection="0"/>
    <xf numFmtId="0" fontId="115" fillId="0" borderId="39" applyNumberFormat="0" applyFill="0" applyAlignment="0" applyProtection="0"/>
    <xf numFmtId="0" fontId="115" fillId="0" borderId="0" applyNumberFormat="0" applyFill="0" applyBorder="0" applyAlignment="0" applyProtection="0"/>
    <xf numFmtId="0" fontId="91" fillId="0" borderId="37" applyNumberFormat="0" applyFill="0" applyAlignment="0" applyProtection="0"/>
    <xf numFmtId="0" fontId="91" fillId="0" borderId="37" applyNumberFormat="0" applyFill="0" applyAlignment="0" applyProtection="0"/>
    <xf numFmtId="0" fontId="91" fillId="0" borderId="37" applyNumberFormat="0" applyFill="0" applyAlignment="0" applyProtection="0"/>
    <xf numFmtId="0" fontId="92" fillId="0" borderId="38" applyNumberFormat="0" applyFill="0" applyAlignment="0" applyProtection="0"/>
    <xf numFmtId="0" fontId="92" fillId="0" borderId="38" applyNumberFormat="0" applyFill="0" applyAlignment="0" applyProtection="0"/>
    <xf numFmtId="0" fontId="92" fillId="0" borderId="38" applyNumberFormat="0" applyFill="0" applyAlignment="0" applyProtection="0"/>
    <xf numFmtId="0" fontId="85" fillId="0" borderId="39" applyNumberFormat="0" applyFill="0" applyAlignment="0" applyProtection="0"/>
    <xf numFmtId="0" fontId="85" fillId="0" borderId="39" applyNumberFormat="0" applyFill="0" applyAlignment="0" applyProtection="0"/>
    <xf numFmtId="0" fontId="85" fillId="0" borderId="39" applyNumberFormat="0" applyFill="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7" fillId="0" borderId="42" applyNumberFormat="0" applyFill="0" applyAlignment="0" applyProtection="0"/>
    <xf numFmtId="0" fontId="117" fillId="0" borderId="42" applyNumberFormat="0" applyFill="0" applyAlignment="0" applyProtection="0"/>
    <xf numFmtId="0" fontId="117" fillId="0" borderId="42" applyNumberFormat="0" applyFill="0" applyAlignment="0" applyProtection="0"/>
    <xf numFmtId="0" fontId="4" fillId="0" borderId="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93" fontId="28" fillId="0" borderId="0"/>
    <xf numFmtId="172" fontId="4" fillId="0" borderId="0"/>
    <xf numFmtId="0" fontId="28" fillId="0" borderId="0">
      <alignment horizontal="left" wrapText="1"/>
    </xf>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63" fillId="0" borderId="0">
      <alignment vertical="top"/>
    </xf>
    <xf numFmtId="193" fontId="28" fillId="0" borderId="0"/>
    <xf numFmtId="193" fontId="28" fillId="0" borderId="0"/>
    <xf numFmtId="193" fontId="28" fillId="0" borderId="0"/>
    <xf numFmtId="193" fontId="28" fillId="0" borderId="0"/>
    <xf numFmtId="0" fontId="28" fillId="0" borderId="0"/>
    <xf numFmtId="193" fontId="63" fillId="0" borderId="0">
      <alignment vertical="top"/>
    </xf>
    <xf numFmtId="193" fontId="62" fillId="65" borderId="40" applyNumberFormat="0" applyFont="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3" fontId="62" fillId="0" borderId="0" applyFont="0" applyFill="0" applyBorder="0" applyAlignment="0" applyProtection="0"/>
    <xf numFmtId="0" fontId="4" fillId="0" borderId="0"/>
    <xf numFmtId="43" fontId="62" fillId="0" borderId="0" applyFont="0" applyFill="0" applyBorder="0" applyAlignment="0" applyProtection="0"/>
    <xf numFmtId="0" fontId="69" fillId="53" borderId="0" applyNumberFormat="0" applyBorder="0" applyAlignment="0" applyProtection="0"/>
    <xf numFmtId="0" fontId="4" fillId="0" borderId="0"/>
    <xf numFmtId="167" fontId="28" fillId="0" borderId="0" applyFont="0" applyFill="0" applyBorder="0" applyAlignment="0" applyProtection="0"/>
    <xf numFmtId="43" fontId="62" fillId="0" borderId="0" applyFont="0" applyFill="0" applyBorder="0" applyAlignment="0" applyProtection="0"/>
    <xf numFmtId="167" fontId="62" fillId="0" borderId="0" applyFont="0" applyFill="0" applyBorder="0" applyAlignment="0" applyProtection="0"/>
    <xf numFmtId="0" fontId="145" fillId="0" borderId="0"/>
    <xf numFmtId="0" fontId="28" fillId="0" borderId="0"/>
    <xf numFmtId="0" fontId="4" fillId="0" borderId="0"/>
    <xf numFmtId="43" fontId="62" fillId="0" borderId="0" applyFont="0" applyFill="0" applyBorder="0" applyAlignment="0" applyProtection="0"/>
    <xf numFmtId="43" fontId="62" fillId="0" borderId="0" applyFont="0" applyFill="0" applyBorder="0" applyAlignment="0" applyProtection="0"/>
    <xf numFmtId="167"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62" fillId="0" borderId="0" applyFont="0" applyFill="0" applyBorder="0" applyAlignment="0" applyProtection="0"/>
    <xf numFmtId="0" fontId="4" fillId="33" borderId="0" applyNumberFormat="0" applyBorder="0" applyAlignment="0" applyProtection="0"/>
    <xf numFmtId="43" fontId="62" fillId="0" borderId="0" applyFont="0" applyFill="0" applyBorder="0" applyAlignment="0" applyProtection="0"/>
    <xf numFmtId="167"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28" fillId="0" borderId="0">
      <alignment horizontal="left" wrapText="1"/>
    </xf>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43" fontId="62" fillId="0" borderId="0" applyFont="0" applyFill="0" applyBorder="0" applyAlignment="0" applyProtection="0"/>
    <xf numFmtId="0" fontId="28" fillId="0" borderId="0"/>
    <xf numFmtId="0" fontId="4" fillId="36" borderId="0" applyNumberFormat="0" applyBorder="0" applyAlignment="0" applyProtection="0"/>
    <xf numFmtId="167" fontId="62" fillId="0" borderId="0" applyFont="0" applyFill="0" applyBorder="0" applyAlignment="0" applyProtection="0"/>
    <xf numFmtId="43" fontId="62" fillId="0" borderId="0" applyFont="0" applyFill="0" applyBorder="0" applyAlignment="0" applyProtection="0"/>
    <xf numFmtId="43" fontId="106" fillId="0" borderId="0" applyFont="0" applyFill="0" applyBorder="0" applyAlignment="0" applyProtection="0"/>
    <xf numFmtId="43" fontId="62" fillId="0" borderId="0" applyFont="0" applyFill="0" applyBorder="0" applyAlignment="0" applyProtection="0"/>
    <xf numFmtId="188" fontId="102" fillId="0" borderId="0"/>
    <xf numFmtId="0" fontId="28" fillId="0" borderId="0"/>
    <xf numFmtId="0" fontId="4" fillId="0" borderId="0"/>
    <xf numFmtId="43" fontId="62"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82" fillId="62" borderId="34" applyNumberFormat="0" applyAlignment="0" applyProtection="0"/>
    <xf numFmtId="167"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4" fillId="32" borderId="0" applyNumberFormat="0" applyBorder="0" applyAlignment="0" applyProtection="0"/>
    <xf numFmtId="193" fontId="62" fillId="51" borderId="0" applyNumberFormat="0" applyBorder="0" applyAlignment="0" applyProtection="0"/>
    <xf numFmtId="0" fontId="4" fillId="0" borderId="0"/>
    <xf numFmtId="43" fontId="62" fillId="0" borderId="0" applyFont="0" applyFill="0" applyBorder="0" applyAlignment="0" applyProtection="0"/>
    <xf numFmtId="193" fontId="69" fillId="52" borderId="0" applyNumberFormat="0" applyBorder="0" applyAlignment="0" applyProtection="0"/>
    <xf numFmtId="43" fontId="62" fillId="0" borderId="0" applyFont="0" applyFill="0" applyBorder="0" applyAlignment="0" applyProtection="0"/>
    <xf numFmtId="0" fontId="4" fillId="0" borderId="0"/>
    <xf numFmtId="0" fontId="4" fillId="0" borderId="0"/>
    <xf numFmtId="0" fontId="6" fillId="15" borderId="0" applyNumberFormat="0" applyBorder="0" applyAlignment="0" applyProtection="0"/>
    <xf numFmtId="0" fontId="62" fillId="45" borderId="0" applyNumberFormat="0" applyBorder="0" applyAlignment="0" applyProtection="0"/>
    <xf numFmtId="193" fontId="62" fillId="49" borderId="0" applyNumberFormat="0" applyBorder="0" applyAlignment="0" applyProtection="0"/>
    <xf numFmtId="0" fontId="69" fillId="52"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35" borderId="0" applyNumberFormat="0" applyBorder="0" applyAlignment="0" applyProtection="0"/>
    <xf numFmtId="0" fontId="51" fillId="9" borderId="0" applyNumberFormat="0" applyBorder="0" applyAlignment="0" applyProtection="0"/>
    <xf numFmtId="183" fontId="28" fillId="0" borderId="0" applyFont="0" applyFill="0" applyBorder="0" applyAlignment="0" applyProtection="0"/>
    <xf numFmtId="171" fontId="28" fillId="0" borderId="0" applyFont="0" applyFill="0" applyBorder="0" applyAlignment="0" applyProtection="0"/>
    <xf numFmtId="211"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28" fillId="0" borderId="0" applyFont="0" applyFill="0" applyBorder="0" applyAlignment="0" applyProtection="0"/>
    <xf numFmtId="0" fontId="145" fillId="0" borderId="0"/>
    <xf numFmtId="193" fontId="4" fillId="0" borderId="0"/>
    <xf numFmtId="43" fontId="62" fillId="0" borderId="0" applyFont="0" applyFill="0" applyBorder="0" applyAlignment="0" applyProtection="0"/>
    <xf numFmtId="0" fontId="4" fillId="29" borderId="0" applyNumberFormat="0" applyBorder="0" applyAlignment="0" applyProtection="0"/>
    <xf numFmtId="44" fontId="28" fillId="0" borderId="0" applyFont="0" applyFill="0" applyBorder="0" applyAlignment="0" applyProtection="0"/>
    <xf numFmtId="0" fontId="28" fillId="0" borderId="0">
      <alignment horizontal="left" wrapText="1"/>
    </xf>
    <xf numFmtId="0" fontId="28" fillId="0" borderId="0"/>
    <xf numFmtId="0" fontId="4" fillId="0" borderId="0"/>
    <xf numFmtId="0" fontId="4" fillId="0" borderId="0"/>
    <xf numFmtId="167"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56" fillId="0" borderId="25" applyNumberFormat="0" applyFill="0" applyAlignment="0" applyProtection="0"/>
    <xf numFmtId="43" fontId="62" fillId="0" borderId="0" applyFont="0" applyFill="0" applyBorder="0" applyAlignment="0" applyProtection="0"/>
    <xf numFmtId="43" fontId="62" fillId="0" borderId="0" applyFont="0" applyFill="0" applyBorder="0" applyAlignment="0" applyProtection="0"/>
    <xf numFmtId="0" fontId="28" fillId="0" borderId="0"/>
    <xf numFmtId="43" fontId="62" fillId="0" borderId="0" applyFont="0" applyFill="0" applyBorder="0" applyAlignment="0" applyProtection="0"/>
    <xf numFmtId="43" fontId="62" fillId="0" borderId="0" applyFont="0" applyFill="0" applyBorder="0" applyAlignment="0" applyProtection="0"/>
    <xf numFmtId="183" fontId="62" fillId="0" borderId="0" applyFont="0" applyFill="0" applyBorder="0" applyAlignment="0" applyProtection="0"/>
    <xf numFmtId="0" fontId="4" fillId="37" borderId="0" applyNumberFormat="0" applyBorder="0" applyAlignment="0" applyProtection="0"/>
    <xf numFmtId="0" fontId="83" fillId="0" borderId="35" applyNumberFormat="0" applyFill="0" applyAlignment="0" applyProtection="0"/>
    <xf numFmtId="0" fontId="5" fillId="13" borderId="26" applyNumberFormat="0" applyAlignment="0" applyProtection="0"/>
    <xf numFmtId="0" fontId="69" fillId="53" borderId="0" applyNumberFormat="0" applyBorder="0" applyAlignment="0" applyProtection="0"/>
    <xf numFmtId="0" fontId="69" fillId="54" borderId="0" applyNumberFormat="0" applyBorder="0" applyAlignment="0" applyProtection="0"/>
    <xf numFmtId="0" fontId="69" fillId="59" borderId="0" applyNumberFormat="0" applyBorder="0" applyAlignment="0" applyProtection="0"/>
    <xf numFmtId="167"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83" fontId="62" fillId="0" borderId="0" applyFont="0" applyFill="0" applyBorder="0" applyAlignment="0" applyProtection="0"/>
    <xf numFmtId="183" fontId="62" fillId="0" borderId="0" applyFont="0" applyFill="0" applyBorder="0" applyAlignment="0" applyProtection="0"/>
    <xf numFmtId="18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43" fontId="62" fillId="0" borderId="0" applyFont="0" applyFill="0" applyBorder="0" applyAlignment="0" applyProtection="0"/>
    <xf numFmtId="193" fontId="62" fillId="42" borderId="0" applyNumberFormat="0" applyBorder="0" applyAlignment="0" applyProtection="0"/>
    <xf numFmtId="0" fontId="4" fillId="20" borderId="0" applyNumberFormat="0" applyBorder="0" applyAlignment="0" applyProtection="0"/>
    <xf numFmtId="193" fontId="69" fillId="58" borderId="0" applyNumberFormat="0" applyBorder="0" applyAlignment="0" applyProtection="0"/>
    <xf numFmtId="193" fontId="87" fillId="0" borderId="0" applyNumberFormat="0" applyFill="0" applyBorder="0" applyAlignment="0" applyProtection="0"/>
    <xf numFmtId="0" fontId="49" fillId="0" borderId="22" applyNumberFormat="0" applyFill="0" applyAlignment="0" applyProtection="0"/>
    <xf numFmtId="43" fontId="62" fillId="0" borderId="0" applyFont="0" applyFill="0" applyBorder="0" applyAlignment="0" applyProtection="0"/>
    <xf numFmtId="43" fontId="62" fillId="0" borderId="0" applyFont="0" applyFill="0" applyBorder="0" applyAlignment="0" applyProtection="0"/>
    <xf numFmtId="0" fontId="4" fillId="0" borderId="0"/>
    <xf numFmtId="0" fontId="4" fillId="0" borderId="0"/>
    <xf numFmtId="43" fontId="28" fillId="0" borderId="0" applyFont="0" applyFill="0" applyBorder="0" applyAlignment="0" applyProtection="0"/>
    <xf numFmtId="167" fontId="28" fillId="0" borderId="0" applyFont="0" applyFill="0" applyBorder="0" applyAlignment="0" applyProtection="0"/>
    <xf numFmtId="0" fontId="143" fillId="0" borderId="0"/>
    <xf numFmtId="0" fontId="28" fillId="0" borderId="0"/>
    <xf numFmtId="0" fontId="143" fillId="0" borderId="0"/>
    <xf numFmtId="193" fontId="62" fillId="46" borderId="0" applyNumberFormat="0" applyBorder="0" applyAlignment="0" applyProtection="0"/>
    <xf numFmtId="0" fontId="62" fillId="42" borderId="0" applyNumberFormat="0" applyBorder="0" applyAlignment="0" applyProtection="0"/>
    <xf numFmtId="0" fontId="62" fillId="48" borderId="0" applyNumberFormat="0" applyBorder="0" applyAlignment="0" applyProtection="0"/>
    <xf numFmtId="212" fontId="28" fillId="0" borderId="0" applyFont="0" applyFill="0" applyBorder="0" applyAlignment="0" applyProtection="0"/>
    <xf numFmtId="0" fontId="58" fillId="0" borderId="0" applyNumberFormat="0" applyFill="0" applyBorder="0" applyAlignment="0" applyProtection="0"/>
    <xf numFmtId="0" fontId="50" fillId="8" borderId="0" applyNumberFormat="0" applyBorder="0" applyAlignment="0" applyProtection="0"/>
    <xf numFmtId="0" fontId="64" fillId="41" borderId="0"/>
    <xf numFmtId="0" fontId="47" fillId="0" borderId="20" applyNumberFormat="0" applyFill="0" applyAlignment="0" applyProtection="0"/>
    <xf numFmtId="0" fontId="48" fillId="0" borderId="21" applyNumberFormat="0" applyFill="0" applyAlignment="0" applyProtection="0"/>
    <xf numFmtId="193" fontId="85" fillId="0" borderId="39" applyNumberFormat="0" applyFill="0" applyAlignment="0" applyProtection="0"/>
    <xf numFmtId="193" fontId="85" fillId="0" borderId="0" applyNumberFormat="0" applyFill="0" applyBorder="0" applyAlignment="0" applyProtection="0"/>
    <xf numFmtId="0" fontId="49" fillId="0" borderId="0" applyNumberFormat="0" applyFill="0" applyBorder="0" applyAlignment="0" applyProtection="0"/>
    <xf numFmtId="0" fontId="146" fillId="0" borderId="0" applyNumberFormat="0" applyFill="0" applyBorder="0" applyAlignment="0" applyProtection="0">
      <alignment vertical="top"/>
      <protection locked="0"/>
    </xf>
    <xf numFmtId="193" fontId="86" fillId="47" borderId="33" applyNumberFormat="0" applyAlignment="0" applyProtection="0"/>
    <xf numFmtId="0" fontId="53" fillId="11" borderId="23" applyNumberFormat="0" applyAlignment="0" applyProtection="0"/>
    <xf numFmtId="193" fontId="28" fillId="0" borderId="0"/>
    <xf numFmtId="193" fontId="28" fillId="0" borderId="0"/>
    <xf numFmtId="193" fontId="83" fillId="0" borderId="35" applyNumberFormat="0" applyFill="0" applyAlignment="0" applyProtection="0"/>
    <xf numFmtId="0" fontId="143" fillId="0" borderId="0" applyFont="0" applyFill="0" applyBorder="0" applyAlignment="0" applyProtection="0"/>
    <xf numFmtId="0" fontId="143" fillId="0" borderId="0" applyFont="0" applyFill="0" applyBorder="0" applyAlignment="0" applyProtection="0"/>
    <xf numFmtId="170" fontId="28" fillId="0" borderId="0" applyFont="0" applyFill="0" applyBorder="0" applyAlignment="0" applyProtection="0"/>
    <xf numFmtId="183" fontId="28" fillId="0" borderId="0" applyFont="0" applyFill="0" applyBorder="0" applyAlignment="0" applyProtection="0"/>
    <xf numFmtId="167"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106"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142" fillId="0" borderId="0" applyFont="0" applyFill="0" applyBorder="0" applyAlignment="0" applyProtection="0"/>
    <xf numFmtId="193" fontId="66" fillId="40" borderId="0" applyNumberFormat="0" applyBorder="0" applyAlignment="0" applyProtection="0"/>
    <xf numFmtId="0" fontId="4" fillId="0" borderId="0"/>
    <xf numFmtId="0" fontId="28" fillId="0" borderId="0">
      <alignment horizontal="left" wrapText="1"/>
    </xf>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43" fontId="62" fillId="0" borderId="0" applyFont="0" applyFill="0" applyBorder="0" applyAlignment="0" applyProtection="0"/>
    <xf numFmtId="43" fontId="28" fillId="0" borderId="0" applyFont="0" applyFill="0" applyBorder="0" applyAlignment="0" applyProtection="0"/>
    <xf numFmtId="167" fontId="28" fillId="0" borderId="0" applyFont="0" applyFill="0" applyBorder="0" applyAlignment="0" applyProtection="0"/>
    <xf numFmtId="193" fontId="82" fillId="62" borderId="34" applyNumberFormat="0" applyAlignment="0" applyProtection="0"/>
    <xf numFmtId="167"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83" fontId="62" fillId="0" borderId="0" applyFont="0" applyFill="0" applyBorder="0" applyAlignment="0" applyProtection="0"/>
    <xf numFmtId="43" fontId="62" fillId="0" borderId="0" applyFont="0" applyFill="0" applyBorder="0" applyAlignment="0" applyProtection="0"/>
    <xf numFmtId="167" fontId="62" fillId="0" borderId="0" applyFont="0" applyFill="0" applyBorder="0" applyAlignment="0" applyProtection="0"/>
    <xf numFmtId="43" fontId="62" fillId="0" borderId="0" applyFont="0" applyFill="0" applyBorder="0" applyAlignment="0" applyProtection="0"/>
    <xf numFmtId="167" fontId="62" fillId="0" borderId="0" applyFont="0" applyFill="0" applyBorder="0" applyAlignment="0" applyProtection="0"/>
    <xf numFmtId="43" fontId="62" fillId="0" borderId="0" applyFont="0" applyFill="0" applyBorder="0" applyAlignment="0" applyProtection="0"/>
    <xf numFmtId="0" fontId="4" fillId="0" borderId="0"/>
    <xf numFmtId="193" fontId="4"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66" fillId="40" borderId="0" applyNumberFormat="0" applyBorder="0" applyAlignment="0" applyProtection="0"/>
    <xf numFmtId="167" fontId="28" fillId="0" borderId="0" applyFont="0" applyFill="0" applyBorder="0" applyAlignment="0" applyProtection="0"/>
    <xf numFmtId="0" fontId="4" fillId="0" borderId="0"/>
    <xf numFmtId="0" fontId="28" fillId="0" borderId="0">
      <alignment horizontal="left" wrapText="1"/>
    </xf>
    <xf numFmtId="0" fontId="28" fillId="0" borderId="0"/>
    <xf numFmtId="43" fontId="62" fillId="0" borderId="0" applyFont="0" applyFill="0" applyBorder="0" applyAlignment="0" applyProtection="0"/>
    <xf numFmtId="193" fontId="62" fillId="45" borderId="0" applyNumberFormat="0" applyBorder="0" applyAlignment="0" applyProtection="0"/>
    <xf numFmtId="0" fontId="143" fillId="0" borderId="0" applyFont="0" applyFill="0" applyBorder="0" applyAlignment="0" applyProtection="0"/>
    <xf numFmtId="0" fontId="4" fillId="16" borderId="0" applyNumberFormat="0" applyBorder="0" applyAlignment="0" applyProtection="0"/>
    <xf numFmtId="193" fontId="62" fillId="48" borderId="0" applyNumberFormat="0" applyBorder="0" applyAlignment="0" applyProtection="0"/>
    <xf numFmtId="0" fontId="62" fillId="45" borderId="0" applyNumberFormat="0" applyBorder="0" applyAlignment="0" applyProtection="0"/>
    <xf numFmtId="0" fontId="6" fillId="22" borderId="0" applyNumberFormat="0" applyBorder="0" applyAlignment="0" applyProtection="0"/>
    <xf numFmtId="0" fontId="69" fillId="49" borderId="0" applyNumberFormat="0" applyBorder="0" applyAlignment="0" applyProtection="0"/>
    <xf numFmtId="0" fontId="55" fillId="12" borderId="23" applyNumberFormat="0" applyAlignment="0" applyProtection="0"/>
    <xf numFmtId="0" fontId="69" fillId="57" borderId="0" applyNumberFormat="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71"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28" fillId="0" borderId="0" applyFont="0" applyFill="0" applyBorder="0" applyAlignment="0" applyProtection="0"/>
    <xf numFmtId="193" fontId="69" fillId="49" borderId="0" applyNumberFormat="0" applyBorder="0" applyAlignment="0" applyProtection="0"/>
    <xf numFmtId="193" fontId="69" fillId="53" borderId="0" applyNumberFormat="0" applyBorder="0" applyAlignment="0" applyProtection="0"/>
    <xf numFmtId="43" fontId="62" fillId="0" borderId="0" applyFont="0" applyFill="0" applyBorder="0" applyAlignment="0" applyProtection="0"/>
    <xf numFmtId="43" fontId="28" fillId="0" borderId="0" applyFont="0" applyFill="0" applyBorder="0" applyAlignment="0" applyProtection="0"/>
    <xf numFmtId="193" fontId="28" fillId="0" borderId="0"/>
    <xf numFmtId="0" fontId="4" fillId="0" borderId="0"/>
    <xf numFmtId="193" fontId="62" fillId="48" borderId="0" applyNumberFormat="0" applyBorder="0" applyAlignment="0" applyProtection="0"/>
    <xf numFmtId="0" fontId="69" fillId="54" borderId="0" applyNumberFormat="0" applyBorder="0" applyAlignment="0" applyProtection="0"/>
    <xf numFmtId="0" fontId="4" fillId="0" borderId="0"/>
    <xf numFmtId="0" fontId="6" fillId="26" borderId="0" applyNumberFormat="0" applyBorder="0" applyAlignment="0" applyProtection="0"/>
    <xf numFmtId="167" fontId="62" fillId="0" borderId="0" applyFont="0" applyFill="0" applyBorder="0" applyAlignment="0" applyProtection="0"/>
    <xf numFmtId="43" fontId="62" fillId="0" borderId="0" applyFont="0" applyFill="0" applyBorder="0" applyAlignment="0" applyProtection="0"/>
    <xf numFmtId="0" fontId="6" fillId="31" borderId="0" applyNumberFormat="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62" fillId="0" borderId="0" applyFont="0" applyFill="0" applyBorder="0" applyAlignment="0" applyProtection="0"/>
    <xf numFmtId="0" fontId="6" fillId="30" borderId="0" applyNumberFormat="0" applyBorder="0" applyAlignment="0" applyProtection="0"/>
    <xf numFmtId="43" fontId="62" fillId="0" borderId="0" applyFont="0" applyFill="0" applyBorder="0" applyAlignment="0" applyProtection="0"/>
    <xf numFmtId="0" fontId="118" fillId="0" borderId="0"/>
    <xf numFmtId="43" fontId="62" fillId="0" borderId="0" applyFont="0" applyFill="0" applyBorder="0" applyAlignment="0" applyProtection="0"/>
    <xf numFmtId="43" fontId="62" fillId="0" borderId="0" applyFont="0" applyFill="0" applyBorder="0" applyAlignment="0" applyProtection="0"/>
    <xf numFmtId="0" fontId="62" fillId="47" borderId="0" applyNumberFormat="0" applyBorder="0" applyAlignment="0" applyProtection="0"/>
    <xf numFmtId="0" fontId="4" fillId="0" borderId="0"/>
    <xf numFmtId="43" fontId="62" fillId="0" borderId="0" applyFont="0" applyFill="0" applyBorder="0" applyAlignment="0" applyProtection="0"/>
    <xf numFmtId="167"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4" fillId="0" borderId="0"/>
    <xf numFmtId="167" fontId="62" fillId="0" borderId="0" applyFont="0" applyFill="0" applyBorder="0" applyAlignment="0" applyProtection="0"/>
    <xf numFmtId="43" fontId="62" fillId="0" borderId="0" applyFont="0" applyFill="0" applyBorder="0" applyAlignment="0" applyProtection="0"/>
    <xf numFmtId="0" fontId="4" fillId="0" borderId="0"/>
    <xf numFmtId="0" fontId="4"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142" fillId="0" borderId="0" applyFont="0" applyFill="0" applyBorder="0" applyAlignment="0" applyProtection="0"/>
    <xf numFmtId="0" fontId="52" fillId="10" borderId="0" applyNumberFormat="0" applyBorder="0" applyAlignment="0" applyProtection="0"/>
    <xf numFmtId="193" fontId="4" fillId="0" borderId="0"/>
    <xf numFmtId="0" fontId="28" fillId="0" borderId="0"/>
    <xf numFmtId="0" fontId="4" fillId="0" borderId="0"/>
    <xf numFmtId="0" fontId="4" fillId="0" borderId="0"/>
    <xf numFmtId="0" fontId="4" fillId="0" borderId="0"/>
    <xf numFmtId="193" fontId="66" fillId="40" borderId="0" applyNumberFormat="0" applyBorder="0" applyAlignment="0" applyProtection="0"/>
    <xf numFmtId="43" fontId="62" fillId="0" borderId="0" applyFont="0" applyFill="0" applyBorder="0" applyAlignment="0" applyProtection="0"/>
    <xf numFmtId="43" fontId="62" fillId="0" borderId="0" applyFont="0" applyFill="0" applyBorder="0" applyAlignment="0" applyProtection="0"/>
    <xf numFmtId="193" fontId="69" fillId="54" borderId="0" applyNumberFormat="0" applyBorder="0" applyAlignment="0" applyProtection="0"/>
    <xf numFmtId="0" fontId="62" fillId="44" borderId="0" applyNumberFormat="0" applyBorder="0" applyAlignment="0" applyProtection="0"/>
    <xf numFmtId="43" fontId="62"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62" fillId="46" borderId="0" applyNumberFormat="0" applyBorder="0" applyAlignment="0" applyProtection="0"/>
    <xf numFmtId="43" fontId="62" fillId="0" borderId="0" applyFont="0" applyFill="0" applyBorder="0" applyAlignment="0" applyProtection="0"/>
    <xf numFmtId="0" fontId="69" fillId="50" borderId="0" applyNumberFormat="0" applyBorder="0" applyAlignment="0" applyProtection="0"/>
    <xf numFmtId="43" fontId="62" fillId="0" borderId="0" applyFont="0" applyFill="0" applyBorder="0" applyAlignment="0" applyProtection="0"/>
    <xf numFmtId="43" fontId="62" fillId="0" borderId="0" applyFont="0" applyFill="0" applyBorder="0" applyAlignment="0" applyProtection="0"/>
    <xf numFmtId="212" fontId="28" fillId="0" borderId="0" applyFont="0" applyFill="0" applyBorder="0" applyAlignment="0" applyProtection="0"/>
    <xf numFmtId="193" fontId="62" fillId="47" borderId="0" applyNumberFormat="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62" fillId="0" borderId="0" applyFont="0" applyFill="0" applyBorder="0" applyAlignment="0" applyProtection="0"/>
    <xf numFmtId="43" fontId="62" fillId="0" borderId="0" applyFont="0" applyFill="0" applyBorder="0" applyAlignment="0" applyProtection="0"/>
    <xf numFmtId="193" fontId="69" fillId="53" borderId="0" applyNumberFormat="0" applyBorder="0" applyAlignment="0" applyProtection="0"/>
    <xf numFmtId="0" fontId="4" fillId="28" borderId="0" applyNumberFormat="0" applyBorder="0" applyAlignment="0" applyProtection="0"/>
    <xf numFmtId="193" fontId="92" fillId="0" borderId="38" applyNumberFormat="0" applyFill="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69" fillId="58" borderId="0" applyNumberFormat="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193" fontId="91" fillId="0" borderId="37" applyNumberFormat="0" applyFill="0" applyAlignment="0" applyProtection="0"/>
    <xf numFmtId="43" fontId="62" fillId="0" borderId="0" applyFont="0" applyFill="0" applyBorder="0" applyAlignment="0" applyProtection="0"/>
    <xf numFmtId="0" fontId="4" fillId="0" borderId="0"/>
    <xf numFmtId="0" fontId="4" fillId="0" borderId="0"/>
    <xf numFmtId="0" fontId="4" fillId="0" borderId="0"/>
    <xf numFmtId="0" fontId="62" fillId="50" borderId="0" applyNumberFormat="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4" fillId="0" borderId="0"/>
    <xf numFmtId="18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28" fillId="0" borderId="0">
      <alignment horizontal="left" wrapText="1"/>
    </xf>
    <xf numFmtId="43" fontId="62" fillId="0" borderId="0" applyFont="0" applyFill="0" applyBorder="0" applyAlignment="0" applyProtection="0"/>
    <xf numFmtId="0" fontId="62" fillId="43" borderId="0" applyNumberFormat="0" applyBorder="0" applyAlignment="0" applyProtection="0"/>
    <xf numFmtId="0" fontId="62" fillId="51" borderId="0" applyNumberFormat="0" applyBorder="0" applyAlignment="0" applyProtection="0"/>
    <xf numFmtId="43" fontId="62" fillId="0" borderId="0" applyFont="0" applyFill="0" applyBorder="0" applyAlignment="0" applyProtection="0"/>
    <xf numFmtId="0" fontId="4" fillId="24" borderId="0" applyNumberFormat="0" applyBorder="0" applyAlignment="0" applyProtection="0"/>
    <xf numFmtId="0" fontId="28" fillId="0" borderId="0"/>
    <xf numFmtId="43" fontId="62" fillId="0" borderId="0" applyFont="0" applyFill="0" applyBorder="0" applyAlignment="0" applyProtection="0"/>
    <xf numFmtId="193" fontId="62" fillId="44" borderId="0" applyNumberFormat="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93" fontId="79" fillId="60" borderId="33" applyNumberFormat="0" applyAlignment="0" applyProtection="0"/>
    <xf numFmtId="43" fontId="28" fillId="0" borderId="0" applyFont="0" applyFill="0" applyBorder="0" applyAlignment="0" applyProtection="0"/>
    <xf numFmtId="183"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93" fontId="62" fillId="45" borderId="0" applyNumberFormat="0" applyBorder="0" applyAlignment="0" applyProtection="0"/>
    <xf numFmtId="0" fontId="6" fillId="18" borderId="0" applyNumberFormat="0" applyBorder="0" applyAlignment="0" applyProtection="0"/>
    <xf numFmtId="193" fontId="69" fillId="54" borderId="0" applyNumberFormat="0" applyBorder="0" applyAlignment="0" applyProtection="0"/>
    <xf numFmtId="193" fontId="71" fillId="43" borderId="0" applyNumberFormat="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28" fillId="0" borderId="0" applyFont="0" applyFill="0" applyBorder="0" applyAlignment="0" applyProtection="0"/>
    <xf numFmtId="193" fontId="4" fillId="0" borderId="0"/>
    <xf numFmtId="193" fontId="75" fillId="44" borderId="0" applyNumberFormat="0" applyBorder="0" applyAlignment="0" applyProtection="0"/>
    <xf numFmtId="0" fontId="4" fillId="17" borderId="0" applyNumberFormat="0" applyBorder="0" applyAlignment="0" applyProtection="0"/>
    <xf numFmtId="193" fontId="62" fillId="50" borderId="0" applyNumberFormat="0" applyBorder="0" applyAlignment="0" applyProtection="0"/>
    <xf numFmtId="0" fontId="4" fillId="25" borderId="0" applyNumberFormat="0" applyBorder="0" applyAlignment="0" applyProtection="0"/>
    <xf numFmtId="0" fontId="62" fillId="49" borderId="0" applyNumberFormat="0" applyBorder="0" applyAlignment="0" applyProtection="0"/>
    <xf numFmtId="0" fontId="62" fillId="48" borderId="0" applyNumberFormat="0" applyBorder="0" applyAlignment="0" applyProtection="0"/>
    <xf numFmtId="193" fontId="69" fillId="50" borderId="0" applyNumberFormat="0" applyBorder="0" applyAlignment="0" applyProtection="0"/>
    <xf numFmtId="0" fontId="69" fillId="55" borderId="0" applyNumberFormat="0" applyBorder="0" applyAlignment="0" applyProtection="0"/>
    <xf numFmtId="193" fontId="69" fillId="56" borderId="0" applyNumberFormat="0" applyBorder="0" applyAlignment="0" applyProtection="0"/>
    <xf numFmtId="0" fontId="6" fillId="27" borderId="0" applyNumberFormat="0" applyBorder="0" applyAlignment="0" applyProtection="0"/>
    <xf numFmtId="0" fontId="69" fillId="56" borderId="0" applyNumberFormat="0" applyBorder="0" applyAlignment="0" applyProtection="0"/>
    <xf numFmtId="171" fontId="28" fillId="0" borderId="0" applyFont="0" applyFill="0" applyBorder="0" applyAlignment="0" applyProtection="0"/>
    <xf numFmtId="0" fontId="143" fillId="0" borderId="0" applyFont="0" applyFill="0" applyBorder="0" applyAlignment="0" applyProtection="0"/>
    <xf numFmtId="0" fontId="6" fillId="38" borderId="0" applyNumberFormat="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28" fillId="0" borderId="0"/>
    <xf numFmtId="43" fontId="62" fillId="0" borderId="0" applyFont="0" applyFill="0" applyBorder="0" applyAlignment="0" applyProtection="0"/>
    <xf numFmtId="43" fontId="62" fillId="0" borderId="0" applyFont="0" applyFill="0" applyBorder="0" applyAlignment="0" applyProtection="0"/>
    <xf numFmtId="0" fontId="143" fillId="0" borderId="0" applyFont="0" applyFill="0" applyBorder="0" applyAlignment="0" applyProtection="0"/>
    <xf numFmtId="171" fontId="28" fillId="0" borderId="0" applyFont="0" applyFill="0" applyBorder="0" applyAlignment="0" applyProtection="0"/>
    <xf numFmtId="0" fontId="79" fillId="60" borderId="33" applyNumberFormat="0" applyAlignment="0" applyProtection="0"/>
    <xf numFmtId="0" fontId="4" fillId="21" borderId="0" applyNumberFormat="0" applyBorder="0" applyAlignment="0" applyProtection="0"/>
    <xf numFmtId="193" fontId="69" fillId="55" borderId="0" applyNumberFormat="0" applyBorder="0" applyAlignment="0" applyProtection="0"/>
    <xf numFmtId="0" fontId="6" fillId="34" borderId="0" applyNumberFormat="0" applyBorder="0" applyAlignment="0" applyProtection="0"/>
    <xf numFmtId="43" fontId="62" fillId="0" borderId="0" applyFont="0" applyFill="0" applyBorder="0" applyAlignment="0" applyProtection="0"/>
    <xf numFmtId="193" fontId="69" fillId="59" borderId="0" applyNumberFormat="0" applyBorder="0" applyAlignment="0" applyProtection="0"/>
    <xf numFmtId="43" fontId="62" fillId="0" borderId="0" applyFont="0" applyFill="0" applyBorder="0" applyAlignment="0" applyProtection="0"/>
    <xf numFmtId="167"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93" fontId="69" fillId="57" borderId="0" applyNumberFormat="0" applyBorder="0" applyAlignment="0" applyProtection="0"/>
    <xf numFmtId="167" fontId="62" fillId="0" borderId="0" applyFont="0" applyFill="0" applyBorder="0" applyAlignment="0" applyProtection="0"/>
    <xf numFmtId="193" fontId="62" fillId="43" borderId="0" applyNumberFormat="0" applyBorder="0" applyAlignment="0" applyProtection="0"/>
    <xf numFmtId="167" fontId="62" fillId="0" borderId="0" applyFont="0" applyFill="0" applyBorder="0" applyAlignment="0" applyProtection="0"/>
    <xf numFmtId="193" fontId="28" fillId="0" borderId="0"/>
    <xf numFmtId="193" fontId="28" fillId="0" borderId="0"/>
    <xf numFmtId="193" fontId="28" fillId="0" borderId="0"/>
    <xf numFmtId="193" fontId="28" fillId="0" borderId="0"/>
    <xf numFmtId="193" fontId="4" fillId="0" borderId="0"/>
    <xf numFmtId="0" fontId="62" fillId="0" borderId="0"/>
    <xf numFmtId="0" fontId="28" fillId="0" borderId="0">
      <alignment wrapText="1"/>
    </xf>
    <xf numFmtId="0" fontId="98" fillId="0" borderId="0"/>
    <xf numFmtId="0" fontId="143" fillId="0" borderId="0"/>
    <xf numFmtId="0" fontId="144" fillId="0" borderId="0"/>
    <xf numFmtId="0" fontId="143" fillId="0" borderId="0"/>
    <xf numFmtId="0" fontId="143" fillId="0" borderId="0"/>
    <xf numFmtId="0" fontId="118" fillId="0" borderId="0"/>
    <xf numFmtId="193" fontId="63" fillId="65" borderId="40" applyNumberFormat="0" applyFont="0" applyAlignment="0" applyProtection="0"/>
    <xf numFmtId="0" fontId="62" fillId="65" borderId="40" applyNumberFormat="0" applyFont="0" applyAlignment="0" applyProtection="0"/>
    <xf numFmtId="0" fontId="28" fillId="65" borderId="40" applyNumberFormat="0" applyFont="0" applyAlignment="0" applyProtection="0"/>
    <xf numFmtId="0" fontId="62" fillId="14" borderId="27" applyNumberFormat="0" applyFont="0" applyAlignment="0" applyProtection="0"/>
    <xf numFmtId="193" fontId="62" fillId="65" borderId="40" applyNumberFormat="0" applyFont="0" applyAlignment="0" applyProtection="0"/>
    <xf numFmtId="0" fontId="28" fillId="65" borderId="40" applyNumberFormat="0" applyFont="0" applyAlignment="0" applyProtection="0"/>
    <xf numFmtId="0" fontId="62" fillId="65" borderId="40" applyNumberFormat="0" applyFont="0" applyAlignment="0" applyProtection="0"/>
    <xf numFmtId="0" fontId="28" fillId="65" borderId="40" applyNumberFormat="0" applyFont="0" applyAlignment="0" applyProtection="0"/>
    <xf numFmtId="193" fontId="105" fillId="60" borderId="41" applyNumberFormat="0" applyAlignment="0" applyProtection="0"/>
    <xf numFmtId="0" fontId="54" fillId="12" borderId="24" applyNumberFormat="0" applyAlignment="0" applyProtection="0"/>
    <xf numFmtId="10" fontId="67" fillId="0" borderId="0"/>
    <xf numFmtId="9" fontId="28" fillId="0" borderId="0" applyFont="0" applyFill="0" applyBorder="0" applyAlignment="0" applyProtection="0"/>
    <xf numFmtId="9" fontId="6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28" fillId="0" borderId="0">
      <protection locked="0"/>
    </xf>
    <xf numFmtId="9" fontId="28"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0" fontId="142" fillId="0" borderId="0" applyFont="0" applyFill="0" applyBorder="0" applyAlignment="0" applyProtection="0"/>
    <xf numFmtId="0" fontId="98" fillId="0" borderId="0"/>
    <xf numFmtId="0" fontId="80" fillId="82" borderId="51" applyBorder="0">
      <alignment horizontal="left"/>
    </xf>
    <xf numFmtId="0" fontId="111" fillId="0" borderId="0" applyNumberFormat="0" applyFill="0" applyBorder="0" applyAlignment="0" applyProtection="0"/>
    <xf numFmtId="0" fontId="87" fillId="0" borderId="0" applyNumberFormat="0" applyFill="0" applyBorder="0" applyAlignment="0" applyProtection="0"/>
    <xf numFmtId="193" fontId="112" fillId="0" borderId="0" applyNumberFormat="0" applyFill="0" applyBorder="0" applyAlignment="0" applyProtection="0"/>
    <xf numFmtId="0" fontId="46" fillId="0" borderId="0" applyNumberFormat="0" applyFill="0" applyBorder="0" applyAlignment="0" applyProtection="0"/>
    <xf numFmtId="0" fontId="112" fillId="0" borderId="0" applyNumberFormat="0" applyFill="0" applyBorder="0" applyAlignment="0" applyProtection="0"/>
    <xf numFmtId="0" fontId="91" fillId="0" borderId="37" applyNumberFormat="0" applyFill="0" applyAlignment="0" applyProtection="0"/>
    <xf numFmtId="0" fontId="92" fillId="0" borderId="38" applyNumberFormat="0" applyFill="0" applyAlignment="0" applyProtection="0"/>
    <xf numFmtId="0" fontId="85" fillId="0" borderId="39" applyNumberFormat="0" applyFill="0" applyAlignment="0" applyProtection="0"/>
    <xf numFmtId="0" fontId="85" fillId="0" borderId="0" applyNumberFormat="0" applyFill="0" applyBorder="0" applyAlignment="0" applyProtection="0"/>
    <xf numFmtId="193" fontId="117" fillId="0" borderId="42" applyNumberFormat="0" applyFill="0" applyAlignment="0" applyProtection="0"/>
    <xf numFmtId="0" fontId="3" fillId="0" borderId="28" applyNumberFormat="0" applyFill="0" applyAlignment="0" applyProtection="0"/>
    <xf numFmtId="193" fontId="117" fillId="0" borderId="42" applyNumberFormat="0" applyFill="0" applyAlignment="0" applyProtection="0"/>
    <xf numFmtId="0" fontId="117" fillId="0" borderId="42" applyNumberFormat="0" applyFill="0" applyAlignment="0" applyProtection="0"/>
    <xf numFmtId="0" fontId="71" fillId="43" borderId="0" applyNumberFormat="0" applyBorder="0" applyAlignment="0" applyProtection="0"/>
    <xf numFmtId="0" fontId="75" fillId="44" borderId="0" applyNumberFormat="0" applyBorder="0" applyAlignment="0" applyProtection="0"/>
    <xf numFmtId="169" fontId="28" fillId="0" borderId="0" applyFont="0" applyFill="0" applyBorder="0" applyAlignment="0" applyProtection="0"/>
    <xf numFmtId="213" fontId="28" fillId="0" borderId="0" applyFont="0" applyFill="0" applyBorder="0" applyAlignment="0" applyProtection="0"/>
    <xf numFmtId="190" fontId="28" fillId="0" borderId="0" applyFont="0" applyFill="0" applyBorder="0" applyAlignment="0" applyProtection="0"/>
    <xf numFmtId="0" fontId="28" fillId="0" borderId="0">
      <alignment horizontal="left" wrapText="1"/>
    </xf>
    <xf numFmtId="193" fontId="111" fillId="0" borderId="0" applyNumberFormat="0" applyFill="0" applyBorder="0" applyAlignment="0" applyProtection="0"/>
    <xf numFmtId="0" fontId="57" fillId="0" borderId="0" applyNumberForma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62" fillId="0" borderId="0" applyFont="0" applyFill="0" applyBorder="0" applyAlignment="0" applyProtection="0"/>
    <xf numFmtId="43" fontId="62" fillId="0" borderId="0" applyFont="0" applyFill="0" applyBorder="0" applyAlignment="0" applyProtection="0"/>
    <xf numFmtId="167"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62" fillId="0" borderId="0" applyFont="0" applyFill="0" applyBorder="0" applyAlignment="0" applyProtection="0"/>
    <xf numFmtId="43" fontId="62" fillId="0" borderId="0" applyFont="0" applyFill="0" applyBorder="0" applyAlignment="0" applyProtection="0"/>
    <xf numFmtId="167" fontId="62" fillId="0" borderId="0" applyFont="0" applyFill="0" applyBorder="0" applyAlignment="0" applyProtection="0"/>
    <xf numFmtId="43" fontId="62" fillId="0" borderId="0" applyFont="0" applyFill="0" applyBorder="0" applyAlignment="0" applyProtection="0"/>
    <xf numFmtId="167"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62" fillId="0" borderId="0" applyFont="0" applyFill="0" applyBorder="0" applyAlignment="0" applyProtection="0"/>
    <xf numFmtId="43" fontId="62" fillId="0" borderId="0" applyFont="0" applyFill="0" applyBorder="0" applyAlignment="0" applyProtection="0"/>
    <xf numFmtId="43" fontId="106" fillId="0" borderId="0" applyFont="0" applyFill="0" applyBorder="0" applyAlignment="0" applyProtection="0"/>
    <xf numFmtId="43" fontId="62" fillId="0" borderId="0" applyFont="0" applyFill="0" applyBorder="0" applyAlignment="0" applyProtection="0"/>
    <xf numFmtId="43" fontId="106"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8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83" fontId="62" fillId="0" borderId="0" applyFont="0" applyFill="0" applyBorder="0" applyAlignment="0" applyProtection="0"/>
    <xf numFmtId="183" fontId="62" fillId="0" borderId="0" applyFont="0" applyFill="0" applyBorder="0" applyAlignment="0" applyProtection="0"/>
    <xf numFmtId="18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83" fontId="62" fillId="0" borderId="0" applyFont="0" applyFill="0" applyBorder="0" applyAlignment="0" applyProtection="0"/>
    <xf numFmtId="167"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4"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4" fillId="0" borderId="0"/>
    <xf numFmtId="43" fontId="62" fillId="0" borderId="0" applyFont="0" applyFill="0" applyBorder="0" applyAlignment="0" applyProtection="0"/>
    <xf numFmtId="183" fontId="62" fillId="0" borderId="0" applyFont="0" applyFill="0" applyBorder="0" applyAlignment="0" applyProtection="0"/>
    <xf numFmtId="43" fontId="62" fillId="0" borderId="0" applyFont="0" applyFill="0" applyBorder="0" applyAlignment="0" applyProtection="0"/>
    <xf numFmtId="0" fontId="28" fillId="0" borderId="0">
      <alignment horizontal="left" wrapText="1"/>
    </xf>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0" fontId="62" fillId="14" borderId="27" applyNumberFormat="0" applyFont="0" applyAlignment="0" applyProtection="0"/>
    <xf numFmtId="9" fontId="62" fillId="0" borderId="0" applyFont="0" applyFill="0" applyBorder="0" applyAlignment="0" applyProtection="0"/>
    <xf numFmtId="9" fontId="28"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0" fontId="42" fillId="0" borderId="0"/>
    <xf numFmtId="0" fontId="28"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43" fontId="28"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43" fontId="62" fillId="0" borderId="0" applyFont="0" applyFill="0" applyBorder="0" applyAlignment="0" applyProtection="0"/>
    <xf numFmtId="183" fontId="141" fillId="0" borderId="0" applyFont="0" applyFill="0" applyBorder="0" applyAlignment="0" applyProtection="0"/>
    <xf numFmtId="209" fontId="28" fillId="0" borderId="0" applyFont="0" applyFill="0" applyBorder="0" applyAlignment="0" applyProtection="0"/>
    <xf numFmtId="0" fontId="28" fillId="0" borderId="0">
      <alignment vertical="top"/>
    </xf>
    <xf numFmtId="0" fontId="28" fillId="0" borderId="0">
      <alignment vertical="top"/>
    </xf>
    <xf numFmtId="0" fontId="63" fillId="0" borderId="0"/>
    <xf numFmtId="0" fontId="63" fillId="0" borderId="0"/>
    <xf numFmtId="0" fontId="28" fillId="0" borderId="0"/>
    <xf numFmtId="0" fontId="4" fillId="14" borderId="27" applyNumberFormat="0" applyFont="0" applyAlignment="0" applyProtection="0"/>
    <xf numFmtId="0" fontId="28" fillId="0" borderId="0"/>
    <xf numFmtId="172" fontId="66" fillId="40" borderId="0" applyNumberFormat="0" applyBorder="0" applyAlignment="0" applyProtection="0"/>
    <xf numFmtId="0" fontId="4" fillId="0" borderId="0"/>
    <xf numFmtId="0" fontId="28" fillId="0" borderId="0">
      <alignment vertical="top"/>
    </xf>
    <xf numFmtId="193" fontId="62" fillId="65" borderId="40" applyNumberFormat="0" applyFont="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209" fontId="28" fillId="0" borderId="0" applyFont="0" applyFill="0" applyBorder="0" applyAlignment="0" applyProtection="0"/>
    <xf numFmtId="0" fontId="52" fillId="10" borderId="0" applyNumberFormat="0" applyBorder="0" applyAlignment="0" applyProtection="0"/>
    <xf numFmtId="0" fontId="4" fillId="0" borderId="0"/>
    <xf numFmtId="0" fontId="28" fillId="0" borderId="0">
      <alignment vertical="top"/>
    </xf>
    <xf numFmtId="0" fontId="62" fillId="0" borderId="0"/>
    <xf numFmtId="0" fontId="63" fillId="0" borderId="0"/>
    <xf numFmtId="0" fontId="28" fillId="0" borderId="0"/>
    <xf numFmtId="0" fontId="4" fillId="14" borderId="27" applyNumberFormat="0" applyFont="0" applyAlignment="0" applyProtection="0"/>
    <xf numFmtId="0" fontId="3" fillId="0" borderId="28" applyNumberFormat="0" applyFill="0" applyAlignment="0" applyProtection="0"/>
    <xf numFmtId="193" fontId="28" fillId="0" borderId="0"/>
    <xf numFmtId="193" fontId="28" fillId="0" borderId="0"/>
    <xf numFmtId="193" fontId="28" fillId="0" borderId="0"/>
    <xf numFmtId="193" fontId="28" fillId="0" borderId="0"/>
    <xf numFmtId="193" fontId="28" fillId="0" borderId="0"/>
    <xf numFmtId="43" fontId="28" fillId="0" borderId="0" applyFont="0" applyFill="0" applyBorder="0" applyAlignment="0" applyProtection="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0" fontId="82" fillId="62" borderId="34" applyNumberFormat="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93" fontId="28" fillId="0" borderId="0"/>
    <xf numFmtId="43" fontId="28" fillId="0" borderId="0" applyFont="0" applyFill="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105" fillId="60" borderId="41" applyNumberFormat="0" applyAlignment="0" applyProtection="0"/>
    <xf numFmtId="43" fontId="4" fillId="0" borderId="0" applyFont="0" applyFill="0" applyBorder="0" applyAlignment="0" applyProtection="0"/>
    <xf numFmtId="0" fontId="83" fillId="0" borderId="35" applyNumberFormat="0" applyFill="0" applyAlignment="0" applyProtection="0"/>
    <xf numFmtId="0" fontId="86" fillId="47" borderId="33" applyNumberFormat="0" applyAlignment="0" applyProtection="0"/>
    <xf numFmtId="0" fontId="85" fillId="0" borderId="0" applyNumberFormat="0" applyFill="0" applyBorder="0" applyAlignment="0" applyProtection="0"/>
    <xf numFmtId="0" fontId="85" fillId="0" borderId="39" applyNumberFormat="0" applyFill="0" applyAlignment="0" applyProtection="0"/>
    <xf numFmtId="0" fontId="92" fillId="0" borderId="38" applyNumberFormat="0" applyFill="0" applyAlignment="0" applyProtection="0"/>
    <xf numFmtId="0" fontId="75" fillId="44" borderId="0" applyNumberFormat="0" applyBorder="0" applyAlignment="0" applyProtection="0"/>
    <xf numFmtId="0" fontId="79" fillId="60" borderId="33" applyNumberFormat="0" applyAlignment="0" applyProtection="0"/>
    <xf numFmtId="0" fontId="71" fillId="43" borderId="0" applyNumberFormat="0" applyBorder="0" applyAlignment="0" applyProtection="0"/>
    <xf numFmtId="0" fontId="69" fillId="58" borderId="0" applyNumberFormat="0" applyBorder="0" applyAlignment="0" applyProtection="0"/>
    <xf numFmtId="0" fontId="69" fillId="57" borderId="0" applyNumberFormat="0" applyBorder="0" applyAlignment="0" applyProtection="0"/>
    <xf numFmtId="0" fontId="69" fillId="56" borderId="0" applyNumberFormat="0" applyBorder="0" applyAlignment="0" applyProtection="0"/>
    <xf numFmtId="0" fontId="69" fillId="55" borderId="0" applyNumberFormat="0" applyBorder="0" applyAlignment="0" applyProtection="0"/>
    <xf numFmtId="0" fontId="69" fillId="54" borderId="0" applyNumberFormat="0" applyBorder="0" applyAlignment="0" applyProtection="0"/>
    <xf numFmtId="0" fontId="69" fillId="53" borderId="0" applyNumberFormat="0" applyBorder="0" applyAlignment="0" applyProtection="0"/>
    <xf numFmtId="0" fontId="69" fillId="50" borderId="0" applyNumberFormat="0" applyBorder="0" applyAlignment="0" applyProtection="0"/>
    <xf numFmtId="0" fontId="69" fillId="49" borderId="0" applyNumberFormat="0" applyBorder="0" applyAlignment="0" applyProtection="0"/>
    <xf numFmtId="0" fontId="69" fillId="52" borderId="0" applyNumberFormat="0" applyBorder="0" applyAlignment="0" applyProtection="0"/>
    <xf numFmtId="0" fontId="91" fillId="0" borderId="37" applyNumberFormat="0" applyFill="0" applyAlignment="0" applyProtection="0"/>
    <xf numFmtId="0" fontId="87" fillId="0" borderId="0" applyNumberFormat="0" applyFill="0" applyBorder="0" applyAlignment="0" applyProtection="0"/>
    <xf numFmtId="0" fontId="69" fillId="59" borderId="0" applyNumberFormat="0" applyBorder="0" applyAlignment="0" applyProtection="0"/>
    <xf numFmtId="0" fontId="69" fillId="54" borderId="0" applyNumberFormat="0" applyBorder="0" applyAlignment="0" applyProtection="0"/>
    <xf numFmtId="0" fontId="69" fillId="53" borderId="0" applyNumberFormat="0" applyBorder="0" applyAlignment="0" applyProtection="0"/>
    <xf numFmtId="193" fontId="28" fillId="0" borderId="0"/>
    <xf numFmtId="167" fontId="28" fillId="0" borderId="0" applyFont="0" applyFill="0" applyBorder="0" applyAlignment="0" applyProtection="0"/>
    <xf numFmtId="43" fontId="4" fillId="0" borderId="0" applyFont="0" applyFill="0" applyBorder="0" applyAlignment="0" applyProtection="0"/>
    <xf numFmtId="167" fontId="28" fillId="0" borderId="0" applyFont="0" applyFill="0" applyBorder="0" applyAlignment="0" applyProtection="0"/>
    <xf numFmtId="0" fontId="28" fillId="0" borderId="0"/>
    <xf numFmtId="0" fontId="28" fillId="0" borderId="0">
      <alignment horizontal="left" wrapText="1"/>
    </xf>
    <xf numFmtId="43" fontId="28" fillId="0" borderId="0" applyFont="0" applyFill="0" applyBorder="0" applyAlignment="0" applyProtection="0"/>
    <xf numFmtId="0" fontId="28" fillId="0" borderId="0"/>
    <xf numFmtId="0" fontId="28" fillId="0" borderId="0">
      <alignment horizontal="left" wrapText="1"/>
    </xf>
    <xf numFmtId="9"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62" fillId="0" borderId="0"/>
    <xf numFmtId="0" fontId="28" fillId="0" borderId="0">
      <alignment horizontal="left" wrapText="1"/>
    </xf>
    <xf numFmtId="0" fontId="28" fillId="0" borderId="0">
      <alignment horizontal="left" wrapText="1"/>
    </xf>
    <xf numFmtId="9" fontId="4" fillId="0" borderId="0" applyFont="0" applyFill="0" applyBorder="0" applyAlignment="0" applyProtection="0"/>
    <xf numFmtId="0" fontId="4" fillId="0" borderId="0"/>
    <xf numFmtId="0" fontId="62"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9" fontId="28" fillId="0" borderId="0" applyFont="0" applyFill="0" applyBorder="0" applyAlignment="0" applyProtection="0"/>
    <xf numFmtId="0" fontId="4" fillId="0" borderId="0"/>
    <xf numFmtId="0" fontId="66" fillId="40" borderId="0" applyNumberFormat="0" applyBorder="0" applyAlignment="0" applyProtection="0"/>
    <xf numFmtId="0" fontId="62" fillId="42" borderId="0" applyNumberFormat="0" applyBorder="0" applyAlignment="0" applyProtection="0"/>
    <xf numFmtId="0" fontId="62" fillId="43" borderId="0" applyNumberFormat="0" applyBorder="0" applyAlignment="0" applyProtection="0"/>
    <xf numFmtId="0" fontId="62" fillId="44" borderId="0" applyNumberFormat="0" applyBorder="0" applyAlignment="0" applyProtection="0"/>
    <xf numFmtId="0" fontId="62" fillId="45" borderId="0" applyNumberFormat="0" applyBorder="0" applyAlignment="0" applyProtection="0"/>
    <xf numFmtId="0" fontId="62" fillId="46" borderId="0" applyNumberFormat="0" applyBorder="0" applyAlignment="0" applyProtection="0"/>
    <xf numFmtId="0" fontId="62" fillId="47" borderId="0" applyNumberFormat="0" applyBorder="0" applyAlignment="0" applyProtection="0"/>
    <xf numFmtId="0" fontId="62" fillId="48" borderId="0" applyNumberFormat="0" applyBorder="0" applyAlignment="0" applyProtection="0"/>
    <xf numFmtId="0" fontId="62" fillId="49" borderId="0" applyNumberFormat="0" applyBorder="0" applyAlignment="0" applyProtection="0"/>
    <xf numFmtId="0" fontId="62" fillId="50" borderId="0" applyNumberFormat="0" applyBorder="0" applyAlignment="0" applyProtection="0"/>
    <xf numFmtId="0" fontId="62" fillId="45" borderId="0" applyNumberFormat="0" applyBorder="0" applyAlignment="0" applyProtection="0"/>
    <xf numFmtId="0" fontId="62" fillId="48" borderId="0" applyNumberFormat="0" applyBorder="0" applyAlignment="0" applyProtection="0"/>
    <xf numFmtId="0" fontId="62" fillId="51" borderId="0" applyNumberFormat="0" applyBorder="0" applyAlignment="0" applyProtection="0"/>
    <xf numFmtId="0" fontId="63" fillId="65" borderId="40" applyNumberFormat="0" applyFont="0" applyAlignment="0" applyProtection="0"/>
    <xf numFmtId="0" fontId="62" fillId="65" borderId="40" applyNumberFormat="0" applyFont="0" applyAlignment="0" applyProtection="0"/>
    <xf numFmtId="0" fontId="117" fillId="0" borderId="42" applyNumberFormat="0" applyFill="0" applyAlignment="0" applyProtection="0"/>
    <xf numFmtId="0" fontId="4" fillId="0" borderId="0"/>
    <xf numFmtId="0" fontId="4" fillId="0" borderId="0"/>
    <xf numFmtId="0" fontId="4" fillId="0" borderId="0"/>
    <xf numFmtId="0" fontId="28" fillId="0" borderId="0">
      <alignment horizontal="left" wrapText="1"/>
    </xf>
    <xf numFmtId="0" fontId="28" fillId="0" borderId="0">
      <alignment horizontal="left" wrapText="1"/>
    </xf>
    <xf numFmtId="209" fontId="28" fillId="0" borderId="0" applyFont="0" applyFill="0" applyBorder="0" applyAlignment="0" applyProtection="0"/>
    <xf numFmtId="0" fontId="28" fillId="65" borderId="40" applyNumberFormat="0" applyFont="0" applyAlignment="0" applyProtection="0"/>
    <xf numFmtId="0" fontId="28" fillId="0" borderId="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3" fontId="28" fillId="0" borderId="0" applyFont="0" applyFill="0" applyBorder="0" applyAlignment="0" applyProtection="0"/>
    <xf numFmtId="183" fontId="28" fillId="0" borderId="0" applyFont="0" applyFill="0" applyBorder="0" applyAlignment="0" applyProtection="0"/>
    <xf numFmtId="214" fontId="28" fillId="0" borderId="0" applyFont="0" applyFill="0" applyBorder="0" applyAlignment="0" applyProtection="0"/>
    <xf numFmtId="215" fontId="28" fillId="0" borderId="0" applyFont="0" applyFill="0" applyBorder="0" applyAlignment="0" applyProtection="0"/>
    <xf numFmtId="183" fontId="28" fillId="0" borderId="0" applyFont="0" applyFill="0" applyBorder="0" applyAlignment="0" applyProtection="0"/>
    <xf numFmtId="0" fontId="28" fillId="65" borderId="40" applyNumberFormat="0" applyFont="0" applyAlignment="0" applyProtection="0"/>
    <xf numFmtId="196" fontId="28" fillId="0" borderId="0" applyFont="0" applyFill="0" applyBorder="0" applyAlignment="0" applyProtection="0"/>
    <xf numFmtId="183" fontId="28" fillId="0" borderId="0" applyFont="0" applyFill="0" applyBorder="0" applyAlignment="0" applyProtection="0"/>
    <xf numFmtId="216" fontId="28" fillId="0" borderId="0" applyFont="0" applyFill="0" applyBorder="0" applyAlignment="0" applyProtection="0"/>
    <xf numFmtId="217" fontId="28" fillId="0" borderId="0" applyFont="0" applyFill="0" applyBorder="0" applyAlignment="0" applyProtection="0"/>
    <xf numFmtId="183" fontId="147" fillId="0" borderId="0" applyFont="0" applyFill="0" applyBorder="0" applyAlignment="0" applyProtection="0"/>
    <xf numFmtId="196" fontId="147" fillId="0" borderId="0" applyFont="0" applyFill="0" applyBorder="0" applyAlignment="0" applyProtection="0"/>
    <xf numFmtId="0" fontId="147" fillId="0" borderId="0"/>
    <xf numFmtId="171" fontId="147" fillId="0" borderId="0" applyFont="0" applyFill="0" applyBorder="0" applyAlignment="0" applyProtection="0"/>
    <xf numFmtId="169" fontId="147" fillId="0" borderId="0" applyFont="0" applyFill="0" applyBorder="0" applyAlignment="0" applyProtection="0"/>
    <xf numFmtId="183" fontId="4" fillId="0" borderId="0" applyFont="0" applyFill="0" applyBorder="0" applyAlignment="0" applyProtection="0"/>
    <xf numFmtId="0" fontId="148" fillId="0" borderId="0"/>
    <xf numFmtId="0" fontId="28" fillId="0" borderId="0">
      <alignment horizontal="left" wrapText="1"/>
    </xf>
    <xf numFmtId="167"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43" fontId="62"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4" fillId="0" borderId="0"/>
    <xf numFmtId="0" fontId="4" fillId="0" borderId="0"/>
    <xf numFmtId="0" fontId="4" fillId="0" borderId="0"/>
    <xf numFmtId="0" fontId="4" fillId="0" borderId="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3" fontId="28" fillId="0" borderId="0"/>
    <xf numFmtId="43" fontId="28"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5" fillId="0" borderId="0" applyFont="0" applyFill="0" applyBorder="0" applyAlignment="0" applyProtection="0"/>
    <xf numFmtId="0" fontId="4" fillId="0" borderId="0"/>
    <xf numFmtId="0" fontId="28" fillId="0" borderId="0">
      <alignment horizontal="left" wrapText="1"/>
    </xf>
    <xf numFmtId="0" fontId="28" fillId="0" borderId="0">
      <alignment horizontal="left" wrapText="1"/>
    </xf>
    <xf numFmtId="209" fontId="28" fillId="0" borderId="0" applyFont="0" applyFill="0" applyBorder="0" applyAlignment="0" applyProtection="0"/>
    <xf numFmtId="0" fontId="28" fillId="65" borderId="40" applyNumberFormat="0" applyFont="0" applyAlignment="0" applyProtection="0"/>
    <xf numFmtId="164" fontId="4" fillId="0" borderId="0" applyFont="0" applyFill="0" applyBorder="0" applyAlignment="0" applyProtection="0"/>
    <xf numFmtId="0" fontId="149" fillId="0" borderId="0"/>
    <xf numFmtId="43" fontId="149" fillId="0" borderId="0" applyFont="0" applyFill="0" applyBorder="0" applyAlignment="0" applyProtection="0"/>
    <xf numFmtId="43" fontId="149" fillId="0" borderId="0" applyFont="0" applyFill="0" applyBorder="0" applyAlignment="0" applyProtection="0"/>
    <xf numFmtId="0" fontId="149" fillId="0" borderId="0"/>
    <xf numFmtId="43" fontId="149" fillId="0" borderId="0" applyFont="0" applyFill="0" applyBorder="0" applyAlignment="0" applyProtection="0"/>
    <xf numFmtId="0" fontId="149" fillId="0" borderId="0"/>
    <xf numFmtId="193" fontId="117" fillId="0" borderId="42" applyNumberFormat="0" applyFill="0" applyAlignment="0" applyProtection="0"/>
    <xf numFmtId="193" fontId="28" fillId="0" borderId="0"/>
    <xf numFmtId="0" fontId="4" fillId="0" borderId="0"/>
    <xf numFmtId="167" fontId="28" fillId="0" borderId="0" applyFont="0" applyFill="0" applyBorder="0" applyAlignment="0" applyProtection="0"/>
    <xf numFmtId="193" fontId="69" fillId="57" borderId="0" applyNumberFormat="0" applyBorder="0" applyAlignment="0" applyProtection="0"/>
    <xf numFmtId="193" fontId="69" fillId="50" borderId="0" applyNumberFormat="0" applyBorder="0" applyAlignment="0" applyProtection="0"/>
    <xf numFmtId="193" fontId="86" fillId="47" borderId="33" applyNumberFormat="0" applyAlignment="0" applyProtection="0"/>
    <xf numFmtId="193" fontId="85" fillId="0" borderId="39" applyNumberFormat="0" applyFill="0" applyAlignment="0" applyProtection="0"/>
    <xf numFmtId="193" fontId="69" fillId="56" borderId="0" applyNumberFormat="0" applyBorder="0" applyAlignment="0" applyProtection="0"/>
    <xf numFmtId="193" fontId="111" fillId="0" borderId="0" applyNumberFormat="0" applyFill="0" applyBorder="0" applyAlignment="0" applyProtection="0"/>
    <xf numFmtId="193" fontId="79" fillId="60" borderId="33" applyNumberFormat="0" applyAlignment="0" applyProtection="0"/>
    <xf numFmtId="193" fontId="75" fillId="44" borderId="0" applyNumberFormat="0" applyBorder="0" applyAlignment="0" applyProtection="0"/>
    <xf numFmtId="193" fontId="92" fillId="0" borderId="38" applyNumberFormat="0" applyFill="0" applyAlignment="0" applyProtection="0"/>
    <xf numFmtId="193" fontId="91" fillId="0" borderId="37" applyNumberFormat="0" applyFill="0" applyAlignment="0" applyProtection="0"/>
    <xf numFmtId="0" fontId="28" fillId="0" borderId="0">
      <alignment horizontal="left" wrapText="1"/>
    </xf>
    <xf numFmtId="193" fontId="69" fillId="54" borderId="0" applyNumberFormat="0" applyBorder="0" applyAlignment="0" applyProtection="0"/>
    <xf numFmtId="43" fontId="62" fillId="0" borderId="0" applyFont="0" applyFill="0" applyBorder="0" applyAlignment="0" applyProtection="0"/>
    <xf numFmtId="193" fontId="69" fillId="49" borderId="0" applyNumberFormat="0" applyBorder="0" applyAlignment="0" applyProtection="0"/>
    <xf numFmtId="193" fontId="4" fillId="0" borderId="0"/>
    <xf numFmtId="0" fontId="28" fillId="0" borderId="0"/>
    <xf numFmtId="0" fontId="62" fillId="14" borderId="27" applyNumberFormat="0" applyFont="0" applyAlignment="0" applyProtection="0"/>
    <xf numFmtId="43" fontId="62" fillId="0" borderId="0" applyFont="0" applyFill="0" applyBorder="0" applyAlignment="0" applyProtection="0"/>
    <xf numFmtId="167" fontId="62" fillId="0" borderId="0" applyFont="0" applyFill="0" applyBorder="0" applyAlignment="0" applyProtection="0"/>
    <xf numFmtId="193" fontId="69" fillId="59" borderId="0" applyNumberFormat="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4" fillId="0" borderId="0"/>
    <xf numFmtId="193" fontId="69" fillId="58" borderId="0" applyNumberFormat="0" applyBorder="0" applyAlignment="0" applyProtection="0"/>
    <xf numFmtId="43" fontId="62" fillId="0" borderId="0" applyFont="0" applyFill="0" applyBorder="0" applyAlignment="0" applyProtection="0"/>
    <xf numFmtId="43" fontId="62" fillId="0" borderId="0" applyFont="0" applyFill="0" applyBorder="0" applyAlignment="0" applyProtection="0"/>
    <xf numFmtId="193" fontId="82" fillId="62" borderId="34" applyNumberFormat="0" applyAlignment="0" applyProtection="0"/>
    <xf numFmtId="212" fontId="28" fillId="0" borderId="0" applyFont="0" applyFill="0" applyBorder="0" applyAlignment="0" applyProtection="0"/>
    <xf numFmtId="43" fontId="62" fillId="0" borderId="0" applyFont="0" applyFill="0" applyBorder="0" applyAlignment="0" applyProtection="0"/>
    <xf numFmtId="193" fontId="105" fillId="60" borderId="41" applyNumberFormat="0" applyAlignment="0" applyProtection="0"/>
    <xf numFmtId="0" fontId="28" fillId="0" borderId="0"/>
    <xf numFmtId="193" fontId="83" fillId="0" borderId="35" applyNumberFormat="0" applyFill="0" applyAlignment="0" applyProtection="0"/>
    <xf numFmtId="193" fontId="87" fillId="0" borderId="0" applyNumberFormat="0" applyFill="0" applyBorder="0" applyAlignment="0" applyProtection="0"/>
    <xf numFmtId="193" fontId="71" fillId="43" borderId="0" applyNumberFormat="0" applyBorder="0" applyAlignment="0" applyProtection="0"/>
    <xf numFmtId="0" fontId="4" fillId="0" borderId="0"/>
    <xf numFmtId="0" fontId="62" fillId="65" borderId="40" applyNumberFormat="0" applyFont="0" applyAlignment="0" applyProtection="0"/>
    <xf numFmtId="9" fontId="62" fillId="0" borderId="0" applyFont="0" applyFill="0" applyBorder="0" applyAlignment="0" applyProtection="0"/>
    <xf numFmtId="0" fontId="28" fillId="0" borderId="0">
      <alignment horizontal="left" wrapText="1"/>
    </xf>
    <xf numFmtId="193" fontId="69" fillId="54" borderId="0" applyNumberFormat="0" applyBorder="0" applyAlignment="0" applyProtection="0"/>
    <xf numFmtId="43" fontId="62" fillId="0" borderId="0" applyFont="0" applyFill="0" applyBorder="0" applyAlignment="0" applyProtection="0"/>
    <xf numFmtId="193" fontId="4" fillId="0" borderId="0"/>
    <xf numFmtId="0" fontId="28" fillId="65" borderId="40" applyNumberFormat="0" applyFont="0" applyAlignment="0" applyProtection="0"/>
    <xf numFmtId="193" fontId="69" fillId="52" borderId="0" applyNumberFormat="0" applyBorder="0" applyAlignment="0" applyProtection="0"/>
    <xf numFmtId="0" fontId="28" fillId="0" borderId="0">
      <alignment horizontal="left" wrapText="1"/>
    </xf>
    <xf numFmtId="43" fontId="28" fillId="0" borderId="0" applyFont="0" applyFill="0" applyBorder="0" applyAlignment="0" applyProtection="0"/>
    <xf numFmtId="193" fontId="69" fillId="53" borderId="0" applyNumberFormat="0" applyBorder="0" applyAlignment="0" applyProtection="0"/>
    <xf numFmtId="167" fontId="28" fillId="0" borderId="0" applyFont="0" applyFill="0" applyBorder="0" applyAlignment="0" applyProtection="0"/>
    <xf numFmtId="193" fontId="69" fillId="53" borderId="0" applyNumberFormat="0" applyBorder="0" applyAlignment="0" applyProtection="0"/>
    <xf numFmtId="193" fontId="4" fillId="0" borderId="0"/>
    <xf numFmtId="193" fontId="66" fillId="40" borderId="0" applyNumberFormat="0" applyBorder="0" applyAlignment="0" applyProtection="0"/>
    <xf numFmtId="193" fontId="69" fillId="55" borderId="0" applyNumberFormat="0" applyBorder="0" applyAlignment="0" applyProtection="0"/>
    <xf numFmtId="193" fontId="85" fillId="0" borderId="0" applyNumberFormat="0" applyFill="0" applyBorder="0" applyAlignment="0" applyProtection="0"/>
    <xf numFmtId="193" fontId="112" fillId="0" borderId="0" applyNumberFormat="0" applyFill="0" applyBorder="0" applyAlignment="0" applyProtection="0"/>
    <xf numFmtId="9"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4" fillId="0" borderId="0"/>
    <xf numFmtId="0" fontId="4" fillId="0" borderId="0"/>
    <xf numFmtId="0" fontId="4" fillId="0" borderId="0"/>
    <xf numFmtId="0" fontId="4" fillId="0" borderId="0"/>
    <xf numFmtId="0" fontId="28" fillId="0" borderId="0">
      <alignment horizontal="left" wrapText="1"/>
    </xf>
    <xf numFmtId="9" fontId="62" fillId="0" borderId="0" applyFont="0" applyFill="0" applyBorder="0" applyAlignment="0" applyProtection="0"/>
    <xf numFmtId="43" fontId="4" fillId="0" borderId="0" applyFont="0" applyFill="0" applyBorder="0" applyAlignment="0" applyProtection="0"/>
    <xf numFmtId="43" fontId="62" fillId="0" borderId="0" applyFont="0" applyFill="0" applyBorder="0" applyAlignment="0" applyProtection="0"/>
    <xf numFmtId="167" fontId="28"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4" fillId="0" borderId="0"/>
    <xf numFmtId="43" fontId="62" fillId="0" borderId="0" applyFont="0" applyFill="0" applyBorder="0" applyAlignment="0" applyProtection="0"/>
    <xf numFmtId="0" fontId="4" fillId="0" borderId="0"/>
    <xf numFmtId="43" fontId="62" fillId="0" borderId="0" applyFont="0" applyFill="0" applyBorder="0" applyAlignment="0" applyProtection="0"/>
    <xf numFmtId="0" fontId="4" fillId="0" borderId="0"/>
    <xf numFmtId="167" fontId="150" fillId="0" borderId="0" applyFont="0" applyFill="0" applyBorder="0" applyAlignment="0" applyProtection="0"/>
    <xf numFmtId="9" fontId="150" fillId="0" borderId="0" applyFont="0" applyFill="0" applyBorder="0" applyAlignment="0" applyProtection="0"/>
    <xf numFmtId="43" fontId="62" fillId="0" borderId="0" applyFont="0" applyFill="0" applyBorder="0" applyAlignment="0" applyProtection="0"/>
    <xf numFmtId="43" fontId="4" fillId="0" borderId="0" applyFont="0" applyFill="0" applyBorder="0" applyAlignment="0" applyProtection="0"/>
    <xf numFmtId="43" fontId="62" fillId="0" borderId="0" applyFont="0" applyFill="0" applyBorder="0" applyAlignment="0" applyProtection="0"/>
    <xf numFmtId="0" fontId="4" fillId="0" borderId="0"/>
    <xf numFmtId="0" fontId="4" fillId="0" borderId="0"/>
    <xf numFmtId="0" fontId="4" fillId="0" borderId="0"/>
    <xf numFmtId="0" fontId="4" fillId="0" borderId="0"/>
    <xf numFmtId="9" fontId="62" fillId="0" borderId="0" applyFont="0" applyFill="0" applyBorder="0" applyAlignment="0" applyProtection="0"/>
    <xf numFmtId="167" fontId="28" fillId="0" borderId="0" applyFont="0" applyFill="0" applyBorder="0" applyAlignment="0" applyProtection="0"/>
    <xf numFmtId="0" fontId="4" fillId="0" borderId="0"/>
    <xf numFmtId="43" fontId="62" fillId="0" borderId="0" applyFont="0" applyFill="0" applyBorder="0" applyAlignment="0" applyProtection="0"/>
    <xf numFmtId="0" fontId="4" fillId="0" borderId="0"/>
    <xf numFmtId="0" fontId="4" fillId="0" borderId="0"/>
    <xf numFmtId="0" fontId="4" fillId="0" borderId="0"/>
    <xf numFmtId="9" fontId="28" fillId="0" borderId="0" applyFont="0" applyFill="0" applyBorder="0" applyAlignment="0" applyProtection="0"/>
    <xf numFmtId="9" fontId="62" fillId="0" borderId="0" applyFont="0" applyFill="0" applyBorder="0" applyAlignment="0" applyProtection="0"/>
    <xf numFmtId="0" fontId="4" fillId="0" borderId="0"/>
    <xf numFmtId="43" fontId="62" fillId="0" borderId="0" applyFont="0" applyFill="0" applyBorder="0" applyAlignment="0" applyProtection="0"/>
    <xf numFmtId="0" fontId="4" fillId="0" borderId="0"/>
    <xf numFmtId="43" fontId="62" fillId="0" borderId="0" applyFont="0" applyFill="0" applyBorder="0" applyAlignment="0" applyProtection="0"/>
    <xf numFmtId="43" fontId="4" fillId="0" borderId="0" applyFont="0" applyFill="0" applyBorder="0" applyAlignment="0" applyProtection="0"/>
    <xf numFmtId="167" fontId="28" fillId="0" borderId="0" applyFont="0" applyFill="0" applyBorder="0" applyAlignment="0" applyProtection="0"/>
    <xf numFmtId="0" fontId="4" fillId="0" borderId="0"/>
    <xf numFmtId="0" fontId="4" fillId="0" borderId="0"/>
    <xf numFmtId="0" fontId="4" fillId="0" borderId="0"/>
    <xf numFmtId="0" fontId="4"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28" fillId="0" borderId="0">
      <alignment horizontal="left" wrapText="1"/>
    </xf>
    <xf numFmtId="43" fontId="62" fillId="0" borderId="0" applyFont="0" applyFill="0" applyBorder="0" applyAlignment="0" applyProtection="0"/>
    <xf numFmtId="0" fontId="4" fillId="0" borderId="0"/>
    <xf numFmtId="9" fontId="62" fillId="0" borderId="0" applyFont="0" applyFill="0" applyBorder="0" applyAlignment="0" applyProtection="0"/>
    <xf numFmtId="43" fontId="4" fillId="0" borderId="0" applyFont="0" applyFill="0" applyBorder="0" applyAlignment="0" applyProtection="0"/>
    <xf numFmtId="43" fontId="62" fillId="0" borderId="0" applyFont="0" applyFill="0" applyBorder="0" applyAlignment="0" applyProtection="0"/>
    <xf numFmtId="0" fontId="28" fillId="0" borderId="0">
      <alignment horizontal="left" wrapText="1"/>
    </xf>
    <xf numFmtId="0" fontId="4" fillId="0" borderId="0"/>
    <xf numFmtId="43" fontId="62" fillId="0" borderId="0" applyFont="0" applyFill="0" applyBorder="0" applyAlignment="0" applyProtection="0"/>
    <xf numFmtId="0" fontId="4" fillId="0" borderId="0"/>
    <xf numFmtId="43" fontId="62" fillId="0" borderId="0" applyFont="0" applyFill="0" applyBorder="0" applyAlignment="0" applyProtection="0"/>
    <xf numFmtId="43" fontId="62" fillId="0" borderId="0" applyFont="0" applyFill="0" applyBorder="0" applyAlignment="0" applyProtection="0"/>
    <xf numFmtId="0" fontId="4" fillId="0" borderId="0"/>
    <xf numFmtId="0" fontId="4" fillId="0" borderId="0"/>
    <xf numFmtId="0" fontId="4"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4" fillId="0" borderId="0" applyFont="0" applyFill="0" applyBorder="0" applyAlignment="0" applyProtection="0"/>
    <xf numFmtId="43" fontId="62" fillId="0" borderId="0" applyFont="0" applyFill="0" applyBorder="0" applyAlignment="0" applyProtection="0"/>
    <xf numFmtId="0" fontId="4" fillId="0" borderId="0"/>
    <xf numFmtId="9" fontId="62" fillId="0" borderId="0" applyFont="0" applyFill="0" applyBorder="0" applyAlignment="0" applyProtection="0"/>
    <xf numFmtId="43" fontId="62" fillId="0" borderId="0" applyFont="0" applyFill="0" applyBorder="0" applyAlignment="0" applyProtection="0"/>
    <xf numFmtId="0" fontId="150" fillId="0" borderId="0">
      <alignment horizontal="left" wrapText="1"/>
    </xf>
    <xf numFmtId="43" fontId="62" fillId="0" borderId="0" applyFont="0" applyFill="0" applyBorder="0" applyAlignment="0" applyProtection="0"/>
    <xf numFmtId="43" fontId="62" fillId="0" borderId="0" applyFont="0" applyFill="0" applyBorder="0" applyAlignment="0" applyProtection="0"/>
    <xf numFmtId="0" fontId="4" fillId="0" borderId="0"/>
    <xf numFmtId="43" fontId="62"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62" fillId="0" borderId="0" applyFont="0" applyFill="0" applyBorder="0" applyAlignment="0" applyProtection="0"/>
    <xf numFmtId="43" fontId="6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62" fillId="0" borderId="0" applyFont="0" applyFill="0" applyBorder="0" applyAlignment="0" applyProtection="0"/>
    <xf numFmtId="43" fontId="62" fillId="0" borderId="0" applyFont="0" applyFill="0" applyBorder="0" applyAlignment="0" applyProtection="0"/>
    <xf numFmtId="167" fontId="28" fillId="0" borderId="0" applyFont="0" applyFill="0" applyBorder="0" applyAlignment="0" applyProtection="0"/>
    <xf numFmtId="0" fontId="28"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167" fontId="28" fillId="0" borderId="0" applyFont="0" applyFill="0" applyBorder="0" applyAlignment="0" applyProtection="0"/>
    <xf numFmtId="9" fontId="28" fillId="0" borderId="0" applyFont="0" applyFill="0" applyBorder="0" applyAlignment="0" applyProtection="0"/>
    <xf numFmtId="0" fontId="28" fillId="0" borderId="0">
      <alignment horizontal="left" wrapText="1"/>
    </xf>
    <xf numFmtId="167" fontId="28" fillId="0" borderId="0" applyFont="0" applyFill="0" applyBorder="0" applyAlignment="0" applyProtection="0"/>
    <xf numFmtId="9" fontId="28" fillId="0" borderId="0" applyFont="0" applyFill="0" applyBorder="0" applyAlignment="0" applyProtection="0"/>
    <xf numFmtId="0" fontId="28" fillId="0" borderId="0">
      <alignment horizontal="left" wrapText="1"/>
    </xf>
    <xf numFmtId="0" fontId="28" fillId="0" borderId="0">
      <alignment horizontal="left" wrapText="1"/>
    </xf>
    <xf numFmtId="167" fontId="28" fillId="0" borderId="0" applyFont="0" applyFill="0" applyBorder="0" applyAlignment="0" applyProtection="0"/>
    <xf numFmtId="0" fontId="4" fillId="0" borderId="0"/>
    <xf numFmtId="0" fontId="4"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4" fillId="0" borderId="0"/>
    <xf numFmtId="43" fontId="62" fillId="0" borderId="0" applyFont="0" applyFill="0" applyBorder="0" applyAlignment="0" applyProtection="0"/>
    <xf numFmtId="43" fontId="4"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4"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4" fillId="0" borderId="0"/>
    <xf numFmtId="0" fontId="4"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4"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4"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28" fillId="0" borderId="0">
      <alignment horizontal="left" wrapText="1"/>
    </xf>
    <xf numFmtId="43" fontId="62" fillId="0" borderId="0" applyFont="0" applyFill="0" applyBorder="0" applyAlignment="0" applyProtection="0"/>
    <xf numFmtId="0" fontId="4"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28"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cellStyleXfs>
  <cellXfs count="24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6" fillId="0" borderId="0" xfId="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4" borderId="0" xfId="0" applyFont="1" applyFill="1" applyBorder="1" applyAlignment="1">
      <alignment horizontal="left" vertical="center"/>
    </xf>
    <xf numFmtId="0" fontId="45"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0" fillId="0" borderId="0" xfId="0" applyFill="1" applyBorder="1"/>
    <xf numFmtId="14" fontId="12" fillId="0" borderId="0" xfId="0" applyNumberFormat="1" applyFont="1" applyBorder="1" applyAlignment="1">
      <alignment horizontal="center" vertical="center"/>
    </xf>
    <xf numFmtId="14" fontId="2" fillId="0" borderId="0" xfId="0" applyNumberFormat="1" applyFont="1" applyFill="1" applyBorder="1" applyAlignment="1">
      <alignment horizontal="center" vertical="center" wrapText="1"/>
    </xf>
    <xf numFmtId="165" fontId="57" fillId="0" borderId="0" xfId="1" applyNumberFormat="1" applyFont="1" applyFill="1" applyBorder="1" applyAlignment="1" applyProtection="1">
      <alignment horizontal="center" vertical="center" wrapText="1"/>
    </xf>
    <xf numFmtId="210" fontId="2" fillId="0" borderId="0" xfId="9" applyNumberFormat="1" applyFont="1" applyFill="1" applyBorder="1" applyAlignment="1" applyProtection="1">
      <alignment horizontal="center" vertical="center" wrapText="1"/>
    </xf>
    <xf numFmtId="210" fontId="0" fillId="0" borderId="0" xfId="9" applyNumberFormat="1" applyFont="1" applyFill="1" applyBorder="1" applyAlignment="1">
      <alignment horizontal="center" vertical="center" wrapText="1"/>
    </xf>
    <xf numFmtId="0" fontId="14" fillId="0" borderId="0" xfId="2" applyFill="1" applyBorder="1" applyAlignment="1">
      <alignment horizontal="center" vertical="center" wrapText="1"/>
    </xf>
    <xf numFmtId="210" fontId="2" fillId="0" borderId="0" xfId="9" applyNumberFormat="1" applyFont="1" applyFill="1" applyBorder="1" applyAlignment="1">
      <alignment horizontal="center" vertical="center" wrapText="1"/>
    </xf>
    <xf numFmtId="210" fontId="2" fillId="0" borderId="0" xfId="9" quotePrefix="1"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43" fillId="0" borderId="0" xfId="0" applyFont="1" applyFill="1" applyBorder="1" applyAlignment="1" applyProtection="1">
      <alignment horizontal="center" vertical="center" wrapText="1"/>
    </xf>
    <xf numFmtId="0" fontId="0" fillId="0" borderId="0" xfId="0" applyAlignment="1">
      <alignment horizontal="left"/>
    </xf>
    <xf numFmtId="43" fontId="2" fillId="0" borderId="0" xfId="9" quotePrefix="1" applyFont="1" applyFill="1" applyBorder="1" applyAlignment="1">
      <alignment horizontal="center" vertical="center" wrapText="1"/>
    </xf>
    <xf numFmtId="0" fontId="2" fillId="0" borderId="0" xfId="0" applyFont="1" applyBorder="1" applyProtection="1">
      <protection locked="0"/>
    </xf>
    <xf numFmtId="43" fontId="2" fillId="0" borderId="0" xfId="9" applyFont="1" applyFill="1" applyBorder="1" applyAlignment="1">
      <alignment horizontal="center" vertical="center" wrapText="1"/>
    </xf>
    <xf numFmtId="3" fontId="2" fillId="0" borderId="0" xfId="0" quotePrefix="1" applyNumberFormat="1" applyFont="1" applyFill="1" applyBorder="1" applyAlignment="1" applyProtection="1">
      <alignment horizontal="center" vertical="center" wrapText="1"/>
    </xf>
    <xf numFmtId="0" fontId="57" fillId="0" borderId="0" xfId="0" applyFont="1" applyFill="1" applyBorder="1" applyAlignment="1" applyProtection="1">
      <alignment horizontal="center" vertical="center" wrapText="1"/>
    </xf>
    <xf numFmtId="0" fontId="57" fillId="0" borderId="0" xfId="0" applyFont="1" applyFill="1" applyBorder="1" applyAlignment="1">
      <alignment horizontal="center" vertical="center" wrapText="1"/>
    </xf>
    <xf numFmtId="0" fontId="44" fillId="0" borderId="0" xfId="0" applyFont="1" applyFill="1" applyBorder="1" applyAlignment="1" applyProtection="1">
      <alignment horizontal="center" vertical="center" wrapText="1"/>
    </xf>
    <xf numFmtId="10" fontId="57" fillId="0" borderId="0" xfId="0" quotePrefix="1" applyNumberFormat="1" applyFont="1" applyFill="1" applyBorder="1" applyAlignment="1" applyProtection="1">
      <alignment horizontal="center" vertical="center" wrapText="1"/>
    </xf>
    <xf numFmtId="218" fontId="2" fillId="0" borderId="0" xfId="9" applyNumberFormat="1" applyFont="1" applyFill="1" applyBorder="1" applyAlignment="1" applyProtection="1">
      <alignment horizontal="center" vertical="center" wrapText="1"/>
    </xf>
    <xf numFmtId="210" fontId="0" fillId="0" borderId="0" xfId="9" applyNumberFormat="1" applyFont="1" applyProtection="1"/>
    <xf numFmtId="0" fontId="44" fillId="5" borderId="0" xfId="0" applyFont="1" applyFill="1" applyBorder="1" applyAlignment="1" applyProtection="1">
      <alignment horizontal="center" vertical="center" wrapText="1"/>
    </xf>
    <xf numFmtId="0" fontId="57" fillId="0" borderId="0" xfId="0" quotePrefix="1" applyFont="1" applyFill="1" applyBorder="1" applyAlignment="1" applyProtection="1">
      <alignment horizontal="center" vertical="center" wrapText="1"/>
    </xf>
    <xf numFmtId="0" fontId="151" fillId="0" borderId="0" xfId="0" applyFont="1" applyFill="1" applyBorder="1" applyAlignment="1" applyProtection="1">
      <alignment horizontal="center" vertical="center" wrapText="1"/>
    </xf>
    <xf numFmtId="0" fontId="44" fillId="6" borderId="0" xfId="0" applyFont="1" applyFill="1" applyBorder="1" applyAlignment="1" applyProtection="1">
      <alignment horizontal="center" vertical="center" wrapText="1"/>
    </xf>
    <xf numFmtId="9" fontId="151" fillId="0" borderId="0" xfId="1" applyFont="1" applyFill="1" applyBorder="1" applyAlignment="1" applyProtection="1">
      <alignment horizontal="center" vertical="center" wrapText="1"/>
    </xf>
    <xf numFmtId="43" fontId="0" fillId="0" borderId="0" xfId="9" applyNumberFormat="1" applyFont="1"/>
    <xf numFmtId="43" fontId="0" fillId="0" borderId="0" xfId="9" applyNumberFormat="1" applyFont="1"/>
    <xf numFmtId="43" fontId="0" fillId="0" borderId="0" xfId="9" applyNumberFormat="1" applyFont="1"/>
    <xf numFmtId="2" fontId="2" fillId="0" borderId="0" xfId="1" applyNumberFormat="1" applyFont="1" applyFill="1" applyBorder="1" applyAlignment="1" applyProtection="1">
      <alignment horizontal="center" vertical="center" wrapText="1"/>
    </xf>
    <xf numFmtId="0" fontId="152" fillId="5" borderId="0" xfId="0" quotePrefix="1"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210" fontId="0" fillId="0" borderId="0" xfId="9" applyNumberFormat="1" applyFont="1"/>
    <xf numFmtId="0" fontId="0" fillId="0" borderId="0" xfId="0"/>
    <xf numFmtId="210" fontId="0" fillId="0" borderId="0" xfId="9" applyNumberFormat="1" applyFont="1"/>
    <xf numFmtId="210" fontId="0" fillId="0" borderId="0" xfId="9" applyNumberFormat="1" applyFont="1"/>
    <xf numFmtId="210" fontId="0" fillId="0" borderId="0" xfId="9" applyNumberFormat="1" applyFont="1"/>
    <xf numFmtId="210" fontId="0" fillId="0" borderId="0" xfId="9" applyNumberFormat="1" applyFont="1"/>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cellXfs>
  <cellStyles count="5287">
    <cellStyle name=" 1" xfId="438"/>
    <cellStyle name=" 1 2" xfId="2653"/>
    <cellStyle name=" 1 3" xfId="2578"/>
    <cellStyle name=" 1 3 2" xfId="2579"/>
    <cellStyle name=" 1 4" xfId="2654"/>
    <cellStyle name=" 1 4 2" xfId="3205"/>
    <cellStyle name=" 1 5" xfId="2655"/>
    <cellStyle name=" 1 5 2" xfId="3206"/>
    <cellStyle name=" 1 6" xfId="2577"/>
    <cellStyle name=" 1 6 2" xfId="3293"/>
    <cellStyle name=" 1 6 3" xfId="3289"/>
    <cellStyle name=" 1 6 4" xfId="4612"/>
    <cellStyle name=" 1 6 5" xfId="4995"/>
    <cellStyle name="[StdExit()]" xfId="3784"/>
    <cellStyle name="[StdExit()] 2" xfId="3785"/>
    <cellStyle name="[StdExit()] 3" xfId="3786"/>
    <cellStyle name="[StdExit()] 4" xfId="3997"/>
    <cellStyle name="[StdExit()] 5" xfId="3920"/>
    <cellStyle name="[StdExit()] 6" xfId="4064"/>
    <cellStyle name="_20110114 Evolución Créditos EyP WBAM" xfId="98"/>
    <cellStyle name="_20110114 Evolución Créditos EyP WBAM 2" xfId="531"/>
    <cellStyle name="_20110114 Evolución Créditos EyP WBAM 3" xfId="1743"/>
    <cellStyle name="_Orc97C1" xfId="99"/>
    <cellStyle name="_Orc97C1 2" xfId="100"/>
    <cellStyle name="€_x000b_À_x000d_€_x0014_€_x0016_À_x0018_€_x001a_À_x001d_" xfId="101"/>
    <cellStyle name="€_x000b_À_x000d_€_x0014_€_x0016_À_x0018_€_x001a_À_x001d_ 2" xfId="532"/>
    <cellStyle name="€_x000b_À_x000d_€_x0014_€_x0016_À_x0018_€_x001a_À_x001d_ 3" xfId="1742"/>
    <cellStyle name="_x000b_À_x000d__x0014__x0016_À_x0018__x001a_À_x001d_" xfId="96"/>
    <cellStyle name="_x000b_À_x000d__x0014__x0016_À_x0018__x001a_À_x001d_ 2" xfId="97"/>
    <cellStyle name="_x000b_À_x000d__x0014__x0016_À_x0018__x001a_À_x001d_ 2 2" xfId="533"/>
    <cellStyle name="_x000b_À_x000d__x0014__x0016_À_x0018__x001a_À_x001d_ 2 2 2" xfId="2289"/>
    <cellStyle name="_x000b_À_x000d__x0014__x0016_À_x0018__x001a_À_x001d_ 2 2 3" xfId="2019"/>
    <cellStyle name="_x000b_À_x000d__x0014__x0016_À_x0018__x001a_À_x001d_ 2 3" xfId="3400"/>
    <cellStyle name="_x000b_À_x000d__x0014__x0016_À_x0018__x001a_À_x001d_ 3" xfId="534"/>
    <cellStyle name="_x000b_À_x000d__x0014__x0016_À_x0018__x001a_À_x001d_ 3 2" xfId="2290"/>
    <cellStyle name="_x000b_À_x000d__x0014__x0016_À_x0018__x001a_À_x001d_ 3 3" xfId="2018"/>
    <cellStyle name="_x000b_À_x000d__x0014__x0016_À_x0018__x001a_À_x001d_ 4" xfId="3399"/>
    <cellStyle name="1" xfId="102"/>
    <cellStyle name="1 2" xfId="535"/>
    <cellStyle name="1 2 2" xfId="2291"/>
    <cellStyle name="1 2 3" xfId="2017"/>
    <cellStyle name="1 3" xfId="3401"/>
    <cellStyle name="1_DATOS" xfId="103"/>
    <cellStyle name="1_DATOS 2" xfId="536"/>
    <cellStyle name="1_DATOS 3" xfId="1741"/>
    <cellStyle name="20% - Accent1" xfId="104"/>
    <cellStyle name="20% - Accent1 2" xfId="105"/>
    <cellStyle name="20% - Accent1 2 2" xfId="537"/>
    <cellStyle name="20% - Accent1 2 2 2" xfId="2292"/>
    <cellStyle name="20% - Accent1 2 2 3" xfId="2016"/>
    <cellStyle name="20% - Accent1 2 3" xfId="3403"/>
    <cellStyle name="20% - Accent1 2 3 2" xfId="3879"/>
    <cellStyle name="20% - Accent1 2 3 3" xfId="4594"/>
    <cellStyle name="20% - Accent1 2 4" xfId="3773"/>
    <cellStyle name="20% - Accent1 3" xfId="538"/>
    <cellStyle name="20% - Accent1 3 2" xfId="1270"/>
    <cellStyle name="20% - Accent1 3 2 2" xfId="2293"/>
    <cellStyle name="20% - Accent1 3 2 3" xfId="3141"/>
    <cellStyle name="20% - Accent1 3 2 4" xfId="4496"/>
    <cellStyle name="20% - Accent1 3 3" xfId="1218"/>
    <cellStyle name="20% - Accent1 3 4" xfId="524"/>
    <cellStyle name="20% - Accent1 3 5" xfId="1740"/>
    <cellStyle name="20% - Accent1 4" xfId="3402"/>
    <cellStyle name="20% - Accent1_DAILY FLOWS &lt;=3M (FSA047)" xfId="539"/>
    <cellStyle name="20% - Accent2" xfId="106"/>
    <cellStyle name="20% - Accent2 2" xfId="107"/>
    <cellStyle name="20% - Accent2 2 2" xfId="540"/>
    <cellStyle name="20% - Accent2 2 2 2" xfId="2294"/>
    <cellStyle name="20% - Accent2 2 2 3" xfId="1739"/>
    <cellStyle name="20% - Accent2 2 3" xfId="3405"/>
    <cellStyle name="20% - Accent2 2 3 2" xfId="3774"/>
    <cellStyle name="20% - Accent2 2 3 3" xfId="4595"/>
    <cellStyle name="20% - Accent2 2 4" xfId="4083"/>
    <cellStyle name="20% - Accent2 3" xfId="541"/>
    <cellStyle name="20% - Accent2 3 2" xfId="1271"/>
    <cellStyle name="20% - Accent2 3 2 2" xfId="2295"/>
    <cellStyle name="20% - Accent2 3 2 3" xfId="3142"/>
    <cellStyle name="20% - Accent2 3 2 4" xfId="4497"/>
    <cellStyle name="20% - Accent2 3 3" xfId="1219"/>
    <cellStyle name="20% - Accent2 3 4" xfId="83"/>
    <cellStyle name="20% - Accent2 3 5" xfId="2015"/>
    <cellStyle name="20% - Accent2 4" xfId="3404"/>
    <cellStyle name="20% - Accent2_DAILY FLOWS &lt;=3M (FSA047)" xfId="542"/>
    <cellStyle name="20% - Accent3" xfId="108"/>
    <cellStyle name="20% - Accent3 2" xfId="109"/>
    <cellStyle name="20% - Accent3 2 2" xfId="543"/>
    <cellStyle name="20% - Accent3 2 2 2" xfId="2296"/>
    <cellStyle name="20% - Accent3 2 2 3" xfId="2014"/>
    <cellStyle name="20% - Accent3 2 3" xfId="3407"/>
    <cellStyle name="20% - Accent3 2 3 2" xfId="3996"/>
    <cellStyle name="20% - Accent3 2 3 3" xfId="4596"/>
    <cellStyle name="20% - Accent3 2 4" xfId="3999"/>
    <cellStyle name="20% - Accent3 3" xfId="544"/>
    <cellStyle name="20% - Accent3 3 2" xfId="1272"/>
    <cellStyle name="20% - Accent3 3 2 2" xfId="2297"/>
    <cellStyle name="20% - Accent3 3 2 3" xfId="3143"/>
    <cellStyle name="20% - Accent3 3 2 4" xfId="4498"/>
    <cellStyle name="20% - Accent3 3 3" xfId="1220"/>
    <cellStyle name="20% - Accent3 3 4" xfId="408"/>
    <cellStyle name="20% - Accent3 3 5" xfId="1738"/>
    <cellStyle name="20% - Accent3 4" xfId="3406"/>
    <cellStyle name="20% - Accent3_DAILY FLOWS &lt;=3M (FSA047)" xfId="545"/>
    <cellStyle name="20% - Accent4" xfId="110"/>
    <cellStyle name="20% - Accent4 2" xfId="111"/>
    <cellStyle name="20% - Accent4 2 2" xfId="546"/>
    <cellStyle name="20% - Accent4 2 2 2" xfId="2298"/>
    <cellStyle name="20% - Accent4 2 2 3" xfId="2013"/>
    <cellStyle name="20% - Accent4 2 3" xfId="3409"/>
    <cellStyle name="20% - Accent4 2 3 2" xfId="3970"/>
    <cellStyle name="20% - Accent4 2 3 3" xfId="4597"/>
    <cellStyle name="20% - Accent4 2 4" xfId="4033"/>
    <cellStyle name="20% - Accent4 3" xfId="547"/>
    <cellStyle name="20% - Accent4 3 2" xfId="1273"/>
    <cellStyle name="20% - Accent4 3 2 2" xfId="2299"/>
    <cellStyle name="20% - Accent4 3 2 3" xfId="3144"/>
    <cellStyle name="20% - Accent4 3 2 4" xfId="4499"/>
    <cellStyle name="20% - Accent4 3 3" xfId="1221"/>
    <cellStyle name="20% - Accent4 3 4" xfId="82"/>
    <cellStyle name="20% - Accent4 3 5" xfId="2012"/>
    <cellStyle name="20% - Accent4 4" xfId="3408"/>
    <cellStyle name="20% - Accent4_DAILY FLOWS &lt;=3M (FSA047)" xfId="548"/>
    <cellStyle name="20% - Accent5" xfId="112"/>
    <cellStyle name="20% - Accent5 2" xfId="113"/>
    <cellStyle name="20% - Accent5 2 2" xfId="549"/>
    <cellStyle name="20% - Accent5 2 2 2" xfId="2300"/>
    <cellStyle name="20% - Accent5 2 2 3" xfId="2011"/>
    <cellStyle name="20% - Accent5 2 3" xfId="3411"/>
    <cellStyle name="20% - Accent5 2 3 2" xfId="3709"/>
    <cellStyle name="20% - Accent5 2 3 3" xfId="4598"/>
    <cellStyle name="20% - Accent5 2 4" xfId="3787"/>
    <cellStyle name="20% - Accent5 3" xfId="550"/>
    <cellStyle name="20% - Accent5 3 2" xfId="1274"/>
    <cellStyle name="20% - Accent5 3 2 2" xfId="2301"/>
    <cellStyle name="20% - Accent5 3 2 3" xfId="3145"/>
    <cellStyle name="20% - Accent5 3 2 4" xfId="4500"/>
    <cellStyle name="20% - Accent5 3 3" xfId="1222"/>
    <cellStyle name="20% - Accent5 3 4" xfId="80"/>
    <cellStyle name="20% - Accent5 3 5" xfId="2010"/>
    <cellStyle name="20% - Accent5 4" xfId="3410"/>
    <cellStyle name="20% - Accent5_DAILY FLOWS &lt;=3M (FSA047)" xfId="551"/>
    <cellStyle name="20% - Accent6" xfId="114"/>
    <cellStyle name="20% - Accent6 2" xfId="115"/>
    <cellStyle name="20% - Accent6 2 2" xfId="552"/>
    <cellStyle name="20% - Accent6 2 2 2" xfId="2302"/>
    <cellStyle name="20% - Accent6 2 2 3" xfId="1737"/>
    <cellStyle name="20% - Accent6 2 3" xfId="3413"/>
    <cellStyle name="20% - Accent6 2 3 2" xfId="3690"/>
    <cellStyle name="20% - Accent6 2 3 3" xfId="4599"/>
    <cellStyle name="20% - Accent6 2 4" xfId="3964"/>
    <cellStyle name="20% - Accent6 3" xfId="553"/>
    <cellStyle name="20% - Accent6 3 2" xfId="1275"/>
    <cellStyle name="20% - Accent6 3 2 2" xfId="2303"/>
    <cellStyle name="20% - Accent6 3 2 3" xfId="3146"/>
    <cellStyle name="20% - Accent6 3 2 4" xfId="4501"/>
    <cellStyle name="20% - Accent6 3 3" xfId="1223"/>
    <cellStyle name="20% - Accent6 3 4" xfId="393"/>
    <cellStyle name="20% - Accent6 3 5" xfId="2009"/>
    <cellStyle name="20% - Accent6 4" xfId="3412"/>
    <cellStyle name="20% - Accent6_DAILY FLOWS &lt;=3M (FSA047)" xfId="554"/>
    <cellStyle name="20% - Colore 1" xfId="3788"/>
    <cellStyle name="20% - Colore 2" xfId="3993"/>
    <cellStyle name="20% - Colore 3" xfId="3952"/>
    <cellStyle name="20% - Colore 4" xfId="3718"/>
    <cellStyle name="20% - Colore 5" xfId="3958"/>
    <cellStyle name="20% - Colore 6" xfId="3923"/>
    <cellStyle name="20% - Énfasis1" xfId="27" builtinId="30" customBuiltin="1"/>
    <cellStyle name="20% - Énfasis1 2" xfId="116"/>
    <cellStyle name="20% - Énfasis1 2 2" xfId="117"/>
    <cellStyle name="20% - Énfasis1 2 2 2" xfId="555"/>
    <cellStyle name="20% - Énfasis1 2 2 2 2" xfId="2304"/>
    <cellStyle name="20% - Énfasis1 2 2 2 3" xfId="2008"/>
    <cellStyle name="20% - Énfasis1 2 2 3" xfId="3415"/>
    <cellStyle name="20% - Énfasis1 2 3" xfId="556"/>
    <cellStyle name="20% - Énfasis1 2 3 2" xfId="2305"/>
    <cellStyle name="20% - Énfasis1 2 3 3" xfId="2007"/>
    <cellStyle name="20% - Énfasis1 2 3 4" xfId="3298"/>
    <cellStyle name="20% - Énfasis1 2 3 5" xfId="3232"/>
    <cellStyle name="20% - Énfasis1 2 4" xfId="3414"/>
    <cellStyle name="20% - Énfasis1 3" xfId="118"/>
    <cellStyle name="20% - Énfasis1 3 2" xfId="557"/>
    <cellStyle name="20% - Énfasis1 3 2 2" xfId="2306"/>
    <cellStyle name="20% - Énfasis1 3 2 3" xfId="2006"/>
    <cellStyle name="20% - Énfasis1 3 3" xfId="3416"/>
    <cellStyle name="20% - Énfasis1 4" xfId="119"/>
    <cellStyle name="20% - Énfasis1 4 2" xfId="558"/>
    <cellStyle name="20% - Énfasis1 4 2 2" xfId="2307"/>
    <cellStyle name="20% - Énfasis1 4 2 3" xfId="2005"/>
    <cellStyle name="20% - Énfasis1 4 3" xfId="2702"/>
    <cellStyle name="20% - Énfasis1 4 4" xfId="2656"/>
    <cellStyle name="20% - Énfasis1 5" xfId="2004"/>
    <cellStyle name="20% - Énfasis2" xfId="31" builtinId="34" customBuiltin="1"/>
    <cellStyle name="20% - Énfasis2 2" xfId="120"/>
    <cellStyle name="20% - Énfasis2 2 2" xfId="121"/>
    <cellStyle name="20% - Énfasis2 2 2 2" xfId="559"/>
    <cellStyle name="20% - Énfasis2 2 2 2 2" xfId="2308"/>
    <cellStyle name="20% - Énfasis2 2 2 2 3" xfId="2003"/>
    <cellStyle name="20% - Énfasis2 2 2 3" xfId="3418"/>
    <cellStyle name="20% - Énfasis2 2 3" xfId="560"/>
    <cellStyle name="20% - Énfasis2 2 3 2" xfId="2309"/>
    <cellStyle name="20% - Énfasis2 2 3 3" xfId="2002"/>
    <cellStyle name="20% - Énfasis2 2 3 4" xfId="3299"/>
    <cellStyle name="20% - Énfasis2 2 3 5" xfId="3233"/>
    <cellStyle name="20% - Énfasis2 2 4" xfId="3417"/>
    <cellStyle name="20% - Énfasis2 3" xfId="122"/>
    <cellStyle name="20% - Énfasis2 3 2" xfId="561"/>
    <cellStyle name="20% - Énfasis2 3 2 2" xfId="2310"/>
    <cellStyle name="20% - Énfasis2 3 2 3" xfId="2001"/>
    <cellStyle name="20% - Énfasis2 3 3" xfId="3419"/>
    <cellStyle name="20% - Énfasis2 4" xfId="123"/>
    <cellStyle name="20% - Énfasis2 4 2" xfId="562"/>
    <cellStyle name="20% - Énfasis2 4 2 2" xfId="2311"/>
    <cellStyle name="20% - Énfasis2 4 2 3" xfId="2000"/>
    <cellStyle name="20% - Énfasis2 4 3" xfId="2740"/>
    <cellStyle name="20% - Énfasis2 4 4" xfId="2580"/>
    <cellStyle name="20% - Énfasis2 5" xfId="1999"/>
    <cellStyle name="20% - Énfasis3" xfId="35" builtinId="38" customBuiltin="1"/>
    <cellStyle name="20% - Énfasis3 2" xfId="124"/>
    <cellStyle name="20% - Énfasis3 2 2" xfId="125"/>
    <cellStyle name="20% - Énfasis3 2 2 2" xfId="563"/>
    <cellStyle name="20% - Énfasis3 2 2 2 2" xfId="2312"/>
    <cellStyle name="20% - Énfasis3 2 2 2 3" xfId="1998"/>
    <cellStyle name="20% - Énfasis3 2 2 3" xfId="3421"/>
    <cellStyle name="20% - Énfasis3 2 3" xfId="564"/>
    <cellStyle name="20% - Énfasis3 2 3 2" xfId="2313"/>
    <cellStyle name="20% - Énfasis3 2 3 3" xfId="1997"/>
    <cellStyle name="20% - Énfasis3 2 3 4" xfId="3300"/>
    <cellStyle name="20% - Énfasis3 2 3 5" xfId="3234"/>
    <cellStyle name="20% - Énfasis3 2 4" xfId="3420"/>
    <cellStyle name="20% - Énfasis3 3" xfId="126"/>
    <cellStyle name="20% - Énfasis3 3 2" xfId="565"/>
    <cellStyle name="20% - Énfasis3 3 2 2" xfId="2314"/>
    <cellStyle name="20% - Énfasis3 3 2 3" xfId="1996"/>
    <cellStyle name="20% - Énfasis3 3 3" xfId="3422"/>
    <cellStyle name="20% - Énfasis3 4" xfId="127"/>
    <cellStyle name="20% - Énfasis3 4 2" xfId="566"/>
    <cellStyle name="20% - Énfasis3 4 2 2" xfId="2315"/>
    <cellStyle name="20% - Énfasis3 4 2 3" xfId="1995"/>
    <cellStyle name="20% - Énfasis3 4 3" xfId="2741"/>
    <cellStyle name="20% - Énfasis3 4 4" xfId="2657"/>
    <cellStyle name="20% - Énfasis3 5" xfId="1994"/>
    <cellStyle name="20% - Énfasis4" xfId="39" builtinId="42" customBuiltin="1"/>
    <cellStyle name="20% - Énfasis4 2" xfId="128"/>
    <cellStyle name="20% - Énfasis4 2 2" xfId="129"/>
    <cellStyle name="20% - Énfasis4 2 2 2" xfId="567"/>
    <cellStyle name="20% - Énfasis4 2 2 2 2" xfId="2316"/>
    <cellStyle name="20% - Énfasis4 2 2 2 3" xfId="1993"/>
    <cellStyle name="20% - Énfasis4 2 2 3" xfId="3424"/>
    <cellStyle name="20% - Énfasis4 2 3" xfId="568"/>
    <cellStyle name="20% - Énfasis4 2 3 2" xfId="2317"/>
    <cellStyle name="20% - Énfasis4 2 3 3" xfId="1992"/>
    <cellStyle name="20% - Énfasis4 2 3 4" xfId="3301"/>
    <cellStyle name="20% - Énfasis4 2 3 5" xfId="3235"/>
    <cellStyle name="20% - Énfasis4 2 4" xfId="3423"/>
    <cellStyle name="20% - Énfasis4 3" xfId="130"/>
    <cellStyle name="20% - Énfasis4 3 2" xfId="569"/>
    <cellStyle name="20% - Énfasis4 3 2 2" xfId="2318"/>
    <cellStyle name="20% - Énfasis4 3 2 3" xfId="1991"/>
    <cellStyle name="20% - Énfasis4 3 3" xfId="3425"/>
    <cellStyle name="20% - Énfasis4 4" xfId="131"/>
    <cellStyle name="20% - Énfasis4 4 2" xfId="570"/>
    <cellStyle name="20% - Énfasis4 4 2 2" xfId="2319"/>
    <cellStyle name="20% - Énfasis4 4 2 3" xfId="1736"/>
    <cellStyle name="20% - Énfasis4 4 3" xfId="2742"/>
    <cellStyle name="20% - Énfasis4 4 4" xfId="2658"/>
    <cellStyle name="20% - Énfasis4 5" xfId="1990"/>
    <cellStyle name="20% - Énfasis5" xfId="43" builtinId="46" customBuiltin="1"/>
    <cellStyle name="20% - Énfasis5 2" xfId="132"/>
    <cellStyle name="20% - Énfasis5 2 2" xfId="133"/>
    <cellStyle name="20% - Énfasis5 2 2 2" xfId="571"/>
    <cellStyle name="20% - Énfasis5 2 2 2 2" xfId="2320"/>
    <cellStyle name="20% - Énfasis5 2 2 2 3" xfId="1989"/>
    <cellStyle name="20% - Énfasis5 2 2 3" xfId="3427"/>
    <cellStyle name="20% - Énfasis5 2 3" xfId="572"/>
    <cellStyle name="20% - Énfasis5 2 3 2" xfId="2321"/>
    <cellStyle name="20% - Énfasis5 2 3 3" xfId="1988"/>
    <cellStyle name="20% - Énfasis5 2 3 4" xfId="3302"/>
    <cellStyle name="20% - Énfasis5 2 3 5" xfId="3236"/>
    <cellStyle name="20% - Énfasis5 2 4" xfId="3426"/>
    <cellStyle name="20% - Énfasis5 3" xfId="134"/>
    <cellStyle name="20% - Énfasis5 3 2" xfId="573"/>
    <cellStyle name="20% - Énfasis5 3 2 2" xfId="2322"/>
    <cellStyle name="20% - Énfasis5 3 2 3" xfId="1987"/>
    <cellStyle name="20% - Énfasis5 3 3" xfId="3428"/>
    <cellStyle name="20% - Énfasis5 4" xfId="135"/>
    <cellStyle name="20% - Énfasis5 4 2" xfId="574"/>
    <cellStyle name="20% - Énfasis5 4 2 2" xfId="2323"/>
    <cellStyle name="20% - Énfasis5 4 2 3" xfId="1735"/>
    <cellStyle name="20% - Énfasis5 4 3" xfId="2743"/>
    <cellStyle name="20% - Énfasis5 4 4" xfId="2581"/>
    <cellStyle name="20% - Énfasis5 5" xfId="1986"/>
    <cellStyle name="20% - Énfasis6" xfId="47" builtinId="50" customBuiltin="1"/>
    <cellStyle name="20% - Énfasis6 2" xfId="136"/>
    <cellStyle name="20% - Énfasis6 2 2" xfId="137"/>
    <cellStyle name="20% - Énfasis6 2 2 2" xfId="575"/>
    <cellStyle name="20% - Énfasis6 2 2 2 2" xfId="2324"/>
    <cellStyle name="20% - Énfasis6 2 2 2 3" xfId="1985"/>
    <cellStyle name="20% - Énfasis6 2 2 3" xfId="3430"/>
    <cellStyle name="20% - Énfasis6 2 3" xfId="576"/>
    <cellStyle name="20% - Énfasis6 2 3 2" xfId="2325"/>
    <cellStyle name="20% - Énfasis6 2 3 3" xfId="1734"/>
    <cellStyle name="20% - Énfasis6 2 3 4" xfId="3303"/>
    <cellStyle name="20% - Énfasis6 2 3 5" xfId="3237"/>
    <cellStyle name="20% - Énfasis6 2 4" xfId="3429"/>
    <cellStyle name="20% - Énfasis6 3" xfId="138"/>
    <cellStyle name="20% - Énfasis6 3 2" xfId="577"/>
    <cellStyle name="20% - Énfasis6 3 2 2" xfId="2326"/>
    <cellStyle name="20% - Énfasis6 3 2 3" xfId="1984"/>
    <cellStyle name="20% - Énfasis6 3 3" xfId="3431"/>
    <cellStyle name="20% - Énfasis6 4" xfId="139"/>
    <cellStyle name="20% - Énfasis6 4 2" xfId="578"/>
    <cellStyle name="20% - Énfasis6 4 2 2" xfId="2327"/>
    <cellStyle name="20% - Énfasis6 4 2 3" xfId="1983"/>
    <cellStyle name="20% - Énfasis6 4 3" xfId="2703"/>
    <cellStyle name="20% - Énfasis6 4 4" xfId="2582"/>
    <cellStyle name="20% - Énfasis6 5" xfId="1733"/>
    <cellStyle name="40% - Accent1" xfId="140"/>
    <cellStyle name="40% - Accent1 2" xfId="141"/>
    <cellStyle name="40% - Accent1 2 2" xfId="579"/>
    <cellStyle name="40% - Accent1 2 2 2" xfId="2328"/>
    <cellStyle name="40% - Accent1 2 2 3" xfId="1982"/>
    <cellStyle name="40% - Accent1 2 3" xfId="3433"/>
    <cellStyle name="40% - Accent1 2 3 2" xfId="4043"/>
    <cellStyle name="40% - Accent1 2 3 3" xfId="4600"/>
    <cellStyle name="40% - Accent1 2 4" xfId="3906"/>
    <cellStyle name="40% - Accent1 3" xfId="580"/>
    <cellStyle name="40% - Accent1 3 2" xfId="1276"/>
    <cellStyle name="40% - Accent1 3 2 2" xfId="2329"/>
    <cellStyle name="40% - Accent1 3 2 3" xfId="3147"/>
    <cellStyle name="40% - Accent1 3 2 4" xfId="4502"/>
    <cellStyle name="40% - Accent1 3 3" xfId="1224"/>
    <cellStyle name="40% - Accent1 3 4" xfId="75"/>
    <cellStyle name="40% - Accent1 3 5" xfId="1981"/>
    <cellStyle name="40% - Accent1 4" xfId="3432"/>
    <cellStyle name="40% - Accent1_DAILY FLOWS &lt;=3M (FSA047)" xfId="581"/>
    <cellStyle name="40% - Accent2" xfId="142"/>
    <cellStyle name="40% - Accent2 2" xfId="143"/>
    <cellStyle name="40% - Accent2 2 2" xfId="582"/>
    <cellStyle name="40% - Accent2 2 2 2" xfId="2330"/>
    <cellStyle name="40% - Accent2 2 2 3" xfId="1980"/>
    <cellStyle name="40% - Accent2 2 3" xfId="3435"/>
    <cellStyle name="40% - Accent2 2 3 2" xfId="4070"/>
    <cellStyle name="40% - Accent2 2 3 3" xfId="4601"/>
    <cellStyle name="40% - Accent2 2 4" xfId="3719"/>
    <cellStyle name="40% - Accent2 3" xfId="583"/>
    <cellStyle name="40% - Accent2 3 2" xfId="1277"/>
    <cellStyle name="40% - Accent2 3 2 2" xfId="2331"/>
    <cellStyle name="40% - Accent2 3 2 3" xfId="3148"/>
    <cellStyle name="40% - Accent2 3 2 4" xfId="4503"/>
    <cellStyle name="40% - Accent2 3 3" xfId="1225"/>
    <cellStyle name="40% - Accent2 3 4" xfId="518"/>
    <cellStyle name="40% - Accent2 3 5" xfId="1750"/>
    <cellStyle name="40% - Accent2 4" xfId="3434"/>
    <cellStyle name="40% - Accent2_DAILY FLOWS &lt;=3M (FSA047)" xfId="584"/>
    <cellStyle name="40% - Accent3" xfId="144"/>
    <cellStyle name="40% - Accent3 2" xfId="145"/>
    <cellStyle name="40% - Accent3 2 2" xfId="585"/>
    <cellStyle name="40% - Accent3 2 2 2" xfId="2332"/>
    <cellStyle name="40% - Accent3 2 2 3" xfId="2021"/>
    <cellStyle name="40% - Accent3 2 3" xfId="3437"/>
    <cellStyle name="40% - Accent3 2 3 2" xfId="4045"/>
    <cellStyle name="40% - Accent3 2 3 3" xfId="4602"/>
    <cellStyle name="40% - Accent3 2 4" xfId="4044"/>
    <cellStyle name="40% - Accent3 3" xfId="586"/>
    <cellStyle name="40% - Accent3 3 2" xfId="1278"/>
    <cellStyle name="40% - Accent3 3 2 2" xfId="2333"/>
    <cellStyle name="40% - Accent3 3 2 3" xfId="3149"/>
    <cellStyle name="40% - Accent3 3 2 4" xfId="4504"/>
    <cellStyle name="40% - Accent3 3 3" xfId="1226"/>
    <cellStyle name="40% - Accent3 3 4" xfId="1169"/>
    <cellStyle name="40% - Accent3 3 5" xfId="1732"/>
    <cellStyle name="40% - Accent3 4" xfId="3436"/>
    <cellStyle name="40% - Accent3_DAILY FLOWS &lt;=3M (FSA047)" xfId="587"/>
    <cellStyle name="40% - Accent4" xfId="146"/>
    <cellStyle name="40% - Accent4 2" xfId="147"/>
    <cellStyle name="40% - Accent4 2 2" xfId="588"/>
    <cellStyle name="40% - Accent4 2 2 2" xfId="2334"/>
    <cellStyle name="40% - Accent4 2 2 3" xfId="1731"/>
    <cellStyle name="40% - Accent4 2 3" xfId="3439"/>
    <cellStyle name="40% - Accent4 2 3 2" xfId="3735"/>
    <cellStyle name="40% - Accent4 2 3 3" xfId="4603"/>
    <cellStyle name="40% - Accent4 2 4" xfId="3877"/>
    <cellStyle name="40% - Accent4 3" xfId="589"/>
    <cellStyle name="40% - Accent4 3 2" xfId="1279"/>
    <cellStyle name="40% - Accent4 3 2 2" xfId="2335"/>
    <cellStyle name="40% - Accent4 3 2 3" xfId="3150"/>
    <cellStyle name="40% - Accent4 3 2 4" xfId="4505"/>
    <cellStyle name="40% - Accent4 3 3" xfId="1227"/>
    <cellStyle name="40% - Accent4 3 4" xfId="1170"/>
    <cellStyle name="40% - Accent4 3 5" xfId="2020"/>
    <cellStyle name="40% - Accent4 4" xfId="3438"/>
    <cellStyle name="40% - Accent4_DAILY FLOWS &lt;=3M (FSA047)" xfId="590"/>
    <cellStyle name="40% - Accent5" xfId="148"/>
    <cellStyle name="40% - Accent5 2" xfId="149"/>
    <cellStyle name="40% - Accent5 2 2" xfId="591"/>
    <cellStyle name="40% - Accent5 2 2 2" xfId="2336"/>
    <cellStyle name="40% - Accent5 2 2 3" xfId="1979"/>
    <cellStyle name="40% - Accent5 2 3" xfId="3441"/>
    <cellStyle name="40% - Accent5 2 3 2" xfId="3655"/>
    <cellStyle name="40% - Accent5 2 3 3" xfId="4604"/>
    <cellStyle name="40% - Accent5 2 4" xfId="3880"/>
    <cellStyle name="40% - Accent5 3" xfId="592"/>
    <cellStyle name="40% - Accent5 3 2" xfId="1280"/>
    <cellStyle name="40% - Accent5 3 2 2" xfId="2337"/>
    <cellStyle name="40% - Accent5 3 2 3" xfId="3151"/>
    <cellStyle name="40% - Accent5 3 2 4" xfId="4506"/>
    <cellStyle name="40% - Accent5 3 3" xfId="1228"/>
    <cellStyle name="40% - Accent5 3 4" xfId="1171"/>
    <cellStyle name="40% - Accent5 3 5" xfId="1757"/>
    <cellStyle name="40% - Accent5 4" xfId="3440"/>
    <cellStyle name="40% - Accent5_DAILY FLOWS &lt;=3M (FSA047)" xfId="593"/>
    <cellStyle name="40% - Accent6" xfId="150"/>
    <cellStyle name="40% - Accent6 2" xfId="151"/>
    <cellStyle name="40% - Accent6 2 2" xfId="594"/>
    <cellStyle name="40% - Accent6 2 2 2" xfId="2338"/>
    <cellStyle name="40% - Accent6 2 2 3" xfId="1570"/>
    <cellStyle name="40% - Accent6 2 3" xfId="3443"/>
    <cellStyle name="40% - Accent6 2 3 2" xfId="3751"/>
    <cellStyle name="40% - Accent6 2 3 3" xfId="4605"/>
    <cellStyle name="40% - Accent6 2 4" xfId="3710"/>
    <cellStyle name="40% - Accent6 3" xfId="595"/>
    <cellStyle name="40% - Accent6 3 2" xfId="1281"/>
    <cellStyle name="40% - Accent6 3 2 2" xfId="2339"/>
    <cellStyle name="40% - Accent6 3 2 3" xfId="3152"/>
    <cellStyle name="40% - Accent6 3 2 4" xfId="4507"/>
    <cellStyle name="40% - Accent6 3 3" xfId="1229"/>
    <cellStyle name="40% - Accent6 3 4" xfId="1172"/>
    <cellStyle name="40% - Accent6 3 5" xfId="1564"/>
    <cellStyle name="40% - Accent6 4" xfId="3442"/>
    <cellStyle name="40% - Accent6_DAILY FLOWS &lt;=3M (FSA047)" xfId="596"/>
    <cellStyle name="40% - Colore 1" xfId="3789"/>
    <cellStyle name="40% - Colore 2" xfId="4046"/>
    <cellStyle name="40% - Colore 3" xfId="3984"/>
    <cellStyle name="40% - Colore 4" xfId="3881"/>
    <cellStyle name="40% - Colore 5" xfId="4047"/>
    <cellStyle name="40% - Colore 6" xfId="3994"/>
    <cellStyle name="40% - Énfasis1" xfId="28" builtinId="31" customBuiltin="1"/>
    <cellStyle name="40% - Énfasis1 2" xfId="152"/>
    <cellStyle name="40% - Énfasis1 2 2" xfId="153"/>
    <cellStyle name="40% - Énfasis1 2 2 2" xfId="598"/>
    <cellStyle name="40% - Énfasis1 2 2 2 2" xfId="2340"/>
    <cellStyle name="40% - Énfasis1 2 2 2 3" xfId="1978"/>
    <cellStyle name="40% - Énfasis1 2 2 3" xfId="3445"/>
    <cellStyle name="40% - Énfasis1 2 3" xfId="599"/>
    <cellStyle name="40% - Énfasis1 2 3 2" xfId="2341"/>
    <cellStyle name="40% - Énfasis1 2 3 3" xfId="1977"/>
    <cellStyle name="40% - Énfasis1 2 3 4" xfId="3304"/>
    <cellStyle name="40% - Énfasis1 2 3 5" xfId="3238"/>
    <cellStyle name="40% - Énfasis1 2 4" xfId="3444"/>
    <cellStyle name="40% - Énfasis1 3" xfId="154"/>
    <cellStyle name="40% - Énfasis1 3 2" xfId="601"/>
    <cellStyle name="40% - Énfasis1 3 2 2" xfId="2342"/>
    <cellStyle name="40% - Énfasis1 3 2 3" xfId="1976"/>
    <cellStyle name="40% - Énfasis1 3 3" xfId="3446"/>
    <cellStyle name="40% - Énfasis1 4" xfId="155"/>
    <cellStyle name="40% - Énfasis1 4 2" xfId="603"/>
    <cellStyle name="40% - Énfasis1 4 2 2" xfId="2343"/>
    <cellStyle name="40% - Énfasis1 4 2 3" xfId="1975"/>
    <cellStyle name="40% - Énfasis1 4 3" xfId="2606"/>
    <cellStyle name="40% - Énfasis1 4 4" xfId="2566"/>
    <cellStyle name="40% - Énfasis1 5" xfId="1974"/>
    <cellStyle name="40% - Énfasis2" xfId="32" builtinId="35" customBuiltin="1"/>
    <cellStyle name="40% - Énfasis2 2" xfId="156"/>
    <cellStyle name="40% - Énfasis2 2 2" xfId="157"/>
    <cellStyle name="40% - Énfasis2 2 2 2" xfId="606"/>
    <cellStyle name="40% - Énfasis2 2 2 2 2" xfId="2344"/>
    <cellStyle name="40% - Énfasis2 2 2 2 3" xfId="1973"/>
    <cellStyle name="40% - Énfasis2 2 2 3" xfId="3448"/>
    <cellStyle name="40% - Énfasis2 2 3" xfId="607"/>
    <cellStyle name="40% - Énfasis2 2 3 2" xfId="2345"/>
    <cellStyle name="40% - Énfasis2 2 3 3" xfId="1972"/>
    <cellStyle name="40% - Énfasis2 2 3 4" xfId="3305"/>
    <cellStyle name="40% - Énfasis2 2 3 5" xfId="3239"/>
    <cellStyle name="40% - Énfasis2 2 4" xfId="3447"/>
    <cellStyle name="40% - Énfasis2 3" xfId="158"/>
    <cellStyle name="40% - Énfasis2 3 2" xfId="609"/>
    <cellStyle name="40% - Énfasis2 3 2 2" xfId="2346"/>
    <cellStyle name="40% - Énfasis2 3 2 3" xfId="1971"/>
    <cellStyle name="40% - Énfasis2 3 3" xfId="3449"/>
    <cellStyle name="40% - Énfasis2 4" xfId="159"/>
    <cellStyle name="40% - Énfasis2 4 2" xfId="611"/>
    <cellStyle name="40% - Énfasis2 4 2 2" xfId="2347"/>
    <cellStyle name="40% - Énfasis2 4 2 3" xfId="1730"/>
    <cellStyle name="40% - Énfasis2 4 3" xfId="2607"/>
    <cellStyle name="40% - Énfasis2 4 4" xfId="2764"/>
    <cellStyle name="40% - Énfasis2 5" xfId="1970"/>
    <cellStyle name="40% - Énfasis3" xfId="36" builtinId="39" customBuiltin="1"/>
    <cellStyle name="40% - Énfasis3 2" xfId="160"/>
    <cellStyle name="40% - Énfasis3 2 2" xfId="161"/>
    <cellStyle name="40% - Énfasis3 2 2 2" xfId="614"/>
    <cellStyle name="40% - Énfasis3 2 2 2 2" xfId="2348"/>
    <cellStyle name="40% - Énfasis3 2 2 2 3" xfId="1729"/>
    <cellStyle name="40% - Énfasis3 2 2 3" xfId="3451"/>
    <cellStyle name="40% - Énfasis3 2 3" xfId="615"/>
    <cellStyle name="40% - Énfasis3 2 3 2" xfId="2349"/>
    <cellStyle name="40% - Énfasis3 2 3 3" xfId="1969"/>
    <cellStyle name="40% - Énfasis3 2 3 4" xfId="3306"/>
    <cellStyle name="40% - Énfasis3 2 3 5" xfId="3240"/>
    <cellStyle name="40% - Énfasis3 2 4" xfId="3450"/>
    <cellStyle name="40% - Énfasis3 3" xfId="162"/>
    <cellStyle name="40% - Énfasis3 3 2" xfId="617"/>
    <cellStyle name="40% - Énfasis3 3 2 2" xfId="2350"/>
    <cellStyle name="40% - Énfasis3 3 2 3" xfId="1968"/>
    <cellStyle name="40% - Énfasis3 3 3" xfId="3452"/>
    <cellStyle name="40% - Énfasis3 4" xfId="163"/>
    <cellStyle name="40% - Énfasis3 4 2" xfId="619"/>
    <cellStyle name="40% - Énfasis3 4 2 2" xfId="2351"/>
    <cellStyle name="40% - Énfasis3 4 2 3" xfId="1967"/>
    <cellStyle name="40% - Énfasis3 4 3" xfId="2608"/>
    <cellStyle name="40% - Énfasis3 4 4" xfId="2569"/>
    <cellStyle name="40% - Énfasis3 5" xfId="1966"/>
    <cellStyle name="40% - Énfasis4" xfId="40" builtinId="43" customBuiltin="1"/>
    <cellStyle name="40% - Énfasis4 2" xfId="164"/>
    <cellStyle name="40% - Énfasis4 2 2" xfId="165"/>
    <cellStyle name="40% - Énfasis4 2 2 2" xfId="622"/>
    <cellStyle name="40% - Énfasis4 2 2 2 2" xfId="2352"/>
    <cellStyle name="40% - Énfasis4 2 2 2 3" xfId="1965"/>
    <cellStyle name="40% - Énfasis4 2 2 3" xfId="3454"/>
    <cellStyle name="40% - Énfasis4 2 3" xfId="623"/>
    <cellStyle name="40% - Énfasis4 2 3 2" xfId="2353"/>
    <cellStyle name="40% - Énfasis4 2 3 3" xfId="1728"/>
    <cellStyle name="40% - Énfasis4 2 3 4" xfId="3307"/>
    <cellStyle name="40% - Énfasis4 2 3 5" xfId="3241"/>
    <cellStyle name="40% - Énfasis4 2 4" xfId="3453"/>
    <cellStyle name="40% - Énfasis4 3" xfId="166"/>
    <cellStyle name="40% - Énfasis4 3 2" xfId="625"/>
    <cellStyle name="40% - Énfasis4 3 2 2" xfId="2354"/>
    <cellStyle name="40% - Énfasis4 3 2 3" xfId="1964"/>
    <cellStyle name="40% - Énfasis4 3 3" xfId="3455"/>
    <cellStyle name="40% - Énfasis4 4" xfId="167"/>
    <cellStyle name="40% - Énfasis4 4 2" xfId="627"/>
    <cellStyle name="40% - Énfasis4 4 2 2" xfId="2355"/>
    <cellStyle name="40% - Énfasis4 4 2 3" xfId="1727"/>
    <cellStyle name="40% - Énfasis4 4 3" xfId="2744"/>
    <cellStyle name="40% - Énfasis4 4 4" xfId="2660"/>
    <cellStyle name="40% - Énfasis4 5" xfId="2034"/>
    <cellStyle name="40% - Énfasis5" xfId="44" builtinId="47" customBuiltin="1"/>
    <cellStyle name="40% - Énfasis5 2" xfId="168"/>
    <cellStyle name="40% - Énfasis5 2 2" xfId="169"/>
    <cellStyle name="40% - Énfasis5 2 2 2" xfId="630"/>
    <cellStyle name="40% - Énfasis5 2 2 2 2" xfId="2356"/>
    <cellStyle name="40% - Énfasis5 2 2 2 3" xfId="1764"/>
    <cellStyle name="40% - Énfasis5 2 2 3" xfId="3457"/>
    <cellStyle name="40% - Énfasis5 2 3" xfId="631"/>
    <cellStyle name="40% - Énfasis5 2 3 2" xfId="2357"/>
    <cellStyle name="40% - Énfasis5 2 3 3" xfId="1963"/>
    <cellStyle name="40% - Énfasis5 2 3 4" xfId="3308"/>
    <cellStyle name="40% - Énfasis5 2 3 5" xfId="3242"/>
    <cellStyle name="40% - Énfasis5 2 4" xfId="3456"/>
    <cellStyle name="40% - Énfasis5 3" xfId="170"/>
    <cellStyle name="40% - Énfasis5 3 2" xfId="633"/>
    <cellStyle name="40% - Énfasis5 3 2 2" xfId="2358"/>
    <cellStyle name="40% - Énfasis5 3 2 3" xfId="1726"/>
    <cellStyle name="40% - Énfasis5 3 3" xfId="3458"/>
    <cellStyle name="40% - Énfasis5 4" xfId="171"/>
    <cellStyle name="40% - Énfasis5 4 2" xfId="635"/>
    <cellStyle name="40% - Énfasis5 4 2 2" xfId="2359"/>
    <cellStyle name="40% - Énfasis5 4 2 3" xfId="1725"/>
    <cellStyle name="40% - Énfasis5 4 3" xfId="2704"/>
    <cellStyle name="40% - Énfasis5 4 4" xfId="2583"/>
    <cellStyle name="40% - Énfasis5 5" xfId="1724"/>
    <cellStyle name="40% - Énfasis6" xfId="48" builtinId="51" customBuiltin="1"/>
    <cellStyle name="40% - Énfasis6 2" xfId="172"/>
    <cellStyle name="40% - Énfasis6 2 2" xfId="173"/>
    <cellStyle name="40% - Énfasis6 2 2 2" xfId="637"/>
    <cellStyle name="40% - Énfasis6 2 2 2 2" xfId="2360"/>
    <cellStyle name="40% - Énfasis6 2 2 2 3" xfId="1962"/>
    <cellStyle name="40% - Énfasis6 2 2 3" xfId="3460"/>
    <cellStyle name="40% - Énfasis6 2 3" xfId="638"/>
    <cellStyle name="40% - Énfasis6 2 3 2" xfId="2361"/>
    <cellStyle name="40% - Énfasis6 2 3 3" xfId="1961"/>
    <cellStyle name="40% - Énfasis6 2 3 4" xfId="3309"/>
    <cellStyle name="40% - Énfasis6 2 3 5" xfId="3243"/>
    <cellStyle name="40% - Énfasis6 2 4" xfId="3459"/>
    <cellStyle name="40% - Énfasis6 3" xfId="174"/>
    <cellStyle name="40% - Énfasis6 3 2" xfId="639"/>
    <cellStyle name="40% - Énfasis6 3 2 2" xfId="2362"/>
    <cellStyle name="40% - Énfasis6 3 2 3" xfId="1960"/>
    <cellStyle name="40% - Énfasis6 3 3" xfId="3461"/>
    <cellStyle name="40% - Énfasis6 4" xfId="175"/>
    <cellStyle name="40% - Énfasis6 4 2" xfId="640"/>
    <cellStyle name="40% - Énfasis6 4 2 2" xfId="2363"/>
    <cellStyle name="40% - Énfasis6 4 2 3" xfId="1959"/>
    <cellStyle name="40% - Énfasis6 4 3" xfId="2705"/>
    <cellStyle name="40% - Énfasis6 4 4" xfId="2661"/>
    <cellStyle name="40% - Énfasis6 5" xfId="1958"/>
    <cellStyle name="60% - Accent1" xfId="176"/>
    <cellStyle name="60% - Accent1 2" xfId="641"/>
    <cellStyle name="60% - Accent1 2 2" xfId="642"/>
    <cellStyle name="60% - Accent1 2 2 2" xfId="1282"/>
    <cellStyle name="60% - Accent1 2 2 3" xfId="3360"/>
    <cellStyle name="60% - Accent1 2 3" xfId="1230"/>
    <cellStyle name="60% - Accent1 2 3 2" xfId="1366"/>
    <cellStyle name="60% - Accent1 2 3 2 2" xfId="3713"/>
    <cellStyle name="60% - Accent1 2 3 2 3" xfId="4554"/>
    <cellStyle name="60% - Accent1 2 3 2 4" xfId="5052"/>
    <cellStyle name="60% - Accent1 2 3 3" xfId="4034"/>
    <cellStyle name="60% - Accent1 2 4" xfId="1173"/>
    <cellStyle name="60% - Accent1 3" xfId="2725"/>
    <cellStyle name="60% - Accent2" xfId="177"/>
    <cellStyle name="60% - Accent2 2" xfId="643"/>
    <cellStyle name="60% - Accent2 2 2" xfId="644"/>
    <cellStyle name="60% - Accent2 2 2 2" xfId="1283"/>
    <cellStyle name="60% - Accent2 2 2 3" xfId="3361"/>
    <cellStyle name="60% - Accent2 2 3" xfId="1231"/>
    <cellStyle name="60% - Accent2 2 3 2" xfId="1365"/>
    <cellStyle name="60% - Accent2 2 3 2 2" xfId="3900"/>
    <cellStyle name="60% - Accent2 2 3 2 3" xfId="4553"/>
    <cellStyle name="60% - Accent2 2 3 2 4" xfId="5023"/>
    <cellStyle name="60% - Accent2 2 3 3" xfId="3882"/>
    <cellStyle name="60% - Accent2 2 4" xfId="1174"/>
    <cellStyle name="60% - Accent2 3" xfId="2726"/>
    <cellStyle name="60% - Accent3" xfId="178"/>
    <cellStyle name="60% - Accent3 2" xfId="645"/>
    <cellStyle name="60% - Accent3 2 2" xfId="646"/>
    <cellStyle name="60% - Accent3 2 2 2" xfId="1284"/>
    <cellStyle name="60% - Accent3 2 2 3" xfId="3362"/>
    <cellStyle name="60% - Accent3 2 3" xfId="1232"/>
    <cellStyle name="60% - Accent3 2 3 2" xfId="1364"/>
    <cellStyle name="60% - Accent3 2 3 2 2" xfId="4048"/>
    <cellStyle name="60% - Accent3 2 3 2 3" xfId="4552"/>
    <cellStyle name="60% - Accent3 2 3 2 4" xfId="5011"/>
    <cellStyle name="60% - Accent3 2 3 3" xfId="3909"/>
    <cellStyle name="60% - Accent3 2 4" xfId="1175"/>
    <cellStyle name="60% - Accent3 3" xfId="2631"/>
    <cellStyle name="60% - Accent4" xfId="179"/>
    <cellStyle name="60% - Accent4 2" xfId="647"/>
    <cellStyle name="60% - Accent4 2 2" xfId="648"/>
    <cellStyle name="60% - Accent4 2 2 2" xfId="1285"/>
    <cellStyle name="60% - Accent4 2 2 3" xfId="3363"/>
    <cellStyle name="60% - Accent4 2 3" xfId="1233"/>
    <cellStyle name="60% - Accent4 2 3 2" xfId="1363"/>
    <cellStyle name="60% - Accent4 2 3 2 2" xfId="3901"/>
    <cellStyle name="60% - Accent4 2 3 2 3" xfId="4551"/>
    <cellStyle name="60% - Accent4 2 3 2 4" xfId="5057"/>
    <cellStyle name="60% - Accent4 2 3 3" xfId="3918"/>
    <cellStyle name="60% - Accent4 2 4" xfId="1176"/>
    <cellStyle name="60% - Accent4 3" xfId="2640"/>
    <cellStyle name="60% - Accent5" xfId="180"/>
    <cellStyle name="60% - Accent5 2" xfId="650"/>
    <cellStyle name="60% - Accent5 2 2" xfId="651"/>
    <cellStyle name="60% - Accent5 2 2 2" xfId="1286"/>
    <cellStyle name="60% - Accent5 2 2 3" xfId="3364"/>
    <cellStyle name="60% - Accent5 2 3" xfId="1234"/>
    <cellStyle name="60% - Accent5 2 3 2" xfId="1362"/>
    <cellStyle name="60% - Accent5 2 3 2 2" xfId="4035"/>
    <cellStyle name="60% - Accent5 2 3 2 3" xfId="4550"/>
    <cellStyle name="60% - Accent5 2 3 2 4" xfId="5048"/>
    <cellStyle name="60% - Accent5 2 3 3" xfId="4072"/>
    <cellStyle name="60% - Accent5 2 4" xfId="1177"/>
    <cellStyle name="60% - Accent5 3" xfId="2662"/>
    <cellStyle name="60% - Accent6" xfId="181"/>
    <cellStyle name="60% - Accent6 2" xfId="652"/>
    <cellStyle name="60% - Accent6 2 2" xfId="653"/>
    <cellStyle name="60% - Accent6 2 2 2" xfId="1287"/>
    <cellStyle name="60% - Accent6 2 2 3" xfId="3365"/>
    <cellStyle name="60% - Accent6 2 3" xfId="1235"/>
    <cellStyle name="60% - Accent6 2 3 2" xfId="1361"/>
    <cellStyle name="60% - Accent6 2 3 2 2" xfId="4071"/>
    <cellStyle name="60% - Accent6 2 3 2 3" xfId="4549"/>
    <cellStyle name="60% - Accent6 2 3 2 4" xfId="5060"/>
    <cellStyle name="60% - Accent6 2 3 3" xfId="4055"/>
    <cellStyle name="60% - Accent6 2 4" xfId="1178"/>
    <cellStyle name="60% - Accent6 3" xfId="2765"/>
    <cellStyle name="60% - Colore 1" xfId="3720"/>
    <cellStyle name="60% - Colore 2" xfId="3883"/>
    <cellStyle name="60% - Colore 3" xfId="3960"/>
    <cellStyle name="60% - Colore 4" xfId="3637"/>
    <cellStyle name="60% - Colore 5" xfId="3907"/>
    <cellStyle name="60% - Colore 6" xfId="4049"/>
    <cellStyle name="60% - Énfasis1" xfId="29" builtinId="32" customBuiltin="1"/>
    <cellStyle name="60% - Énfasis1 2" xfId="182"/>
    <cellStyle name="60% - Énfasis1 2 2" xfId="183"/>
    <cellStyle name="60% - Énfasis1 2 2 2" xfId="654"/>
    <cellStyle name="60% - Énfasis1 2 2 2 2" xfId="2365"/>
    <cellStyle name="60% - Énfasis1 2 2 2 3" xfId="1957"/>
    <cellStyle name="60% - Énfasis1 2 2 3" xfId="3463"/>
    <cellStyle name="60% - Énfasis1 2 3" xfId="655"/>
    <cellStyle name="60% - Énfasis1 2 3 2" xfId="2366"/>
    <cellStyle name="60% - Énfasis1 2 3 3" xfId="1956"/>
    <cellStyle name="60% - Énfasis1 2 3 4" xfId="3310"/>
    <cellStyle name="60% - Énfasis1 2 3 5" xfId="3244"/>
    <cellStyle name="60% - Énfasis1 2 4" xfId="3462"/>
    <cellStyle name="60% - Énfasis1 3" xfId="184"/>
    <cellStyle name="60% - Énfasis1 3 2" xfId="656"/>
    <cellStyle name="60% - Énfasis1 3 2 2" xfId="2367"/>
    <cellStyle name="60% - Énfasis1 3 2 3" xfId="1955"/>
    <cellStyle name="60% - Énfasis1 3 3" xfId="3464"/>
    <cellStyle name="60% - Énfasis1 4" xfId="1954"/>
    <cellStyle name="60% - Énfasis2" xfId="33" builtinId="36" customBuiltin="1"/>
    <cellStyle name="60% - Énfasis2 2" xfId="185"/>
    <cellStyle name="60% - Énfasis2 2 2" xfId="186"/>
    <cellStyle name="60% - Énfasis2 2 2 2" xfId="657"/>
    <cellStyle name="60% - Énfasis2 2 2 2 2" xfId="2368"/>
    <cellStyle name="60% - Énfasis2 2 2 2 3" xfId="1953"/>
    <cellStyle name="60% - Énfasis2 2 2 3" xfId="3466"/>
    <cellStyle name="60% - Énfasis2 2 3" xfId="658"/>
    <cellStyle name="60% - Énfasis2 2 3 2" xfId="2369"/>
    <cellStyle name="60% - Énfasis2 2 3 3" xfId="1952"/>
    <cellStyle name="60% - Énfasis2 2 3 4" xfId="3311"/>
    <cellStyle name="60% - Énfasis2 2 3 5" xfId="3245"/>
    <cellStyle name="60% - Énfasis2 2 4" xfId="3465"/>
    <cellStyle name="60% - Énfasis2 3" xfId="187"/>
    <cellStyle name="60% - Énfasis2 3 2" xfId="659"/>
    <cellStyle name="60% - Énfasis2 3 2 2" xfId="2370"/>
    <cellStyle name="60% - Énfasis2 3 2 3" xfId="1951"/>
    <cellStyle name="60% - Énfasis2 3 3" xfId="3467"/>
    <cellStyle name="60% - Énfasis2 4" xfId="1950"/>
    <cellStyle name="60% - Énfasis3" xfId="37" builtinId="40" customBuiltin="1"/>
    <cellStyle name="60% - Énfasis3 2" xfId="188"/>
    <cellStyle name="60% - Énfasis3 2 2" xfId="189"/>
    <cellStyle name="60% - Énfasis3 2 2 2" xfId="660"/>
    <cellStyle name="60% - Énfasis3 2 2 2 2" xfId="2371"/>
    <cellStyle name="60% - Énfasis3 2 2 2 3" xfId="1949"/>
    <cellStyle name="60% - Énfasis3 2 2 3" xfId="3469"/>
    <cellStyle name="60% - Énfasis3 2 3" xfId="661"/>
    <cellStyle name="60% - Énfasis3 2 3 2" xfId="2372"/>
    <cellStyle name="60% - Énfasis3 2 3 3" xfId="1948"/>
    <cellStyle name="60% - Énfasis3 2 3 4" xfId="3312"/>
    <cellStyle name="60% - Énfasis3 2 3 5" xfId="3246"/>
    <cellStyle name="60% - Énfasis3 2 4" xfId="3468"/>
    <cellStyle name="60% - Énfasis3 3" xfId="190"/>
    <cellStyle name="60% - Énfasis3 3 2" xfId="662"/>
    <cellStyle name="60% - Énfasis3 3 2 2" xfId="2373"/>
    <cellStyle name="60% - Énfasis3 3 2 3" xfId="1947"/>
    <cellStyle name="60% - Énfasis3 3 3" xfId="3470"/>
    <cellStyle name="60% - Énfasis3 4" xfId="1946"/>
    <cellStyle name="60% - Énfasis4" xfId="41" builtinId="44" customBuiltin="1"/>
    <cellStyle name="60% - Énfasis4 2" xfId="191"/>
    <cellStyle name="60% - Énfasis4 2 2" xfId="192"/>
    <cellStyle name="60% - Énfasis4 2 2 2" xfId="663"/>
    <cellStyle name="60% - Énfasis4 2 2 2 2" xfId="2374"/>
    <cellStyle name="60% - Énfasis4 2 2 2 3" xfId="1763"/>
    <cellStyle name="60% - Énfasis4 2 2 3" xfId="3472"/>
    <cellStyle name="60% - Énfasis4 2 3" xfId="664"/>
    <cellStyle name="60% - Énfasis4 2 3 2" xfId="2375"/>
    <cellStyle name="60% - Énfasis4 2 3 3" xfId="1945"/>
    <cellStyle name="60% - Énfasis4 2 3 4" xfId="3313"/>
    <cellStyle name="60% - Énfasis4 2 3 5" xfId="3247"/>
    <cellStyle name="60% - Énfasis4 2 4" xfId="3471"/>
    <cellStyle name="60% - Énfasis4 3" xfId="193"/>
    <cellStyle name="60% - Énfasis4 3 2" xfId="665"/>
    <cellStyle name="60% - Énfasis4 3 2 2" xfId="2376"/>
    <cellStyle name="60% - Énfasis4 3 2 3" xfId="1944"/>
    <cellStyle name="60% - Énfasis4 3 3" xfId="3473"/>
    <cellStyle name="60% - Énfasis4 4" xfId="1723"/>
    <cellStyle name="60% - Énfasis5" xfId="45" builtinId="48" customBuiltin="1"/>
    <cellStyle name="60% - Énfasis5 2" xfId="194"/>
    <cellStyle name="60% - Énfasis5 2 2" xfId="195"/>
    <cellStyle name="60% - Énfasis5 2 2 2" xfId="666"/>
    <cellStyle name="60% - Énfasis5 2 2 2 2" xfId="2377"/>
    <cellStyle name="60% - Énfasis5 2 2 2 3" xfId="1943"/>
    <cellStyle name="60% - Énfasis5 2 2 3" xfId="3475"/>
    <cellStyle name="60% - Énfasis5 2 3" xfId="667"/>
    <cellStyle name="60% - Énfasis5 2 3 2" xfId="2378"/>
    <cellStyle name="60% - Énfasis5 2 3 3" xfId="1942"/>
    <cellStyle name="60% - Énfasis5 2 3 4" xfId="3314"/>
    <cellStyle name="60% - Énfasis5 2 3 5" xfId="3248"/>
    <cellStyle name="60% - Énfasis5 2 4" xfId="3474"/>
    <cellStyle name="60% - Énfasis5 3" xfId="196"/>
    <cellStyle name="60% - Énfasis5 3 2" xfId="668"/>
    <cellStyle name="60% - Énfasis5 3 2 2" xfId="2379"/>
    <cellStyle name="60% - Énfasis5 3 2 3" xfId="1941"/>
    <cellStyle name="60% - Énfasis5 3 3" xfId="3476"/>
    <cellStyle name="60% - Énfasis5 4" xfId="1940"/>
    <cellStyle name="60% - Énfasis6" xfId="49" builtinId="52" customBuiltin="1"/>
    <cellStyle name="60% - Énfasis6 2" xfId="197"/>
    <cellStyle name="60% - Énfasis6 2 2" xfId="198"/>
    <cellStyle name="60% - Énfasis6 2 2 2" xfId="669"/>
    <cellStyle name="60% - Énfasis6 2 2 2 2" xfId="2380"/>
    <cellStyle name="60% - Énfasis6 2 2 2 3" xfId="1939"/>
    <cellStyle name="60% - Énfasis6 2 2 3" xfId="3478"/>
    <cellStyle name="60% - Énfasis6 2 3" xfId="670"/>
    <cellStyle name="60% - Énfasis6 2 3 2" xfId="2381"/>
    <cellStyle name="60% - Énfasis6 2 3 3" xfId="1938"/>
    <cellStyle name="60% - Énfasis6 2 3 4" xfId="3315"/>
    <cellStyle name="60% - Énfasis6 2 3 5" xfId="3249"/>
    <cellStyle name="60% - Énfasis6 2 4" xfId="3477"/>
    <cellStyle name="60% - Énfasis6 3" xfId="199"/>
    <cellStyle name="60% - Énfasis6 3 2" xfId="671"/>
    <cellStyle name="60% - Énfasis6 3 2 2" xfId="2382"/>
    <cellStyle name="60% - Énfasis6 3 2 3" xfId="1937"/>
    <cellStyle name="60% - Énfasis6 3 3" xfId="3479"/>
    <cellStyle name="60% - Énfasis6 4" xfId="1936"/>
    <cellStyle name="A3 297 x 420 mm" xfId="200"/>
    <cellStyle name="A3 297 x 420 mm 2" xfId="672"/>
    <cellStyle name="A3 297 x 420 mm 3" xfId="1935"/>
    <cellStyle name="Accent1" xfId="201"/>
    <cellStyle name="Accent1 2" xfId="673"/>
    <cellStyle name="Accent1 2 2" xfId="674"/>
    <cellStyle name="Accent1 2 2 2" xfId="1288"/>
    <cellStyle name="Accent1 2 2 3" xfId="3366"/>
    <cellStyle name="Accent1 2 3" xfId="1236"/>
    <cellStyle name="Accent1 2 3 2" xfId="1360"/>
    <cellStyle name="Accent1 2 3 2 2" xfId="4050"/>
    <cellStyle name="Accent1 2 3 2 3" xfId="4548"/>
    <cellStyle name="Accent1 2 3 2 4" xfId="5014"/>
    <cellStyle name="Accent1 2 3 3" xfId="3717"/>
    <cellStyle name="Accent1 2 4" xfId="1179"/>
    <cellStyle name="Accent1 3" xfId="2584"/>
    <cellStyle name="Accent2" xfId="202"/>
    <cellStyle name="Accent2 2" xfId="675"/>
    <cellStyle name="Accent2 2 2" xfId="676"/>
    <cellStyle name="Accent2 2 2 2" xfId="1289"/>
    <cellStyle name="Accent2 2 2 3" xfId="3367"/>
    <cellStyle name="Accent2 2 3" xfId="1237"/>
    <cellStyle name="Accent2 2 3 2" xfId="1359"/>
    <cellStyle name="Accent2 2 3 2 2" xfId="4081"/>
    <cellStyle name="Accent2 2 3 2 3" xfId="4547"/>
    <cellStyle name="Accent2 2 3 2 4" xfId="5010"/>
    <cellStyle name="Accent2 2 3 3" xfId="3721"/>
    <cellStyle name="Accent2 2 4" xfId="1180"/>
    <cellStyle name="Accent2 3" xfId="2727"/>
    <cellStyle name="Accent3" xfId="203"/>
    <cellStyle name="Accent3 2" xfId="677"/>
    <cellStyle name="Accent3 2 2" xfId="678"/>
    <cellStyle name="Accent3 2 2 2" xfId="1290"/>
    <cellStyle name="Accent3 2 2 3" xfId="3368"/>
    <cellStyle name="Accent3 2 3" xfId="1238"/>
    <cellStyle name="Accent3 2 3 2" xfId="1358"/>
    <cellStyle name="Accent3 2 3 2 2" xfId="3775"/>
    <cellStyle name="Accent3 2 3 2 3" xfId="4546"/>
    <cellStyle name="Accent3 2 3 2 4" xfId="5033"/>
    <cellStyle name="Accent3 2 3 3" xfId="3722"/>
    <cellStyle name="Accent3 2 4" xfId="1181"/>
    <cellStyle name="Accent3 3" xfId="2666"/>
    <cellStyle name="Accent4" xfId="204"/>
    <cellStyle name="Accent4 2" xfId="679"/>
    <cellStyle name="Accent4 2 2" xfId="680"/>
    <cellStyle name="Accent4 2 2 2" xfId="1291"/>
    <cellStyle name="Accent4 2 2 3" xfId="3369"/>
    <cellStyle name="Accent4 2 3" xfId="1239"/>
    <cellStyle name="Accent4 2 3 2" xfId="1371"/>
    <cellStyle name="Accent4 2 3 2 2" xfId="3969"/>
    <cellStyle name="Accent4 2 3 2 3" xfId="4559"/>
    <cellStyle name="Accent4 2 3 2 4" xfId="5055"/>
    <cellStyle name="Accent4 2 3 3" xfId="4051"/>
    <cellStyle name="Accent4 2 4" xfId="1182"/>
    <cellStyle name="Accent4 3" xfId="2763"/>
    <cellStyle name="Accent5" xfId="205"/>
    <cellStyle name="Accent5 2" xfId="681"/>
    <cellStyle name="Accent5 2 2" xfId="682"/>
    <cellStyle name="Accent5 2 2 2" xfId="1292"/>
    <cellStyle name="Accent5 2 2 3" xfId="3370"/>
    <cellStyle name="Accent5 2 3" xfId="1240"/>
    <cellStyle name="Accent5 2 3 2" xfId="1370"/>
    <cellStyle name="Accent5 2 3 2 2" xfId="3951"/>
    <cellStyle name="Accent5 2 3 2 3" xfId="4558"/>
    <cellStyle name="Accent5 2 3 2 4" xfId="5021"/>
    <cellStyle name="Accent5 2 3 3" xfId="3912"/>
    <cellStyle name="Accent5 2 4" xfId="1183"/>
    <cellStyle name="Accent5 3" xfId="2673"/>
    <cellStyle name="Accent6" xfId="206"/>
    <cellStyle name="Accent6 2" xfId="683"/>
    <cellStyle name="Accent6 2 2" xfId="684"/>
    <cellStyle name="Accent6 2 2 2" xfId="1293"/>
    <cellStyle name="Accent6 2 2 3" xfId="3371"/>
    <cellStyle name="Accent6 2 3" xfId="1241"/>
    <cellStyle name="Accent6 2 3 2" xfId="1369"/>
    <cellStyle name="Accent6 2 3 2 2" xfId="4074"/>
    <cellStyle name="Accent6 2 3 2 3" xfId="4557"/>
    <cellStyle name="Accent6 2 3 2 4" xfId="5029"/>
    <cellStyle name="Accent6 2 3 3" xfId="3723"/>
    <cellStyle name="Accent6 2 4" xfId="1184"/>
    <cellStyle name="Accent6 3" xfId="2762"/>
    <cellStyle name="ÅëÈ­ [0]_´ë¿ìÃâÇÏ¿äÃ» " xfId="685"/>
    <cellStyle name="ÅëÈ­_´ë¿ìÃâÇÏ¿äÃ» " xfId="686"/>
    <cellStyle name="ÄÞ¸¶ [0]_´ë¿ìÃâÇÏ¿äÃ» " xfId="687"/>
    <cellStyle name="ÄÞ¸¶_´ë¿ìÃâÇÏ¿äÃ» " xfId="688"/>
    <cellStyle name="Availability" xfId="207"/>
    <cellStyle name="Availability 2" xfId="689"/>
    <cellStyle name="Availability 2 2" xfId="2383"/>
    <cellStyle name="Availability 2 3" xfId="1934"/>
    <cellStyle name="Availability 3" xfId="3480"/>
    <cellStyle name="background" xfId="690"/>
    <cellStyle name="Bad" xfId="208"/>
    <cellStyle name="Bad 2" xfId="691"/>
    <cellStyle name="Bad 2 2" xfId="692"/>
    <cellStyle name="Bad 2 2 2" xfId="1294"/>
    <cellStyle name="Bad 2 2 3" xfId="3372"/>
    <cellStyle name="Bad 2 3" xfId="1242"/>
    <cellStyle name="Bad 2 3 2" xfId="1357"/>
    <cellStyle name="Bad 2 3 2 2" xfId="4036"/>
    <cellStyle name="Bad 2 3 2 3" xfId="4545"/>
    <cellStyle name="Bad 2 3 2 4" xfId="5043"/>
    <cellStyle name="Bad 2 3 3" xfId="3724"/>
    <cellStyle name="Bad 2 4" xfId="1185"/>
    <cellStyle name="Bad 3" xfId="2728"/>
    <cellStyle name="banner" xfId="693"/>
    <cellStyle name="Bé" xfId="209"/>
    <cellStyle name="Bé 2" xfId="694"/>
    <cellStyle name="Bé 2 2" xfId="2384"/>
    <cellStyle name="Bé 2 3" xfId="1933"/>
    <cellStyle name="Bé 3" xfId="3481"/>
    <cellStyle name="Body" xfId="210"/>
    <cellStyle name="Body 2" xfId="695"/>
    <cellStyle name="Body 2 2" xfId="2385"/>
    <cellStyle name="Body 2 3" xfId="1932"/>
    <cellStyle name="Body 3" xfId="3482"/>
    <cellStyle name="bstitutes]_x000d__x000a_; The following mappings take Word for MS-DOS names, PostScript names, and TrueType_x000d__x000a_; names into account" xfId="211"/>
    <cellStyle name="bstitutes]_x000d__x000a_; The following mappings take Word for MS-DOS names, PostScript names, and TrueType_x000d__x000a_; names into account 2" xfId="212"/>
    <cellStyle name="bstitutes]_x000d__x000a_; The following mappings take Word for MS-DOS names, PostScript names, and TrueType_x000d__x000a_; names into account 2 2" xfId="213"/>
    <cellStyle name="bstitutes]_x000d__x000a_; The following mappings take Word for MS-DOS names, PostScript names, and TrueType_x000d__x000a_; names into account 2 2 2" xfId="696"/>
    <cellStyle name="bstitutes]_x000d__x000a_; The following mappings take Word for MS-DOS names, PostScript names, and TrueType_x000d__x000a_; names into account 2 2 2 2" xfId="2386"/>
    <cellStyle name="bstitutes]_x000d__x000a_; The following mappings take Word for MS-DOS names, PostScript names, and TrueType_x000d__x000a_; names into account 2 2 2 3" xfId="2022"/>
    <cellStyle name="bstitutes]_x000d__x000a_; The following mappings take Word for MS-DOS names, PostScript names, and TrueType_x000d__x000a_; names into account 2 2 3" xfId="3485"/>
    <cellStyle name="bstitutes]_x000d__x000a_; The following mappings take Word for MS-DOS names, PostScript names, and TrueType_x000d__x000a_; names into account 2 3" xfId="697"/>
    <cellStyle name="bstitutes]_x000d__x000a_; The following mappings take Word for MS-DOS names, PostScript names, and TrueType_x000d__x000a_; names into account 2 3 2" xfId="2387"/>
    <cellStyle name="bstitutes]_x000d__x000a_; The following mappings take Word for MS-DOS names, PostScript names, and TrueType_x000d__x000a_; names into account 2 3 3" xfId="1762"/>
    <cellStyle name="bstitutes]_x000d__x000a_; The following mappings take Word for MS-DOS names, PostScript names, and TrueType_x000d__x000a_; names into account 2 4" xfId="3484"/>
    <cellStyle name="bstitutes]_x000d__x000a_; The following mappings take Word for MS-DOS names, PostScript names, and TrueType_x000d__x000a_; names into account 3" xfId="214"/>
    <cellStyle name="bstitutes]_x000d__x000a_; The following mappings take Word for MS-DOS names, PostScript names, and TrueType_x000d__x000a_; names into account 3 2" xfId="698"/>
    <cellStyle name="bstitutes]_x000d__x000a_; The following mappings take Word for MS-DOS names, PostScript names, and TrueType_x000d__x000a_; names into account 3 2 2" xfId="2388"/>
    <cellStyle name="bstitutes]_x000d__x000a_; The following mappings take Word for MS-DOS names, PostScript names, and TrueType_x000d__x000a_; names into account 3 2 3" xfId="1569"/>
    <cellStyle name="bstitutes]_x000d__x000a_; The following mappings take Word for MS-DOS names, PostScript names, and TrueType_x000d__x000a_; names into account 3 3" xfId="3486"/>
    <cellStyle name="bstitutes]_x000d__x000a_; The following mappings take Word for MS-DOS names, PostScript names, and TrueType_x000d__x000a_; names into account 4" xfId="699"/>
    <cellStyle name="bstitutes]_x000d__x000a_; The following mappings take Word for MS-DOS names, PostScript names, and TrueType_x000d__x000a_; names into account 4 2" xfId="2389"/>
    <cellStyle name="bstitutes]_x000d__x000a_; The following mappings take Word for MS-DOS names, PostScript names, and TrueType_x000d__x000a_; names into account 4 3" xfId="1931"/>
    <cellStyle name="bstitutes]_x000d__x000a_; The following mappings take Word for MS-DOS names, PostScript names, and TrueType_x000d__x000a_; names into account 5" xfId="3483"/>
    <cellStyle name="Buena" xfId="15" builtinId="26" customBuiltin="1"/>
    <cellStyle name="Buena 2" xfId="215"/>
    <cellStyle name="Buena 2 2" xfId="216"/>
    <cellStyle name="Buena 2 2 2" xfId="700"/>
    <cellStyle name="Buena 2 2 2 2" xfId="2390"/>
    <cellStyle name="Buena 2 2 2 3" xfId="1829"/>
    <cellStyle name="Buena 2 2 3" xfId="3488"/>
    <cellStyle name="Buena 2 3" xfId="701"/>
    <cellStyle name="Buena 2 3 2" xfId="2391"/>
    <cellStyle name="Buena 2 3 3" xfId="1930"/>
    <cellStyle name="Buena 2 3 4" xfId="3316"/>
    <cellStyle name="Buena 2 3 5" xfId="3250"/>
    <cellStyle name="Buena 2 4" xfId="3487"/>
    <cellStyle name="Buena 3" xfId="217"/>
    <cellStyle name="Buena 3 2" xfId="702"/>
    <cellStyle name="Buena 3 2 2" xfId="2392"/>
    <cellStyle name="Buena 3 2 3" xfId="2033"/>
    <cellStyle name="Buena 3 3" xfId="3489"/>
    <cellStyle name="Buena 4" xfId="1826"/>
    <cellStyle name="Buena 4 2" xfId="3225"/>
    <cellStyle name="Buena 5" xfId="3282"/>
    <cellStyle name="Ç¥ÁØ_´ë¿ìÃâÇÏ¿äÃ» " xfId="703"/>
    <cellStyle name="CACA" xfId="218"/>
    <cellStyle name="CACA 2" xfId="704"/>
    <cellStyle name="CACA 2 2" xfId="2393"/>
    <cellStyle name="CACA 2 3" xfId="1568"/>
    <cellStyle name="CACA 3" xfId="3490"/>
    <cellStyle name="calc" xfId="705"/>
    <cellStyle name="Calc Currency (0)" xfId="706"/>
    <cellStyle name="Calc Currency (0) 2" xfId="1391"/>
    <cellStyle name="Calc Currency (2)" xfId="707"/>
    <cellStyle name="Calc Currency (2) 2" xfId="1392"/>
    <cellStyle name="Calc Percent (0)" xfId="708"/>
    <cellStyle name="Calc Percent (0) 2" xfId="1393"/>
    <cellStyle name="Calc Percent (1)" xfId="709"/>
    <cellStyle name="Calc Percent (1) 2" xfId="1394"/>
    <cellStyle name="Calc Percent (2)" xfId="710"/>
    <cellStyle name="Calc Percent (2) 2" xfId="1395"/>
    <cellStyle name="Calc Units (0)" xfId="711"/>
    <cellStyle name="Calc Units (0) 2" xfId="1396"/>
    <cellStyle name="Calc Units (1)" xfId="712"/>
    <cellStyle name="Calc Units (1) 2" xfId="1397"/>
    <cellStyle name="Calc Units (2)" xfId="713"/>
    <cellStyle name="Calc Units (2) 2" xfId="1398"/>
    <cellStyle name="calc_AdTermStructure" xfId="714"/>
    <cellStyle name="Calcolo" xfId="4069"/>
    <cellStyle name="Càlcul" xfId="219"/>
    <cellStyle name="Càlcul 2" xfId="715"/>
    <cellStyle name="Càlcul 2 2" xfId="2394"/>
    <cellStyle name="Càlcul 2 3" xfId="1744"/>
    <cellStyle name="Càlcul 3" xfId="3491"/>
    <cellStyle name="calculated" xfId="220"/>
    <cellStyle name="calculated 2" xfId="716"/>
    <cellStyle name="calculated 2 2" xfId="2395"/>
    <cellStyle name="calculated 2 3" xfId="1722"/>
    <cellStyle name="calculated 3" xfId="3492"/>
    <cellStyle name="Calculation" xfId="221"/>
    <cellStyle name="Calculation 2" xfId="717"/>
    <cellStyle name="Calculation 2 2" xfId="718"/>
    <cellStyle name="Calculation 2 2 2" xfId="1295"/>
    <cellStyle name="Calculation 2 2 3" xfId="3373"/>
    <cellStyle name="Calculation 2 3" xfId="1243"/>
    <cellStyle name="Calculation 2 3 2" xfId="1356"/>
    <cellStyle name="Calculation 2 3 2 2" xfId="4005"/>
    <cellStyle name="Calculation 2 3 2 3" xfId="4544"/>
    <cellStyle name="Calculation 2 3 2 4" xfId="5016"/>
    <cellStyle name="Calculation 2 3 3" xfId="3884"/>
    <cellStyle name="Calculation 2 4" xfId="1186"/>
    <cellStyle name="Calculation 3" xfId="2669"/>
    <cellStyle name="Cálculo" xfId="20" builtinId="22" customBuiltin="1"/>
    <cellStyle name="Cálculo 2" xfId="222"/>
    <cellStyle name="Cálculo 2 2" xfId="223"/>
    <cellStyle name="Cálculo 2 2 2" xfId="719"/>
    <cellStyle name="Cálculo 2 2 2 2" xfId="2396"/>
    <cellStyle name="Cálculo 2 2 2 3" xfId="1751"/>
    <cellStyle name="Cálculo 2 2 3" xfId="3494"/>
    <cellStyle name="Cálculo 2 3" xfId="720"/>
    <cellStyle name="Cálculo 2 3 2" xfId="2397"/>
    <cellStyle name="Cálculo 2 3 3" xfId="1567"/>
    <cellStyle name="Cálculo 2 3 4" xfId="3317"/>
    <cellStyle name="Cálculo 2 3 5" xfId="3251"/>
    <cellStyle name="Cálculo 2 4" xfId="3493"/>
    <cellStyle name="Cálculo 3" xfId="224"/>
    <cellStyle name="Cálculo 3 2" xfId="721"/>
    <cellStyle name="Cálculo 3 2 2" xfId="2398"/>
    <cellStyle name="Cálculo 3 2 3" xfId="2023"/>
    <cellStyle name="Cálculo 3 3" xfId="3495"/>
    <cellStyle name="Cálculo 4" xfId="1756"/>
    <cellStyle name="CalcҐCurrency (0)_laroux" xfId="722"/>
    <cellStyle name="Cambiar to&amp;do" xfId="225"/>
    <cellStyle name="Cambiar to&amp;do 2" xfId="226"/>
    <cellStyle name="Cambiar to&amp;do 2 2" xfId="227"/>
    <cellStyle name="Cambiar to&amp;do 2 2 2" xfId="723"/>
    <cellStyle name="Cambiar to&amp;do 2 2 2 2" xfId="2399"/>
    <cellStyle name="Cambiar to&amp;do 2 2 2 3" xfId="1755"/>
    <cellStyle name="Cambiar to&amp;do 2 2 3" xfId="3498"/>
    <cellStyle name="Cambiar to&amp;do 2 3" xfId="724"/>
    <cellStyle name="Cambiar to&amp;do 2 3 2" xfId="2400"/>
    <cellStyle name="Cambiar to&amp;do 2 3 3" xfId="2024"/>
    <cellStyle name="Cambiar to&amp;do 2 4" xfId="3497"/>
    <cellStyle name="Cambiar to&amp;do 3" xfId="228"/>
    <cellStyle name="Cambiar to&amp;do 3 2" xfId="725"/>
    <cellStyle name="Cambiar to&amp;do 3 2 2" xfId="2401"/>
    <cellStyle name="Cambiar to&amp;do 3 2 3" xfId="1754"/>
    <cellStyle name="Cambiar to&amp;do 3 3" xfId="3499"/>
    <cellStyle name="Cambiar to&amp;do 4" xfId="726"/>
    <cellStyle name="Cambiar to&amp;do 4 2" xfId="2402"/>
    <cellStyle name="Cambiar to&amp;do 4 3" xfId="1929"/>
    <cellStyle name="Cambiar to&amp;do 5" xfId="3496"/>
    <cellStyle name="Cel·la de comprovació" xfId="229"/>
    <cellStyle name="Cel·la de comprovació 2" xfId="727"/>
    <cellStyle name="Cel·la de comprovació 2 2" xfId="2403"/>
    <cellStyle name="Cel·la de comprovació 2 3" xfId="1928"/>
    <cellStyle name="Cel·la de comprovació 3" xfId="3500"/>
    <cellStyle name="Cel·la enllaçada" xfId="230"/>
    <cellStyle name="Cel·la enllaçada 2" xfId="728"/>
    <cellStyle name="Cel·la enllaçada 2 2" xfId="2404"/>
    <cellStyle name="Cel·la enllaçada 2 3" xfId="1927"/>
    <cellStyle name="Cel·la enllaçada 3" xfId="3501"/>
    <cellStyle name="Celda de comprobación" xfId="22" builtinId="23" customBuiltin="1"/>
    <cellStyle name="Celda de comprobación 2" xfId="231"/>
    <cellStyle name="Celda de comprobación 2 2" xfId="232"/>
    <cellStyle name="Celda de comprobación 2 2 2" xfId="729"/>
    <cellStyle name="Celda de comprobación 2 2 2 2" xfId="2405"/>
    <cellStyle name="Celda de comprobación 2 2 2 3" xfId="2025"/>
    <cellStyle name="Celda de comprobación 2 2 3" xfId="3503"/>
    <cellStyle name="Celda de comprobación 2 3" xfId="730"/>
    <cellStyle name="Celda de comprobación 2 3 2" xfId="2406"/>
    <cellStyle name="Celda de comprobación 2 3 3" xfId="1842"/>
    <cellStyle name="Celda de comprobación 2 3 4" xfId="3318"/>
    <cellStyle name="Celda de comprobación 2 3 5" xfId="3252"/>
    <cellStyle name="Celda de comprobación 2 4" xfId="3502"/>
    <cellStyle name="Celda de comprobación 3" xfId="233"/>
    <cellStyle name="Celda de comprobación 3 2" xfId="731"/>
    <cellStyle name="Celda de comprobación 3 2 2" xfId="2407"/>
    <cellStyle name="Celda de comprobación 3 2 3" xfId="2031"/>
    <cellStyle name="Celda de comprobación 3 3" xfId="3504"/>
    <cellStyle name="Celda de comprobación 4" xfId="1926"/>
    <cellStyle name="Celda de comprobación 4 2" xfId="3228"/>
    <cellStyle name="Celda de comprobación 5" xfId="3283"/>
    <cellStyle name="Celda vinculada" xfId="21" builtinId="24" customBuiltin="1"/>
    <cellStyle name="Celda vinculada 2" xfId="234"/>
    <cellStyle name="Celda vinculada 2 2" xfId="235"/>
    <cellStyle name="Celda vinculada 2 2 2" xfId="732"/>
    <cellStyle name="Celda vinculada 2 2 2 2" xfId="2408"/>
    <cellStyle name="Celda vinculada 2 2 2 3" xfId="1925"/>
    <cellStyle name="Celda vinculada 2 2 3" xfId="3506"/>
    <cellStyle name="Celda vinculada 2 3" xfId="733"/>
    <cellStyle name="Celda vinculada 2 3 2" xfId="2409"/>
    <cellStyle name="Celda vinculada 2 3 3" xfId="1749"/>
    <cellStyle name="Celda vinculada 2 3 4" xfId="3319"/>
    <cellStyle name="Celda vinculada 2 3 5" xfId="3253"/>
    <cellStyle name="Celda vinculada 2 4" xfId="3505"/>
    <cellStyle name="Celda vinculada 3" xfId="236"/>
    <cellStyle name="Celda vinculada 3 2" xfId="734"/>
    <cellStyle name="Celda vinculada 3 2 2" xfId="2410"/>
    <cellStyle name="Celda vinculada 3 2 3" xfId="1752"/>
    <cellStyle name="Celda vinculada 3 3" xfId="3507"/>
    <cellStyle name="Celda vinculada 4" xfId="1721"/>
    <cellStyle name="Celda vinculada 4 2" xfId="3227"/>
    <cellStyle name="Celda vinculada 5" xfId="3284"/>
    <cellStyle name="Cella collegata" xfId="3752"/>
    <cellStyle name="Cella da controllare" xfId="3704"/>
    <cellStyle name="Check Cell" xfId="237"/>
    <cellStyle name="Check Cell 2" xfId="735"/>
    <cellStyle name="Check Cell 2 2" xfId="736"/>
    <cellStyle name="Check Cell 2 2 2" xfId="1296"/>
    <cellStyle name="Check Cell 2 2 3" xfId="3374"/>
    <cellStyle name="Check Cell 2 3" xfId="1244"/>
    <cellStyle name="Check Cell 2 3 2" xfId="1339"/>
    <cellStyle name="Check Cell 2 3 2 2" xfId="3855"/>
    <cellStyle name="Check Cell 2 3 2 3" xfId="4528"/>
    <cellStyle name="Check Cell 2 3 2 4" xfId="5036"/>
    <cellStyle name="Check Cell 2 3 3" xfId="3753"/>
    <cellStyle name="Check Cell 2 4" xfId="1187"/>
    <cellStyle name="Check Cell 3" xfId="2585"/>
    <cellStyle name="Check Cell 4" xfId="2671"/>
    <cellStyle name="Check Cell 5" xfId="2672"/>
    <cellStyle name="Check Cell 6" xfId="2729"/>
    <cellStyle name="Check Cell 7" xfId="2586"/>
    <cellStyle name="Check Cell 8" xfId="2761"/>
    <cellStyle name="Check Cell 9" xfId="2641"/>
    <cellStyle name="checkExposure" xfId="737"/>
    <cellStyle name="Colore 1" xfId="4052"/>
    <cellStyle name="Colore 2" xfId="3885"/>
    <cellStyle name="Colore 3" xfId="3975"/>
    <cellStyle name="Colore 4" xfId="3754"/>
    <cellStyle name="Colore 5" xfId="3755"/>
    <cellStyle name="Colore 6" xfId="3756"/>
    <cellStyle name="Coma" xfId="238"/>
    <cellStyle name="Coma 2" xfId="239"/>
    <cellStyle name="Coma 2 2" xfId="1400"/>
    <cellStyle name="Coma 3" xfId="1399"/>
    <cellStyle name="Comma  - Style1" xfId="240"/>
    <cellStyle name="Comma  - Style1 2" xfId="738"/>
    <cellStyle name="Comma  - Style1 2 2" xfId="2411"/>
    <cellStyle name="Comma  - Style1 2 3" xfId="2032"/>
    <cellStyle name="Comma  - Style1 3" xfId="3508"/>
    <cellStyle name="Comma [0]" xfId="241"/>
    <cellStyle name="Comma [00]" xfId="739"/>
    <cellStyle name="Comma [00] 2" xfId="1401"/>
    <cellStyle name="Comma 10" xfId="3757"/>
    <cellStyle name="Comma 2" xfId="3"/>
    <cellStyle name="Comma 2 2" xfId="740"/>
    <cellStyle name="Comma 2 2 2" xfId="3255"/>
    <cellStyle name="Comma 2 2 3" xfId="4007"/>
    <cellStyle name="Comma 2 3" xfId="76"/>
    <cellStyle name="Comma 2 3 2" xfId="3393"/>
    <cellStyle name="Comma 2 3 3" xfId="3254"/>
    <cellStyle name="Comma 2 4" xfId="2770"/>
    <cellStyle name="Comma 2 4 2" xfId="4446"/>
    <cellStyle name="Comma 2 4 3" xfId="4084"/>
    <cellStyle name="Comma 2 4 4" xfId="4588"/>
    <cellStyle name="Comma 2 4 5" xfId="5028"/>
    <cellStyle name="Comma 2 5" xfId="4006"/>
    <cellStyle name="Comma 2 5 2" xfId="4630"/>
    <cellStyle name="Comma 2 5 3" xfId="4999"/>
    <cellStyle name="Comma 2 5 4" xfId="5054"/>
    <cellStyle name="Comma 2 6" xfId="4473"/>
    <cellStyle name="Comma 3" xfId="77"/>
    <cellStyle name="Comma 3 2" xfId="1188"/>
    <cellStyle name="Comma 3 2 2" xfId="3358"/>
    <cellStyle name="Comma 3 2 3" xfId="3394"/>
    <cellStyle name="Comma 3 2 4" xfId="4482"/>
    <cellStyle name="Comma 3 2 5" xfId="5009"/>
    <cellStyle name="Comma 3 3" xfId="3856"/>
    <cellStyle name="Comma 4" xfId="1189"/>
    <cellStyle name="Comma 4 2" xfId="4008"/>
    <cellStyle name="Comma 4 3" xfId="4483"/>
    <cellStyle name="Comma 4 4" xfId="5056"/>
    <cellStyle name="Comma 5" xfId="3741"/>
    <cellStyle name="Comma 5 2" xfId="3926"/>
    <cellStyle name="Comma 6" xfId="3886"/>
    <cellStyle name="Comma 6 2" xfId="3899"/>
    <cellStyle name="Comma 7" xfId="3725"/>
    <cellStyle name="Comma 8" xfId="3887"/>
    <cellStyle name="Comma 8 2" xfId="4009"/>
    <cellStyle name="Comma 8 3" xfId="4010"/>
    <cellStyle name="Comma 9" xfId="3705"/>
    <cellStyle name="Comma 9 2" xfId="3783"/>
    <cellStyle name="Comma_(P) Evolução BAI" xfId="242"/>
    <cellStyle name="Coᱠma [0]_Q2 FY96" xfId="741"/>
    <cellStyle name="Curren - Style2" xfId="243"/>
    <cellStyle name="Curren - Style2 2" xfId="742"/>
    <cellStyle name="Curren - Style2 2 2" xfId="2412"/>
    <cellStyle name="Curren - Style2 2 3" xfId="1720"/>
    <cellStyle name="Curren - Style2 3" xfId="3509"/>
    <cellStyle name="Currency [0]" xfId="244"/>
    <cellStyle name="Currency [0] 2" xfId="245"/>
    <cellStyle name="Currency [0]_(P)C" xfId="246"/>
    <cellStyle name="Currency [00]" xfId="743"/>
    <cellStyle name="Currency [00] 2" xfId="1402"/>
    <cellStyle name="Currency 2" xfId="4053"/>
    <cellStyle name="Currency 2 2" xfId="4068"/>
    <cellStyle name="Currency 2 3" xfId="3726"/>
    <cellStyle name="Currency 3" xfId="3888"/>
    <cellStyle name="Currency_(P)C" xfId="247"/>
    <cellStyle name="DAGS" xfId="744"/>
    <cellStyle name="DAGS 2" xfId="1403"/>
    <cellStyle name="data" xfId="745"/>
    <cellStyle name="Data1" xfId="746"/>
    <cellStyle name="Data2" xfId="747"/>
    <cellStyle name="Data3" xfId="748"/>
    <cellStyle name="Data4" xfId="749"/>
    <cellStyle name="Data5" xfId="750"/>
    <cellStyle name="date" xfId="751"/>
    <cellStyle name="Date Short" xfId="752"/>
    <cellStyle name="datetime" xfId="753"/>
    <cellStyle name="Desprotege" xfId="248"/>
    <cellStyle name="Desprotege 2" xfId="249"/>
    <cellStyle name="Desprotege 2 2" xfId="1405"/>
    <cellStyle name="Desprotege 3" xfId="1404"/>
    <cellStyle name="Dezimal_Data check PO Mortgage 2010 Q3JustBorrowers" xfId="4631"/>
    <cellStyle name="Dziesiętny [0]_Unicredito-2001-2002-ost-Zbyszek" xfId="4054"/>
    <cellStyle name="Dziesiętny_Arkusz1" xfId="3727"/>
    <cellStyle name="Encabezado" xfId="250"/>
    <cellStyle name="Encabezado 1" xfId="11" builtinId="16" customBuiltin="1"/>
    <cellStyle name="Encabezado 2" xfId="1406"/>
    <cellStyle name="Encabezado 4" xfId="14" builtinId="19" customBuiltin="1"/>
    <cellStyle name="Encabezado 4 2" xfId="251"/>
    <cellStyle name="Encabezado 4 2 2" xfId="252"/>
    <cellStyle name="Encabezado 4 2 2 2" xfId="754"/>
    <cellStyle name="Encabezado 4 2 2 2 2" xfId="2413"/>
    <cellStyle name="Encabezado 4 2 2 2 3" xfId="1924"/>
    <cellStyle name="Encabezado 4 2 2 3" xfId="3511"/>
    <cellStyle name="Encabezado 4 2 3" xfId="755"/>
    <cellStyle name="Encabezado 4 2 3 2" xfId="2414"/>
    <cellStyle name="Encabezado 4 2 3 3" xfId="1719"/>
    <cellStyle name="Encabezado 4 2 3 4" xfId="3320"/>
    <cellStyle name="Encabezado 4 2 3 5" xfId="3256"/>
    <cellStyle name="Encabezado 4 2 4" xfId="3510"/>
    <cellStyle name="Encabezado 4 3" xfId="253"/>
    <cellStyle name="Encabezado 4 3 2" xfId="756"/>
    <cellStyle name="Encabezado 4 3 2 2" xfId="2415"/>
    <cellStyle name="Encabezado 4 3 2 3" xfId="1923"/>
    <cellStyle name="Encabezado 4 3 3" xfId="3512"/>
    <cellStyle name="Encabezado 4 4" xfId="1753"/>
    <cellStyle name="Encabezado 4 4 2" xfId="3224"/>
    <cellStyle name="Encabezado 4 5" xfId="3285"/>
    <cellStyle name="Énfasis1" xfId="26" builtinId="29" customBuiltin="1"/>
    <cellStyle name="Énfasis1 2" xfId="254"/>
    <cellStyle name="Énfasis1 2 2" xfId="255"/>
    <cellStyle name="Énfasis1 2 2 2" xfId="757"/>
    <cellStyle name="Énfasis1 2 2 2 2" xfId="2416"/>
    <cellStyle name="Énfasis1 2 2 2 3" xfId="1718"/>
    <cellStyle name="Énfasis1 2 2 3" xfId="3514"/>
    <cellStyle name="Énfasis1 2 3" xfId="758"/>
    <cellStyle name="Énfasis1 2 3 2" xfId="2417"/>
    <cellStyle name="Énfasis1 2 3 3" xfId="1717"/>
    <cellStyle name="Énfasis1 2 3 4" xfId="3321"/>
    <cellStyle name="Énfasis1 2 3 5" xfId="3257"/>
    <cellStyle name="Énfasis1 2 4" xfId="3513"/>
    <cellStyle name="Énfasis1 3" xfId="256"/>
    <cellStyle name="Énfasis1 3 2" xfId="759"/>
    <cellStyle name="Énfasis1 3 2 2" xfId="2418"/>
    <cellStyle name="Énfasis1 3 2 3" xfId="1748"/>
    <cellStyle name="Énfasis1 3 3" xfId="3515"/>
    <cellStyle name="Énfasis1 4" xfId="1563"/>
    <cellStyle name="Énfasis2" xfId="30" builtinId="33" customBuiltin="1"/>
    <cellStyle name="Énfasis2 2" xfId="257"/>
    <cellStyle name="Énfasis2 2 2" xfId="258"/>
    <cellStyle name="Énfasis2 2 2 2" xfId="760"/>
    <cellStyle name="Énfasis2 2 2 2 2" xfId="2419"/>
    <cellStyle name="Énfasis2 2 2 2 3" xfId="1716"/>
    <cellStyle name="Énfasis2 2 2 3" xfId="3517"/>
    <cellStyle name="Énfasis2 2 3" xfId="761"/>
    <cellStyle name="Énfasis2 2 3 2" xfId="2420"/>
    <cellStyle name="Énfasis2 2 3 3" xfId="1922"/>
    <cellStyle name="Énfasis2 2 3 4" xfId="3322"/>
    <cellStyle name="Énfasis2 2 3 5" xfId="3258"/>
    <cellStyle name="Énfasis2 2 4" xfId="3516"/>
    <cellStyle name="Énfasis2 3" xfId="259"/>
    <cellStyle name="Énfasis2 3 2" xfId="762"/>
    <cellStyle name="Énfasis2 3 2 2" xfId="2421"/>
    <cellStyle name="Énfasis2 3 2 3" xfId="1715"/>
    <cellStyle name="Énfasis2 3 3" xfId="3518"/>
    <cellStyle name="Énfasis2 4" xfId="1714"/>
    <cellStyle name="Énfasis3" xfId="34" builtinId="37" customBuiltin="1"/>
    <cellStyle name="Énfasis3 2" xfId="260"/>
    <cellStyle name="Énfasis3 2 2" xfId="261"/>
    <cellStyle name="Énfasis3 2 2 2" xfId="763"/>
    <cellStyle name="Énfasis3 2 2 2 2" xfId="2422"/>
    <cellStyle name="Énfasis3 2 2 2 3" xfId="1713"/>
    <cellStyle name="Énfasis3 2 2 3" xfId="3520"/>
    <cellStyle name="Énfasis3 2 3" xfId="764"/>
    <cellStyle name="Énfasis3 2 3 2" xfId="2423"/>
    <cellStyle name="Énfasis3 2 3 3" xfId="1712"/>
    <cellStyle name="Énfasis3 2 3 4" xfId="3323"/>
    <cellStyle name="Énfasis3 2 3 5" xfId="3259"/>
    <cellStyle name="Énfasis3 2 4" xfId="3519"/>
    <cellStyle name="Énfasis3 3" xfId="262"/>
    <cellStyle name="Énfasis3 3 2" xfId="765"/>
    <cellStyle name="Énfasis3 3 2 2" xfId="2424"/>
    <cellStyle name="Énfasis3 3 2 3" xfId="1711"/>
    <cellStyle name="Énfasis3 3 3" xfId="3521"/>
    <cellStyle name="Énfasis3 4" xfId="2026"/>
    <cellStyle name="Énfasis4" xfId="38" builtinId="41" customBuiltin="1"/>
    <cellStyle name="Énfasis4 2" xfId="263"/>
    <cellStyle name="Énfasis4 2 2" xfId="264"/>
    <cellStyle name="Énfasis4 2 2 2" xfId="766"/>
    <cellStyle name="Énfasis4 2 2 2 2" xfId="2425"/>
    <cellStyle name="Énfasis4 2 2 2 3" xfId="1911"/>
    <cellStyle name="Énfasis4 2 2 3" xfId="3523"/>
    <cellStyle name="Énfasis4 2 3" xfId="767"/>
    <cellStyle name="Énfasis4 2 3 2" xfId="2426"/>
    <cellStyle name="Énfasis4 2 3 3" xfId="1921"/>
    <cellStyle name="Énfasis4 2 3 4" xfId="3324"/>
    <cellStyle name="Énfasis4 2 3 5" xfId="3260"/>
    <cellStyle name="Énfasis4 2 4" xfId="3522"/>
    <cellStyle name="Énfasis4 3" xfId="265"/>
    <cellStyle name="Énfasis4 3 2" xfId="768"/>
    <cellStyle name="Énfasis4 3 2 2" xfId="2427"/>
    <cellStyle name="Énfasis4 3 2 3" xfId="1831"/>
    <cellStyle name="Énfasis4 3 3" xfId="3524"/>
    <cellStyle name="Énfasis4 4" xfId="1920"/>
    <cellStyle name="Énfasis5" xfId="42" builtinId="45" customBuiltin="1"/>
    <cellStyle name="Énfasis5 2" xfId="266"/>
    <cellStyle name="Énfasis5 2 2" xfId="267"/>
    <cellStyle name="Énfasis5 2 2 2" xfId="769"/>
    <cellStyle name="Énfasis5 2 2 2 2" xfId="2428"/>
    <cellStyle name="Énfasis5 2 2 2 3" xfId="1919"/>
    <cellStyle name="Énfasis5 2 2 3" xfId="3526"/>
    <cellStyle name="Énfasis5 2 3" xfId="770"/>
    <cellStyle name="Énfasis5 2 3 2" xfId="2429"/>
    <cellStyle name="Énfasis5 2 3 3" xfId="2027"/>
    <cellStyle name="Énfasis5 2 3 4" xfId="3325"/>
    <cellStyle name="Énfasis5 2 3 5" xfId="3261"/>
    <cellStyle name="Énfasis5 2 4" xfId="3525"/>
    <cellStyle name="Énfasis5 3" xfId="268"/>
    <cellStyle name="Énfasis5 3 2" xfId="771"/>
    <cellStyle name="Énfasis5 3 2 2" xfId="2430"/>
    <cellStyle name="Énfasis5 3 2 3" xfId="1918"/>
    <cellStyle name="Énfasis5 3 3" xfId="3527"/>
    <cellStyle name="Énfasis5 4" xfId="2028"/>
    <cellStyle name="Énfasis6" xfId="46" builtinId="49" customBuiltin="1"/>
    <cellStyle name="Énfasis6 2" xfId="269"/>
    <cellStyle name="Énfasis6 2 2" xfId="270"/>
    <cellStyle name="Énfasis6 2 2 2" xfId="772"/>
    <cellStyle name="Énfasis6 2 2 2 2" xfId="2431"/>
    <cellStyle name="Énfasis6 2 2 2 3" xfId="1710"/>
    <cellStyle name="Énfasis6 2 2 3" xfId="3529"/>
    <cellStyle name="Énfasis6 2 3" xfId="773"/>
    <cellStyle name="Énfasis6 2 3 2" xfId="2432"/>
    <cellStyle name="Énfasis6 2 3 3" xfId="2029"/>
    <cellStyle name="Énfasis6 2 3 4" xfId="3326"/>
    <cellStyle name="Énfasis6 2 3 5" xfId="3262"/>
    <cellStyle name="Énfasis6 2 4" xfId="3528"/>
    <cellStyle name="Énfasis6 3" xfId="271"/>
    <cellStyle name="Énfasis6 3 2" xfId="774"/>
    <cellStyle name="Énfasis6 3 2 2" xfId="2433"/>
    <cellStyle name="Énfasis6 3 2 3" xfId="1917"/>
    <cellStyle name="Énfasis6 3 3" xfId="3530"/>
    <cellStyle name="Énfasis6 4" xfId="2030"/>
    <cellStyle name="EnMiles" xfId="272"/>
    <cellStyle name="EnMiles 2" xfId="273"/>
    <cellStyle name="EnMiles 2 2" xfId="1408"/>
    <cellStyle name="EnMiles 3" xfId="1407"/>
    <cellStyle name="EnMillones" xfId="274"/>
    <cellStyle name="EnMillones 2" xfId="275"/>
    <cellStyle name="EnMillones 2 2" xfId="1410"/>
    <cellStyle name="EnMillones 3" xfId="1409"/>
    <cellStyle name="Enter Currency (0)" xfId="775"/>
    <cellStyle name="Enter Currency (0) 2" xfId="1411"/>
    <cellStyle name="Enter Currency (2)" xfId="776"/>
    <cellStyle name="Enter Currency (2) 2" xfId="1412"/>
    <cellStyle name="Enter Units (0)" xfId="777"/>
    <cellStyle name="Enter Units (0) 2" xfId="1413"/>
    <cellStyle name="Enter Units (1)" xfId="778"/>
    <cellStyle name="Enter Units (1) 2" xfId="1414"/>
    <cellStyle name="Enter Units (2)" xfId="779"/>
    <cellStyle name="Enter Units (2) 2" xfId="1415"/>
    <cellStyle name="Entrada" xfId="18" builtinId="20" customBuiltin="1"/>
    <cellStyle name="Entrada 2" xfId="276"/>
    <cellStyle name="Entrada 2 2" xfId="277"/>
    <cellStyle name="Entrada 2 2 2" xfId="780"/>
    <cellStyle name="Entrada 2 2 2 2" xfId="2434"/>
    <cellStyle name="Entrada 2 2 2 3" xfId="1916"/>
    <cellStyle name="Entrada 2 2 3" xfId="3532"/>
    <cellStyle name="Entrada 2 3" xfId="781"/>
    <cellStyle name="Entrada 2 3 2" xfId="2435"/>
    <cellStyle name="Entrada 2 3 3" xfId="1747"/>
    <cellStyle name="Entrada 2 3 4" xfId="3327"/>
    <cellStyle name="Entrada 2 3 5" xfId="3263"/>
    <cellStyle name="Entrada 2 4" xfId="3531"/>
    <cellStyle name="Entrada 3" xfId="278"/>
    <cellStyle name="Entrada 3 2" xfId="782"/>
    <cellStyle name="Entrada 3 2 2" xfId="2436"/>
    <cellStyle name="Entrada 3 2 3" xfId="1915"/>
    <cellStyle name="Entrada 3 3" xfId="3533"/>
    <cellStyle name="Entrada 4" xfId="1746"/>
    <cellStyle name="Entrada 4 2" xfId="3226"/>
    <cellStyle name="Entrada 5" xfId="3286"/>
    <cellStyle name="Estil 1" xfId="783"/>
    <cellStyle name="Estil 1 2" xfId="1416"/>
    <cellStyle name="Estilo 1" xfId="279"/>
    <cellStyle name="Estilo 1 2" xfId="280"/>
    <cellStyle name="Estilo 1 2 2" xfId="784"/>
    <cellStyle name="Estilo 1 2 3" xfId="1761"/>
    <cellStyle name="Estilo 1 3" xfId="281"/>
    <cellStyle name="Estilo 1 3 2" xfId="282"/>
    <cellStyle name="Estilo 1 3 2 2" xfId="785"/>
    <cellStyle name="Estilo 1 3 2 3" xfId="1914"/>
    <cellStyle name="Estilo 1 3 3" xfId="786"/>
    <cellStyle name="Estilo 1 3 4" xfId="1745"/>
    <cellStyle name="Estilo 1 4" xfId="283"/>
    <cellStyle name="Estilo 1 5" xfId="787"/>
    <cellStyle name="Estilo 1 5 2" xfId="2437"/>
    <cellStyle name="Estilo 1 5 2 2" xfId="2588"/>
    <cellStyle name="Estilo 1 5 2 3" xfId="3629"/>
    <cellStyle name="Estilo 1 5 3" xfId="1913"/>
    <cellStyle name="Estilo 1 5 3 2" xfId="2635"/>
    <cellStyle name="Estilo 1 5 3 3" xfId="3623"/>
    <cellStyle name="Estilo 1 5 4" xfId="2587"/>
    <cellStyle name="Estilo 1 6" xfId="1245"/>
    <cellStyle name="Estilo 1 6 2" xfId="2609"/>
    <cellStyle name="Estilo 1 6 2 2" xfId="3328"/>
    <cellStyle name="Estilo 1 6 2 3" xfId="3207"/>
    <cellStyle name="Estilo 1 6 3" xfId="2675"/>
    <cellStyle name="Estilo 1 7" xfId="2757"/>
    <cellStyle name="Estilo 1 7 2" xfId="3208"/>
    <cellStyle name="Estilo 1 8" xfId="2674"/>
    <cellStyle name="Estilo 1 8 2" xfId="3294"/>
    <cellStyle name="Estilo 1 8 3" xfId="3290"/>
    <cellStyle name="Estilo 1 8 4" xfId="4613"/>
    <cellStyle name="Estilo 1 8 5" xfId="4996"/>
    <cellStyle name="Estilo 1_Hoja1" xfId="2676"/>
    <cellStyle name="Estilo 2" xfId="284"/>
    <cellStyle name="Estilo 2 2" xfId="285"/>
    <cellStyle name="Estilo 2 2 2" xfId="788"/>
    <cellStyle name="Estilo 2 2 3" xfId="1912"/>
    <cellStyle name="Estilo 2 3" xfId="286"/>
    <cellStyle name="Estilo 2 3 2" xfId="287"/>
    <cellStyle name="Estilo 2 3 2 2" xfId="789"/>
    <cellStyle name="Estilo 2 3 2 3" xfId="1709"/>
    <cellStyle name="Estilo 2 3 3" xfId="790"/>
    <cellStyle name="Estilo 2 3 4" xfId="1708"/>
    <cellStyle name="Estilo 2 4" xfId="791"/>
    <cellStyle name="Estilo 2 4 2" xfId="2438"/>
    <cellStyle name="Estilo 2 4 3" xfId="1707"/>
    <cellStyle name="Estilo 2 5" xfId="3534"/>
    <cellStyle name="Estilo 2_20110125 Informe de Liquidez" xfId="288"/>
    <cellStyle name="Estilo 3" xfId="289"/>
    <cellStyle name="Estilo 3 2" xfId="290"/>
    <cellStyle name="Estilo 3 2 2" xfId="291"/>
    <cellStyle name="Estilo 3 2 2 2" xfId="792"/>
    <cellStyle name="Estilo 3 2 2 3" xfId="1706"/>
    <cellStyle name="Estilo 3 2 3" xfId="793"/>
    <cellStyle name="Estilo 3 2 4" xfId="1760"/>
    <cellStyle name="Estilo 3 3" xfId="794"/>
    <cellStyle name="Estilo 3 4" xfId="1571"/>
    <cellStyle name="Estilo 4" xfId="292"/>
    <cellStyle name="Estilo 4 2" xfId="293"/>
    <cellStyle name="Estilo 4 2 2" xfId="294"/>
    <cellStyle name="Estilo 4 2 2 2" xfId="795"/>
    <cellStyle name="Estilo 4 2 2 3" xfId="1705"/>
    <cellStyle name="Estilo 4 2 3" xfId="796"/>
    <cellStyle name="Estilo 4 2 4" xfId="1704"/>
    <cellStyle name="Estilo 4 3" xfId="797"/>
    <cellStyle name="Estilo 4 4" xfId="1703"/>
    <cellStyle name="Estilo 5" xfId="295"/>
    <cellStyle name="Estilo 5 2" xfId="296"/>
    <cellStyle name="Estilo 5 2 2" xfId="297"/>
    <cellStyle name="Estilo 5 2 2 2" xfId="798"/>
    <cellStyle name="Estilo 5 2 2 3" xfId="1702"/>
    <cellStyle name="Estilo 5 2 3" xfId="799"/>
    <cellStyle name="Estilo 5 2 4" xfId="1701"/>
    <cellStyle name="Estilo 5 3" xfId="800"/>
    <cellStyle name="Estilo 5 4" xfId="1566"/>
    <cellStyle name="Estilo 6" xfId="298"/>
    <cellStyle name="Estilo 6 2" xfId="299"/>
    <cellStyle name="Estilo 6 2 2" xfId="300"/>
    <cellStyle name="Estilo 6 2 2 2" xfId="801"/>
    <cellStyle name="Estilo 6 2 2 3" xfId="1700"/>
    <cellStyle name="Estilo 6 2 3" xfId="802"/>
    <cellStyle name="Estilo 6 2 4" xfId="1699"/>
    <cellStyle name="Estilo 6 3" xfId="803"/>
    <cellStyle name="Estilo 6 4" xfId="1698"/>
    <cellStyle name="Euro" xfId="301"/>
    <cellStyle name="Euro 2" xfId="302"/>
    <cellStyle name="Euro 2 2" xfId="303"/>
    <cellStyle name="Euro 2 2 2" xfId="1419"/>
    <cellStyle name="Euro 2 3" xfId="1418"/>
    <cellStyle name="Euro 2 4" xfId="3736"/>
    <cellStyle name="Euro 2 5" xfId="3963"/>
    <cellStyle name="Euro 3" xfId="304"/>
    <cellStyle name="Euro 3 2" xfId="1420"/>
    <cellStyle name="Euro 4" xfId="1297"/>
    <cellStyle name="Euro 4 2" xfId="1417"/>
    <cellStyle name="Euro 4 3" xfId="3153"/>
    <cellStyle name="Euro 4 4" xfId="4508"/>
    <cellStyle name="Euro 5" xfId="1246"/>
    <cellStyle name="Euro 5 2" xfId="2677"/>
    <cellStyle name="Euro 5 3" xfId="2610"/>
    <cellStyle name="Euro 5 4" xfId="2723"/>
    <cellStyle name="Euro 6" xfId="1190"/>
    <cellStyle name="Euro 6 2" xfId="3209"/>
    <cellStyle name="Euro 6 3" xfId="3790"/>
    <cellStyle name="Euro 6 4" xfId="4484"/>
    <cellStyle name="Euro 6 5" xfId="5037"/>
    <cellStyle name="Euro 7" xfId="2766"/>
    <cellStyle name="Euro 7 2" xfId="3210"/>
    <cellStyle name="Euro 8" xfId="2589"/>
    <cellStyle name="Euro 8 2" xfId="3295"/>
    <cellStyle name="Euro 8 3" xfId="3291"/>
    <cellStyle name="Euro 8 4" xfId="4614"/>
    <cellStyle name="Euro 8 5" xfId="4997"/>
    <cellStyle name="Euro 9" xfId="4632"/>
    <cellStyle name="Euro_Hoja1" xfId="2567"/>
    <cellStyle name="Explanatory Text" xfId="305"/>
    <cellStyle name="Explanatory Text 2" xfId="804"/>
    <cellStyle name="Explanatory Text 2 2" xfId="805"/>
    <cellStyle name="Explanatory Text 2 2 2" xfId="1298"/>
    <cellStyle name="Explanatory Text 2 2 3" xfId="3375"/>
    <cellStyle name="Explanatory Text 2 3" xfId="1247"/>
    <cellStyle name="Explanatory Text 2 3 2" xfId="1368"/>
    <cellStyle name="Explanatory Text 2 3 2 2" xfId="3776"/>
    <cellStyle name="Explanatory Text 2 3 2 3" xfId="4556"/>
    <cellStyle name="Explanatory Text 2 3 2 4" xfId="5042"/>
    <cellStyle name="Explanatory Text 2 3 3" xfId="3791"/>
    <cellStyle name="Explanatory Text 2 4" xfId="1191"/>
    <cellStyle name="Explanatory Text 3" xfId="2590"/>
    <cellStyle name="Fecha" xfId="306"/>
    <cellStyle name="Followed Hyperlink" xfId="307"/>
    <cellStyle name="Followed Hyperlink 2" xfId="308"/>
    <cellStyle name="Followed Hyperlink 2 2" xfId="806"/>
    <cellStyle name="Followed Hyperlink 2 2 2" xfId="2439"/>
    <cellStyle name="Followed Hyperlink 2 2 3" xfId="1910"/>
    <cellStyle name="Followed Hyperlink 2 3" xfId="3536"/>
    <cellStyle name="Followed Hyperlink 3" xfId="309"/>
    <cellStyle name="Followed Hyperlink 3 2" xfId="310"/>
    <cellStyle name="Followed Hyperlink 3 2 2" xfId="807"/>
    <cellStyle name="Followed Hyperlink 3 2 2 2" xfId="2440"/>
    <cellStyle name="Followed Hyperlink 3 2 2 3" xfId="1909"/>
    <cellStyle name="Followed Hyperlink 3 2 3" xfId="3538"/>
    <cellStyle name="Followed Hyperlink 3 3" xfId="808"/>
    <cellStyle name="Followed Hyperlink 3 3 2" xfId="2441"/>
    <cellStyle name="Followed Hyperlink 3 3 3" xfId="1908"/>
    <cellStyle name="Followed Hyperlink 3 4" xfId="3537"/>
    <cellStyle name="Followed Hyperlink 4" xfId="809"/>
    <cellStyle name="Followed Hyperlink 4 2" xfId="2442"/>
    <cellStyle name="Followed Hyperlink 4 3" xfId="1697"/>
    <cellStyle name="Followed Hyperlink 5" xfId="3535"/>
    <cellStyle name="Fyrirsögn" xfId="810"/>
    <cellStyle name="globaldir" xfId="311"/>
    <cellStyle name="globaldir 2" xfId="811"/>
    <cellStyle name="globaldir 2 2" xfId="2443"/>
    <cellStyle name="globaldir 2 3" xfId="1907"/>
    <cellStyle name="globaldir 3" xfId="3539"/>
    <cellStyle name="Good" xfId="312"/>
    <cellStyle name="Good 2" xfId="812"/>
    <cellStyle name="Good 2 2" xfId="813"/>
    <cellStyle name="Good 2 2 2" xfId="1299"/>
    <cellStyle name="Good 2 2 3" xfId="3376"/>
    <cellStyle name="Good 2 3" xfId="1248"/>
    <cellStyle name="Good 2 3 2" xfId="1355"/>
    <cellStyle name="Good 2 3 2 2" xfId="4042"/>
    <cellStyle name="Good 2 3 2 3" xfId="4543"/>
    <cellStyle name="Good 2 3 2 4" xfId="5017"/>
    <cellStyle name="Good 2 3 3" xfId="3792"/>
    <cellStyle name="Good 2 4" xfId="1192"/>
    <cellStyle name="Good 3" xfId="2758"/>
    <cellStyle name="Good 4" xfId="2719"/>
    <cellStyle name="Good 5" xfId="2678"/>
    <cellStyle name="Good 6" xfId="2721"/>
    <cellStyle name="Good 7" xfId="2679"/>
    <cellStyle name="Good 8" xfId="2616"/>
    <cellStyle name="Good 9" xfId="2680"/>
    <cellStyle name="greyed" xfId="814"/>
    <cellStyle name="greyed 2" xfId="1421"/>
    <cellStyle name="Header" xfId="815"/>
    <cellStyle name="Header 2" xfId="3793"/>
    <cellStyle name="Header1" xfId="816"/>
    <cellStyle name="Header2" xfId="817"/>
    <cellStyle name="Heading 1" xfId="313"/>
    <cellStyle name="Heading 1 2" xfId="818"/>
    <cellStyle name="Heading 1 2 2" xfId="819"/>
    <cellStyle name="Heading 1 2 2 2" xfId="1300"/>
    <cellStyle name="Heading 1 2 2 3" xfId="3377"/>
    <cellStyle name="Heading 1 2 3" xfId="1249"/>
    <cellStyle name="Heading 1 2 3 2" xfId="1367"/>
    <cellStyle name="Heading 1 2 3 2 2" xfId="3979"/>
    <cellStyle name="Heading 1 2 3 2 3" xfId="4555"/>
    <cellStyle name="Heading 1 2 3 2 4" xfId="5019"/>
    <cellStyle name="Heading 1 2 3 3" xfId="3794"/>
    <cellStyle name="Heading 1 2 4" xfId="1193"/>
    <cellStyle name="Heading 1 3" xfId="2681"/>
    <cellStyle name="Heading 2" xfId="314"/>
    <cellStyle name="Heading 2 2" xfId="820"/>
    <cellStyle name="Heading 2 2 2" xfId="821"/>
    <cellStyle name="Heading 2 2 2 2" xfId="1301"/>
    <cellStyle name="Heading 2 2 2 3" xfId="3378"/>
    <cellStyle name="Heading 2 2 3" xfId="1250"/>
    <cellStyle name="Heading 2 2 3 2" xfId="1354"/>
    <cellStyle name="Heading 2 2 3 2 2" xfId="3971"/>
    <cellStyle name="Heading 2 2 3 2 3" xfId="4542"/>
    <cellStyle name="Heading 2 2 3 2 4" xfId="5018"/>
    <cellStyle name="Heading 2 2 3 3" xfId="3795"/>
    <cellStyle name="Heading 2 2 4" xfId="1194"/>
    <cellStyle name="Heading 2 3" xfId="2682"/>
    <cellStyle name="Heading 3" xfId="315"/>
    <cellStyle name="Heading 3 2" xfId="822"/>
    <cellStyle name="Heading 3 2 2" xfId="823"/>
    <cellStyle name="Heading 3 2 2 2" xfId="1302"/>
    <cellStyle name="Heading 3 2 2 3" xfId="3379"/>
    <cellStyle name="Heading 3 2 3" xfId="1251"/>
    <cellStyle name="Heading 3 2 3 2" xfId="1353"/>
    <cellStyle name="Heading 3 2 3 2 2" xfId="3796"/>
    <cellStyle name="Heading 3 2 3 2 3" xfId="4541"/>
    <cellStyle name="Heading 3 2 3 2 4" xfId="5013"/>
    <cellStyle name="Heading 3 2 3 3" xfId="3777"/>
    <cellStyle name="Heading 3 2 4" xfId="1195"/>
    <cellStyle name="Heading 3 3" xfId="2683"/>
    <cellStyle name="Heading 4" xfId="316"/>
    <cellStyle name="Heading 4 2" xfId="824"/>
    <cellStyle name="Heading 4 2 2" xfId="825"/>
    <cellStyle name="Heading 4 2 2 2" xfId="1303"/>
    <cellStyle name="Heading 4 2 2 3" xfId="3380"/>
    <cellStyle name="Heading 4 2 3" xfId="1252"/>
    <cellStyle name="Heading 4 2 3 2" xfId="1352"/>
    <cellStyle name="Heading 4 2 3 2 2" xfId="3797"/>
    <cellStyle name="Heading 4 2 3 2 3" xfId="4540"/>
    <cellStyle name="Heading 4 2 3 2 4" xfId="5061"/>
    <cellStyle name="Heading 4 2 3 3" xfId="3798"/>
    <cellStyle name="Heading 4 2 4" xfId="1196"/>
    <cellStyle name="Heading 4 3" xfId="2684"/>
    <cellStyle name="Heading 4 4" xfId="2685"/>
    <cellStyle name="Heading 4 5" xfId="2575"/>
    <cellStyle name="Heading 4 6" xfId="2591"/>
    <cellStyle name="Heading 4 7" xfId="2625"/>
    <cellStyle name="Heading 4 8" xfId="2722"/>
    <cellStyle name="Heading 4 9" xfId="2570"/>
    <cellStyle name="HeadingTable" xfId="826"/>
    <cellStyle name="highlightExposure" xfId="827"/>
    <cellStyle name="highlightExposure 2" xfId="1422"/>
    <cellStyle name="highlightPD" xfId="828"/>
    <cellStyle name="highlightPD 2" xfId="1423"/>
    <cellStyle name="highlightPercentage" xfId="829"/>
    <cellStyle name="highlightPercentage 2" xfId="1424"/>
    <cellStyle name="highlightText" xfId="830"/>
    <cellStyle name="highlightText 2" xfId="1425"/>
    <cellStyle name="Hipervínculo" xfId="2" builtinId="8"/>
    <cellStyle name="Hipervínculo 2" xfId="67"/>
    <cellStyle name="Hipervínculo 2 2" xfId="318"/>
    <cellStyle name="Hipervínculo 2 2 2" xfId="831"/>
    <cellStyle name="Hipervínculo 2 2 2 2" xfId="2444"/>
    <cellStyle name="Hipervínculo 2 2 2 3" xfId="1759"/>
    <cellStyle name="Hipervínculo 2 2 3" xfId="3541"/>
    <cellStyle name="Hipervínculo 2 3" xfId="519"/>
    <cellStyle name="Hipervínculo 2 3 2" xfId="832"/>
    <cellStyle name="Hipervínculo 2 3 3" xfId="2280"/>
    <cellStyle name="Hipervínculo 2 4" xfId="317"/>
    <cellStyle name="Hipervínculo 2 4 2" xfId="1376"/>
    <cellStyle name="Hipervínculo 2 4 2 2" xfId="3353"/>
    <cellStyle name="Hipervínculo 2 4 2 3" xfId="3540"/>
    <cellStyle name="Hipervínculo 3" xfId="517"/>
    <cellStyle name="Hipervínculo 4" xfId="2772"/>
    <cellStyle name="Hipervínculo visitado 2" xfId="68"/>
    <cellStyle name="Hipervínculo visitado 3" xfId="520"/>
    <cellStyle name="Hipervínculo visitado 4" xfId="2773"/>
    <cellStyle name="Hyperlink" xfId="319"/>
    <cellStyle name="Hyperlink 2" xfId="833"/>
    <cellStyle name="Hyperlink 2 2" xfId="2445"/>
    <cellStyle name="Hyperlink 2 3" xfId="1758"/>
    <cellStyle name="Hyperlink 2 4" xfId="3799"/>
    <cellStyle name="Hyperlink 3" xfId="3542"/>
    <cellStyle name="Hyperlink_PbP" xfId="51"/>
    <cellStyle name="Incorrecte" xfId="320"/>
    <cellStyle name="Incorrecte 2" xfId="834"/>
    <cellStyle name="Incorrecte 2 2" xfId="2446"/>
    <cellStyle name="Incorrecte 2 3" xfId="1696"/>
    <cellStyle name="Incorrecte 3" xfId="3543"/>
    <cellStyle name="Incorrecto" xfId="16" builtinId="27" customBuiltin="1"/>
    <cellStyle name="Incorrecto 2" xfId="321"/>
    <cellStyle name="Incorrecto 2 2" xfId="322"/>
    <cellStyle name="Incorrecto 2 2 2" xfId="835"/>
    <cellStyle name="Incorrecto 2 2 2 2" xfId="2447"/>
    <cellStyle name="Incorrecto 2 2 2 3" xfId="1905"/>
    <cellStyle name="Incorrecto 2 2 3" xfId="3545"/>
    <cellStyle name="Incorrecto 2 3" xfId="836"/>
    <cellStyle name="Incorrecto 2 3 2" xfId="2448"/>
    <cellStyle name="Incorrecto 2 3 3" xfId="1904"/>
    <cellStyle name="Incorrecto 2 3 4" xfId="3329"/>
    <cellStyle name="Incorrecto 2 3 5" xfId="3264"/>
    <cellStyle name="Incorrecto 2 4" xfId="3544"/>
    <cellStyle name="Incorrecto 3" xfId="323"/>
    <cellStyle name="Incorrecto 3 2" xfId="837"/>
    <cellStyle name="Incorrecto 3 2 2" xfId="2449"/>
    <cellStyle name="Incorrecto 3 2 3" xfId="1903"/>
    <cellStyle name="Incorrecto 3 3" xfId="3546"/>
    <cellStyle name="Incorrecto 4" xfId="1902"/>
    <cellStyle name="Input" xfId="324"/>
    <cellStyle name="Input 2" xfId="838"/>
    <cellStyle name="Input 2 2" xfId="839"/>
    <cellStyle name="Input 2 2 2" xfId="1304"/>
    <cellStyle name="Input 2 2 3" xfId="3381"/>
    <cellStyle name="Input 2 3" xfId="1253"/>
    <cellStyle name="Input 2 3 2" xfId="1351"/>
    <cellStyle name="Input 2 3 2 2" xfId="3800"/>
    <cellStyle name="Input 2 3 2 3" xfId="4539"/>
    <cellStyle name="Input 2 3 2 4" xfId="5012"/>
    <cellStyle name="Input 2 3 3" xfId="3801"/>
    <cellStyle name="Input 2 4" xfId="1197"/>
    <cellStyle name="Input 3" xfId="2638"/>
    <cellStyle name="Input 4" xfId="2667"/>
    <cellStyle name="Input 5" xfId="2574"/>
    <cellStyle name="Input 6" xfId="2724"/>
    <cellStyle name="Input 7" xfId="2652"/>
    <cellStyle name="Input 8" xfId="2670"/>
    <cellStyle name="Input 9" xfId="2651"/>
    <cellStyle name="Input%" xfId="325"/>
    <cellStyle name="input_Skuldabréf" xfId="840"/>
    <cellStyle name="InputDate" xfId="326"/>
    <cellStyle name="InputDecimal" xfId="327"/>
    <cellStyle name="inputExposure" xfId="841"/>
    <cellStyle name="inputExposure 2" xfId="1426"/>
    <cellStyle name="inputMaturity" xfId="842"/>
    <cellStyle name="inputMaturity 2" xfId="1427"/>
    <cellStyle name="inputParameterE" xfId="843"/>
    <cellStyle name="inputParameterE 2" xfId="1428"/>
    <cellStyle name="inputPD" xfId="844"/>
    <cellStyle name="inputPD 2" xfId="1429"/>
    <cellStyle name="inputPercentage" xfId="845"/>
    <cellStyle name="inputPercentage 2" xfId="1430"/>
    <cellStyle name="inputPercentageL" xfId="846"/>
    <cellStyle name="inputPercentageL 2" xfId="1431"/>
    <cellStyle name="inputPercentageS" xfId="847"/>
    <cellStyle name="inputPercentageS 2" xfId="1432"/>
    <cellStyle name="inputSelection" xfId="848"/>
    <cellStyle name="inputSelection 2" xfId="1433"/>
    <cellStyle name="inputText" xfId="849"/>
    <cellStyle name="inputText 2" xfId="1434"/>
    <cellStyle name="InputValue" xfId="328"/>
    <cellStyle name="InputValue 2" xfId="850"/>
    <cellStyle name="InputValue 2 2" xfId="2450"/>
    <cellStyle name="InputValue 2 3" xfId="1695"/>
    <cellStyle name="InputValue 3" xfId="3547"/>
    <cellStyle name="Komma [0]_Betaling rente 2001" xfId="4633"/>
    <cellStyle name="Komma 2" xfId="4634"/>
    <cellStyle name="l]_x000d__x000a_Path=M:\RIOCEN01_x000d__x000a_Name=Carlos Emilio Brousse_x000d__x000a_DDAApps=nsf,nsg,nsh,jtf,ns2,ors,org_x000d__x000a_SmartIcons=Todos_x000d__x000a_" xfId="1198"/>
    <cellStyle name="l]_x000d__x000a_Path=M:\RIOCEN01_x000d__x000a_Name=Carlos Emilio Brousse_x000d__x000a_DDAApps=nsf,nsg,nsh,jtf,ns2,ors,org_x000d__x000a_SmartIcons=Todos_x000d__x000a_ 2" xfId="3265"/>
    <cellStyle name="l]_x000d__x000a_Path=M:\RIOCEN01_x000d__x000a_Name=Carlos Emilio Brousse_x000d__x000a_DDEApps=nsf,nsg,nsh,ntf,ns2,ors,org_x000d__x000a_SmartIcons=Todos_x000d__x000a_" xfId="329"/>
    <cellStyle name="l]_x000d__x000a_Path=M:\RIOCEN01_x000d__x000a_Name=Carlos Emilio Brousse_x000d__x000a_DDEApps=nsf,nsg,nsh,ntf,ns2,ors,org_x000d__x000a_SmartIcons=Todos_x000d__x000a_ 2" xfId="851"/>
    <cellStyle name="l]_x000d__x000a_Path=M:\RIOCEN01_x000d__x000a_Name=Carlos Emilio Brousse_x000d__x000a_DDEApps=nsf,nsg,nsh,ntf,ns2,ors,org_x000d__x000a_SmartIcons=Todos_x000d__x000a_ 2 2" xfId="3802"/>
    <cellStyle name="l]_x000d__x000a_Path=M:\RIOCEN01_x000d__x000a_Name=Carlos Emilio Brousse_x000d__x000a_DDEApps=nsf,nsg,nsh,ntf,ns2,ors,org_x000d__x000a_SmartIcons=Todos_x000d__x000a_ 2 3" xfId="3875"/>
    <cellStyle name="l]_x000d__x000a_Path=M:\RIOCEN01_x000d__x000a_Name=Carlos Emilio Brousse_x000d__x000a_DDEApps=nsf,nsg,nsh,ntf,ns2,ors,org_x000d__x000a_SmartIcons=Todos_x000d__x000a_ 3" xfId="1694"/>
    <cellStyle name="l]_x000d__x000a_Path=M:\RIOCEN01_x000d__x000a_Name=Carlos Emilio Brousse_x000d__x000a_DDEApps=nsf,nsg,nsh,ntf,ns2,ors,org_x000d__x000a_SmartIcons=Todos_x000d__x000a_ 4" xfId="3803"/>
    <cellStyle name="label" xfId="852"/>
    <cellStyle name="Link Currency (0)" xfId="853"/>
    <cellStyle name="Link Currency (0) 2" xfId="1435"/>
    <cellStyle name="Link Currency (2)" xfId="854"/>
    <cellStyle name="Link Currency (2) 2" xfId="1436"/>
    <cellStyle name="Link Units (0)" xfId="855"/>
    <cellStyle name="Link Units (0) 2" xfId="1437"/>
    <cellStyle name="Link Units (1)" xfId="856"/>
    <cellStyle name="Link Units (1) 2" xfId="1438"/>
    <cellStyle name="Link Units (2)" xfId="857"/>
    <cellStyle name="Link Units (2) 2" xfId="1439"/>
    <cellStyle name="Linked Cell" xfId="330"/>
    <cellStyle name="Linked Cell 2" xfId="858"/>
    <cellStyle name="Linked Cell 2 2" xfId="859"/>
    <cellStyle name="Linked Cell 2 2 2" xfId="1305"/>
    <cellStyle name="Linked Cell 2 2 3" xfId="3382"/>
    <cellStyle name="Linked Cell 2 3" xfId="1254"/>
    <cellStyle name="Linked Cell 2 3 2" xfId="1350"/>
    <cellStyle name="Linked Cell 2 3 2 2" xfId="3804"/>
    <cellStyle name="Linked Cell 2 3 2 3" xfId="4538"/>
    <cellStyle name="Linked Cell 2 3 2 4" xfId="5041"/>
    <cellStyle name="Linked Cell 2 3 3" xfId="3744"/>
    <cellStyle name="Linked Cell 2 4" xfId="1199"/>
    <cellStyle name="Linked Cell 3" xfId="2756"/>
    <cellStyle name="Linked Cell 4" xfId="2686"/>
    <cellStyle name="Linked Cell 5" xfId="2659"/>
    <cellStyle name="Linked Cell 6" xfId="2592"/>
    <cellStyle name="Linked Cell 7" xfId="2730"/>
    <cellStyle name="Linked Cell 8" xfId="2687"/>
    <cellStyle name="Linked Cell 9" xfId="2573"/>
    <cellStyle name="main_input" xfId="860"/>
    <cellStyle name="měny_Comparison of branches 04 without Corp.FX gains" xfId="4067"/>
    <cellStyle name="meny_Comparison of branches 06 without Corp.FX gains" xfId="3878"/>
    <cellStyle name="měny_credit risk" xfId="3805"/>
    <cellStyle name="meny_Targets" xfId="3806"/>
    <cellStyle name="Migliaia (0)_10.11a Final Matrix" xfId="3807"/>
    <cellStyle name="Migliaia 2" xfId="3808"/>
    <cellStyle name="Millares" xfId="9" builtinId="3"/>
    <cellStyle name="Millares [0] 2" xfId="79"/>
    <cellStyle name="Millares [0] 2 2" xfId="331"/>
    <cellStyle name="Millares [0] 2 3" xfId="1901"/>
    <cellStyle name="Millares [0] 3" xfId="332"/>
    <cellStyle name="Millares [0] 3 2" xfId="1440"/>
    <cellStyle name="Millares [0] 4" xfId="333"/>
    <cellStyle name="Millares [0] 4 2" xfId="1441"/>
    <cellStyle name="Millares 10" xfId="334"/>
    <cellStyle name="Millares 10 2" xfId="1442"/>
    <cellStyle name="Millares 100" xfId="2775"/>
    <cellStyle name="Millares 100 2" xfId="3985"/>
    <cellStyle name="Millares 101" xfId="2776"/>
    <cellStyle name="Millares 101 2" xfId="3854"/>
    <cellStyle name="Millares 102" xfId="2777"/>
    <cellStyle name="Millares 102 2" xfId="3634"/>
    <cellStyle name="Millares 103" xfId="2778"/>
    <cellStyle name="Millares 103 2" xfId="3876"/>
    <cellStyle name="Millares 104" xfId="2779"/>
    <cellStyle name="Millares 104 2" xfId="3868"/>
    <cellStyle name="Millares 105" xfId="2780"/>
    <cellStyle name="Millares 105 2" xfId="4065"/>
    <cellStyle name="Millares 106" xfId="2781"/>
    <cellStyle name="Millares 106 2" xfId="3810"/>
    <cellStyle name="Millares 107" xfId="2782"/>
    <cellStyle name="Millares 107 2" xfId="3811"/>
    <cellStyle name="Millares 108" xfId="2783"/>
    <cellStyle name="Millares 109" xfId="2784"/>
    <cellStyle name="Millares 109 2" xfId="4075"/>
    <cellStyle name="Millares 11" xfId="335"/>
    <cellStyle name="Millares 11 2" xfId="1443"/>
    <cellStyle name="Millares 110" xfId="2785"/>
    <cellStyle name="Millares 110 2" xfId="3953"/>
    <cellStyle name="Millares 111" xfId="3090"/>
    <cellStyle name="Millares 111 2" xfId="4066"/>
    <cellStyle name="Millares 111 2 2" xfId="4439"/>
    <cellStyle name="Millares 111 3" xfId="4237"/>
    <cellStyle name="Millares 111 3 2" xfId="4938"/>
    <cellStyle name="Millares 111 3 3" xfId="4649"/>
    <cellStyle name="Millares 111 4" xfId="3712"/>
    <cellStyle name="Millares 111 5" xfId="4854"/>
    <cellStyle name="Millares 112" xfId="3091"/>
    <cellStyle name="Millares 112 2" xfId="4061"/>
    <cellStyle name="Millares 112 2 2" xfId="4437"/>
    <cellStyle name="Millares 112 3" xfId="4238"/>
    <cellStyle name="Millares 112 3 2" xfId="4939"/>
    <cellStyle name="Millares 112 3 3" xfId="4650"/>
    <cellStyle name="Millares 112 4" xfId="4037"/>
    <cellStyle name="Millares 112 5" xfId="4855"/>
    <cellStyle name="Millares 113" xfId="2774"/>
    <cellStyle name="Millares 113 2" xfId="3203"/>
    <cellStyle name="Millares 114" xfId="3911"/>
    <cellStyle name="Millares 114 2" xfId="3812"/>
    <cellStyle name="Millares 114 2 2" xfId="4354"/>
    <cellStyle name="Millares 114 3" xfId="4377"/>
    <cellStyle name="Millares 114 4" xfId="4645"/>
    <cellStyle name="Millares 114 5" xfId="5027"/>
    <cellStyle name="Millares 115" xfId="3986"/>
    <cellStyle name="Millares 115 2" xfId="3934"/>
    <cellStyle name="Millares 115 2 2" xfId="4388"/>
    <cellStyle name="Millares 115 3" xfId="4407"/>
    <cellStyle name="Millares 115 4" xfId="5001"/>
    <cellStyle name="Millares 115 5" xfId="5022"/>
    <cellStyle name="Millares 116" xfId="3813"/>
    <cellStyle name="Millares 116 2" xfId="3814"/>
    <cellStyle name="Millares 116 2 2" xfId="4356"/>
    <cellStyle name="Millares 116 3" xfId="4355"/>
    <cellStyle name="Millares 116 4" xfId="5004"/>
    <cellStyle name="Millares 116 5" xfId="5031"/>
    <cellStyle name="Millares 117" xfId="3815"/>
    <cellStyle name="Millares 117 2" xfId="3972"/>
    <cellStyle name="Millares 117 2 2" xfId="4403"/>
    <cellStyle name="Millares 117 3" xfId="4357"/>
    <cellStyle name="Millares 117 4" xfId="5002"/>
    <cellStyle name="Millares 117 5" xfId="5034"/>
    <cellStyle name="Millares 118" xfId="3962"/>
    <cellStyle name="Millares 118 2" xfId="3921"/>
    <cellStyle name="Millares 118 2 2" xfId="4382"/>
    <cellStyle name="Millares 118 3" xfId="4399"/>
    <cellStyle name="Millares 119" xfId="3916"/>
    <cellStyle name="Millares 119 2" xfId="3758"/>
    <cellStyle name="Millares 119 2 2" xfId="4340"/>
    <cellStyle name="Millares 119 3" xfId="4380"/>
    <cellStyle name="Millares 12" xfId="336"/>
    <cellStyle name="Millares 12 2" xfId="1444"/>
    <cellStyle name="Millares 120" xfId="4011"/>
    <cellStyle name="Millares 120 2" xfId="3914"/>
    <cellStyle name="Millares 120 2 2" xfId="4379"/>
    <cellStyle name="Millares 120 3" xfId="4415"/>
    <cellStyle name="Millares 121" xfId="4013"/>
    <cellStyle name="Millares 121 2" xfId="3956"/>
    <cellStyle name="Millares 121 2 2" xfId="4395"/>
    <cellStyle name="Millares 121 3" xfId="4417"/>
    <cellStyle name="Millares 122" xfId="4014"/>
    <cellStyle name="Millares 122 2" xfId="3857"/>
    <cellStyle name="Millares 122 2 2" xfId="4367"/>
    <cellStyle name="Millares 122 3" xfId="4418"/>
    <cellStyle name="Millares 123" xfId="4078"/>
    <cellStyle name="Millares 123 2" xfId="4012"/>
    <cellStyle name="Millares 123 2 2" xfId="4416"/>
    <cellStyle name="Millares 123 3" xfId="4442"/>
    <cellStyle name="Millares 124" xfId="3759"/>
    <cellStyle name="Millares 124 2" xfId="3760"/>
    <cellStyle name="Millares 124 2 2" xfId="4342"/>
    <cellStyle name="Millares 124 3" xfId="4341"/>
    <cellStyle name="Millares 125" xfId="3858"/>
    <cellStyle name="Millares 125 2" xfId="3966"/>
    <cellStyle name="Millares 125 2 2" xfId="4401"/>
    <cellStyle name="Millares 125 3" xfId="4368"/>
    <cellStyle name="Millares 126" xfId="4056"/>
    <cellStyle name="Millares 126 2" xfId="4015"/>
    <cellStyle name="Millares 126 2 2" xfId="4419"/>
    <cellStyle name="Millares 126 3" xfId="4433"/>
    <cellStyle name="Millares 127" xfId="3761"/>
    <cellStyle name="Millares 127 2" xfId="3965"/>
    <cellStyle name="Millares 127 2 2" xfId="4400"/>
    <cellStyle name="Millares 127 3" xfId="4343"/>
    <cellStyle name="Millares 128" xfId="4016"/>
    <cellStyle name="Millares 128 2" xfId="4420"/>
    <cellStyle name="Millares 129" xfId="3706"/>
    <cellStyle name="Millares 129 2" xfId="4330"/>
    <cellStyle name="Millares 13" xfId="337"/>
    <cellStyle name="Millares 13 2" xfId="1445"/>
    <cellStyle name="Millares 130" xfId="3913"/>
    <cellStyle name="Millares 130 2" xfId="4378"/>
    <cellStyle name="Millares 131" xfId="4057"/>
    <cellStyle name="Millares 131 2" xfId="4434"/>
    <cellStyle name="Millares 132" xfId="4018"/>
    <cellStyle name="Millares 132 2" xfId="4422"/>
    <cellStyle name="Millares 133" xfId="4019"/>
    <cellStyle name="Millares 133 2" xfId="4423"/>
    <cellStyle name="Millares 134" xfId="4058"/>
    <cellStyle name="Millares 134 2" xfId="4435"/>
    <cellStyle name="Millares 135" xfId="4077"/>
    <cellStyle name="Millares 135 2" xfId="4441"/>
    <cellStyle name="Millares 136" xfId="4017"/>
    <cellStyle name="Millares 136 2" xfId="4421"/>
    <cellStyle name="Millares 137" xfId="4059"/>
    <cellStyle name="Millares 137 2" xfId="4436"/>
    <cellStyle name="Millares 138" xfId="4020"/>
    <cellStyle name="Millares 138 2" xfId="4424"/>
    <cellStyle name="Millares 139" xfId="3762"/>
    <cellStyle name="Millares 139 2" xfId="4344"/>
    <cellStyle name="Millares 14" xfId="338"/>
    <cellStyle name="Millares 14 2" xfId="1446"/>
    <cellStyle name="Millares 140" xfId="4073"/>
    <cellStyle name="Millares 140 2" xfId="4440"/>
    <cellStyle name="Millares 141" xfId="4021"/>
    <cellStyle name="Millares 141 2" xfId="4425"/>
    <cellStyle name="Millares 142" xfId="3708"/>
    <cellStyle name="Millares 142 2" xfId="4332"/>
    <cellStyle name="Millares 143" xfId="4022"/>
    <cellStyle name="Millares 143 2" xfId="4426"/>
    <cellStyle name="Millares 144" xfId="3925"/>
    <cellStyle name="Millares 144 2" xfId="4385"/>
    <cellStyle name="Millares 145" xfId="3707"/>
    <cellStyle name="Millares 145 2" xfId="4331"/>
    <cellStyle name="Millares 146" xfId="3763"/>
    <cellStyle name="Millares 146 2" xfId="4345"/>
    <cellStyle name="Millares 147" xfId="3656"/>
    <cellStyle name="Millares 147 2" xfId="4311"/>
    <cellStyle name="Millares 148" xfId="3992"/>
    <cellStyle name="Millares 148 2" xfId="4411"/>
    <cellStyle name="Millares 149" xfId="3698"/>
    <cellStyle name="Millares 149 2" xfId="4328"/>
    <cellStyle name="Millares 15" xfId="339"/>
    <cellStyle name="Millares 15 2" xfId="1447"/>
    <cellStyle name="Millares 150" xfId="3764"/>
    <cellStyle name="Millares 150 2" xfId="4346"/>
    <cellStyle name="Millares 151" xfId="3765"/>
    <cellStyle name="Millares 151 2" xfId="4347"/>
    <cellStyle name="Millares 152" xfId="3766"/>
    <cellStyle name="Millares 152 2" xfId="4348"/>
    <cellStyle name="Millares 153" xfId="3859"/>
    <cellStyle name="Millares 153 2" xfId="4369"/>
    <cellStyle name="Millares 154" xfId="3750"/>
    <cellStyle name="Millares 154 2" xfId="4339"/>
    <cellStyle name="Millares 155" xfId="3767"/>
    <cellStyle name="Millares 155 2" xfId="4349"/>
    <cellStyle name="Millares 156" xfId="4001"/>
    <cellStyle name="Millares 156 2" xfId="4413"/>
    <cellStyle name="Millares 157" xfId="4023"/>
    <cellStyle name="Millares 157 2" xfId="4427"/>
    <cellStyle name="Millares 158" xfId="3743"/>
    <cellStyle name="Millares 158 2" xfId="4335"/>
    <cellStyle name="Millares 159" xfId="4195"/>
    <cellStyle name="Millares 159 2" xfId="4897"/>
    <cellStyle name="Millares 159 3" xfId="4651"/>
    <cellStyle name="Millares 16" xfId="340"/>
    <cellStyle name="Millares 16 2" xfId="341"/>
    <cellStyle name="Millares 16 2 2" xfId="1449"/>
    <cellStyle name="Millares 16 3" xfId="342"/>
    <cellStyle name="Millares 16 3 2" xfId="1450"/>
    <cellStyle name="Millares 16 4" xfId="1448"/>
    <cellStyle name="Millares 160" xfId="4196"/>
    <cellStyle name="Millares 160 2" xfId="4898"/>
    <cellStyle name="Millares 160 3" xfId="4652"/>
    <cellStyle name="Millares 161" xfId="3809"/>
    <cellStyle name="Millares 161 2" xfId="4353"/>
    <cellStyle name="Millares 162" xfId="4285"/>
    <cellStyle name="Millares 162 2" xfId="4981"/>
    <cellStyle name="Millares 162 3" xfId="4653"/>
    <cellStyle name="Millares 163" xfId="4291"/>
    <cellStyle name="Millares 163 2" xfId="4986"/>
    <cellStyle name="Millares 163 3" xfId="4654"/>
    <cellStyle name="Millares 164" xfId="4294"/>
    <cellStyle name="Millares 164 2" xfId="4987"/>
    <cellStyle name="Millares 164 3" xfId="4655"/>
    <cellStyle name="Millares 165" xfId="4281"/>
    <cellStyle name="Millares 165 2" xfId="4978"/>
    <cellStyle name="Millares 165 3" xfId="4656"/>
    <cellStyle name="Millares 166" xfId="4297"/>
    <cellStyle name="Millares 166 2" xfId="4988"/>
    <cellStyle name="Millares 166 3" xfId="4657"/>
    <cellStyle name="Millares 167" xfId="4298"/>
    <cellStyle name="Millares 167 2" xfId="4989"/>
    <cellStyle name="Millares 167 3" xfId="4658"/>
    <cellStyle name="Millares 168" xfId="4384"/>
    <cellStyle name="Millares 168 2" xfId="4992"/>
    <cellStyle name="Millares 168 3" xfId="4659"/>
    <cellStyle name="Millares 169" xfId="4286"/>
    <cellStyle name="Millares 169 2" xfId="4982"/>
    <cellStyle name="Millares 169 3" xfId="4660"/>
    <cellStyle name="Millares 17" xfId="343"/>
    <cellStyle name="Millares 17 2" xfId="1451"/>
    <cellStyle name="Millares 170" xfId="4278"/>
    <cellStyle name="Millares 170 2" xfId="4977"/>
    <cellStyle name="Millares 170 3" xfId="4661"/>
    <cellStyle name="Millares 171" xfId="4301"/>
    <cellStyle name="Millares 171 2" xfId="4991"/>
    <cellStyle name="Millares 171 3" xfId="4662"/>
    <cellStyle name="Millares 172" xfId="4289"/>
    <cellStyle name="Millares 172 2" xfId="4984"/>
    <cellStyle name="Millares 172 3" xfId="4663"/>
    <cellStyle name="Millares 173" xfId="4290"/>
    <cellStyle name="Millares 173 2" xfId="4985"/>
    <cellStyle name="Millares 173 3" xfId="4664"/>
    <cellStyle name="Millares 174" xfId="4283"/>
    <cellStyle name="Millares 174 2" xfId="4980"/>
    <cellStyle name="Millares 174 3" xfId="4665"/>
    <cellStyle name="Millares 175" xfId="4299"/>
    <cellStyle name="Millares 175 2" xfId="4990"/>
    <cellStyle name="Millares 175 3" xfId="4666"/>
    <cellStyle name="Millares 176" xfId="4288"/>
    <cellStyle name="Millares 176 2" xfId="4983"/>
    <cellStyle name="Millares 176 3" xfId="4667"/>
    <cellStyle name="Millares 177" xfId="4282"/>
    <cellStyle name="Millares 177 2" xfId="4979"/>
    <cellStyle name="Millares 177 3" xfId="4668"/>
    <cellStyle name="Millares 178" xfId="3872"/>
    <cellStyle name="Millares 179" xfId="4669"/>
    <cellStyle name="Millares 18" xfId="344"/>
    <cellStyle name="Millares 18 2" xfId="1452"/>
    <cellStyle name="Millares 180" xfId="4670"/>
    <cellStyle name="Millares 181" xfId="4671"/>
    <cellStyle name="Millares 182" xfId="4672"/>
    <cellStyle name="Millares 183" xfId="4811"/>
    <cellStyle name="Millares 184" xfId="4814"/>
    <cellStyle name="Millares 185" xfId="4810"/>
    <cellStyle name="Millares 186" xfId="4806"/>
    <cellStyle name="Millares 187" xfId="4803"/>
    <cellStyle name="Millares 188" xfId="4781"/>
    <cellStyle name="Millares 189" xfId="4808"/>
    <cellStyle name="Millares 19" xfId="345"/>
    <cellStyle name="Millares 19 2" xfId="1453"/>
    <cellStyle name="Millares 190" xfId="4809"/>
    <cellStyle name="Millares 191" xfId="4893"/>
    <cellStyle name="Millares 192" xfId="4648"/>
    <cellStyle name="Millares 193" xfId="5149"/>
    <cellStyle name="Millares 194" xfId="5081"/>
    <cellStyle name="Millares 195" xfId="5173"/>
    <cellStyle name="Millares 196" xfId="5164"/>
    <cellStyle name="Millares 197" xfId="5171"/>
    <cellStyle name="Millares 198" xfId="5112"/>
    <cellStyle name="Millares 199" xfId="5175"/>
    <cellStyle name="Millares 2" xfId="53"/>
    <cellStyle name="Millares 2 2" xfId="347"/>
    <cellStyle name="Millares 2 3" xfId="348"/>
    <cellStyle name="Millares 2 3 2" xfId="349"/>
    <cellStyle name="Millares 2 4" xfId="350"/>
    <cellStyle name="Millares 2 4 2" xfId="1163"/>
    <cellStyle name="Millares 2 4 2 2" xfId="2559"/>
    <cellStyle name="Millares 2 4 2 2 2" xfId="2787"/>
    <cellStyle name="Millares 2 4 2 2 2 2" xfId="4024"/>
    <cellStyle name="Millares 2 4 2 2 3" xfId="2788"/>
    <cellStyle name="Millares 2 4 2 2 4" xfId="3129"/>
    <cellStyle name="Millares 2 4 2 2 4 2" xfId="3768"/>
    <cellStyle name="Millares 2 4 2 2 4 2 2" xfId="4350"/>
    <cellStyle name="Millares 2 4 2 2 4 3" xfId="4275"/>
    <cellStyle name="Millares 2 4 2 2 4 3 2" xfId="4976"/>
    <cellStyle name="Millares 2 4 2 2 4 3 3" xfId="4673"/>
    <cellStyle name="Millares 2 4 2 2 4 4" xfId="3860"/>
    <cellStyle name="Millares 2 4 2 2 4 5" xfId="4892"/>
    <cellStyle name="Millares 2 4 2 2 5" xfId="2786"/>
    <cellStyle name="Millares 2 4 2 2 6" xfId="3816"/>
    <cellStyle name="Millares 2 4 2 2 6 2" xfId="4358"/>
    <cellStyle name="Millares 2 4 2 2 7" xfId="4234"/>
    <cellStyle name="Millares 2 4 2 2 7 2" xfId="4935"/>
    <cellStyle name="Millares 2 4 2 2 7 3" xfId="4674"/>
    <cellStyle name="Millares 2 4 2 2 8" xfId="4851"/>
    <cellStyle name="Millares 2 4 2 3" xfId="1692"/>
    <cellStyle name="Millares 2 4 3" xfId="1900"/>
    <cellStyle name="Millares 2 4 3 2" xfId="2789"/>
    <cellStyle name="Millares 2 4 4" xfId="2249"/>
    <cellStyle name="Millares 2 4 4 2" xfId="2791"/>
    <cellStyle name="Millares 2 4 4 2 2" xfId="3699"/>
    <cellStyle name="Millares 2 4 4 3" xfId="2792"/>
    <cellStyle name="Millares 2 4 4 4" xfId="2793"/>
    <cellStyle name="Millares 2 4 4 5" xfId="3098"/>
    <cellStyle name="Millares 2 4 4 5 2" xfId="3693"/>
    <cellStyle name="Millares 2 4 4 5 2 2" xfId="4327"/>
    <cellStyle name="Millares 2 4 4 5 3" xfId="4244"/>
    <cellStyle name="Millares 2 4 4 5 3 2" xfId="4945"/>
    <cellStyle name="Millares 2 4 4 5 3 3" xfId="4675"/>
    <cellStyle name="Millares 2 4 4 5 4" xfId="3817"/>
    <cellStyle name="Millares 2 4 4 5 5" xfId="4861"/>
    <cellStyle name="Millares 2 4 4 6" xfId="2790"/>
    <cellStyle name="Millares 2 4 4 7" xfId="3700"/>
    <cellStyle name="Millares 2 4 4 7 2" xfId="4329"/>
    <cellStyle name="Millares 2 4 4 8" xfId="4202"/>
    <cellStyle name="Millares 2 4 4 8 2" xfId="4904"/>
    <cellStyle name="Millares 2 4 4 8 3" xfId="4676"/>
    <cellStyle name="Millares 2 4 4 9" xfId="4820"/>
    <cellStyle name="Millares 2 4 5" xfId="1693"/>
    <cellStyle name="Millares 2 4 6" xfId="3330"/>
    <cellStyle name="Millares 2 4 6 2" xfId="4993"/>
    <cellStyle name="Millares 2 4 6 3" xfId="4677"/>
    <cellStyle name="Millares 2 4 7" xfId="4778"/>
    <cellStyle name="Millares 2 4 8" xfId="5138"/>
    <cellStyle name="Millares 2 4 9" xfId="5194"/>
    <cellStyle name="Millares 2 5" xfId="486"/>
    <cellStyle name="Millares 2 5 2" xfId="1691"/>
    <cellStyle name="Millares 2 5 3" xfId="1899"/>
    <cellStyle name="Millares 2 5 4" xfId="5147"/>
    <cellStyle name="Millares 2 5 5" xfId="5213"/>
    <cellStyle name="Millares 2 6" xfId="346"/>
    <cellStyle name="Millares 2 6 2" xfId="2795"/>
    <cellStyle name="Millares 2 6 2 2" xfId="3701"/>
    <cellStyle name="Millares 2 6 3" xfId="2796"/>
    <cellStyle name="Millares 2 6 4" xfId="3097"/>
    <cellStyle name="Millares 2 6 4 2" xfId="3819"/>
    <cellStyle name="Millares 2 6 4 2 2" xfId="4359"/>
    <cellStyle name="Millares 2 6 4 3" xfId="4243"/>
    <cellStyle name="Millares 2 6 4 3 2" xfId="4944"/>
    <cellStyle name="Millares 2 6 4 3 3" xfId="4678"/>
    <cellStyle name="Millares 2 6 4 4" xfId="3818"/>
    <cellStyle name="Millares 2 6 4 5" xfId="4860"/>
    <cellStyle name="Millares 2 6 5" xfId="2794"/>
    <cellStyle name="Millares 2 6 6" xfId="3973"/>
    <cellStyle name="Millares 2 6 6 2" xfId="4404"/>
    <cellStyle name="Millares 2 6 7" xfId="4201"/>
    <cellStyle name="Millares 2 6 7 2" xfId="4903"/>
    <cellStyle name="Millares 2 6 7 3" xfId="4679"/>
    <cellStyle name="Millares 2 6 8" xfId="4819"/>
    <cellStyle name="Millares 2 7" xfId="78"/>
    <cellStyle name="Millares 2 7 2" xfId="2706"/>
    <cellStyle name="Millares 2 7 3" xfId="3357"/>
    <cellStyle name="Millares 20" xfId="351"/>
    <cellStyle name="Millares 20 2" xfId="1454"/>
    <cellStyle name="Millares 200" xfId="5090"/>
    <cellStyle name="Millares 200 2" xfId="5179"/>
    <cellStyle name="Millares 200 3" xfId="5182"/>
    <cellStyle name="Millares 201" xfId="5212"/>
    <cellStyle name="Millares 202" xfId="5278"/>
    <cellStyle name="Millares 203" xfId="5283"/>
    <cellStyle name="Millares 204" xfId="5224"/>
    <cellStyle name="Millares 205" xfId="5203"/>
    <cellStyle name="Millares 206" xfId="5285"/>
    <cellStyle name="Millares 207" xfId="5195"/>
    <cellStyle name="Millares 208" xfId="5282"/>
    <cellStyle name="Millares 209" xfId="5186"/>
    <cellStyle name="Millares 21" xfId="352"/>
    <cellStyle name="Millares 21 2" xfId="1455"/>
    <cellStyle name="Millares 22" xfId="353"/>
    <cellStyle name="Millares 22 2" xfId="1456"/>
    <cellStyle name="Millares 23" xfId="354"/>
    <cellStyle name="Millares 23 2" xfId="1457"/>
    <cellStyle name="Millares 24" xfId="355"/>
    <cellStyle name="Millares 24 2" xfId="1458"/>
    <cellStyle name="Millares 25" xfId="356"/>
    <cellStyle name="Millares 25 2" xfId="1459"/>
    <cellStyle name="Millares 26" xfId="357"/>
    <cellStyle name="Millares 26 2" xfId="1460"/>
    <cellStyle name="Millares 27" xfId="358"/>
    <cellStyle name="Millares 27 2" xfId="1461"/>
    <cellStyle name="Millares 28" xfId="359"/>
    <cellStyle name="Millares 28 2" xfId="1462"/>
    <cellStyle name="Millares 29" xfId="360"/>
    <cellStyle name="Millares 29 2" xfId="1463"/>
    <cellStyle name="Millares 3" xfId="52"/>
    <cellStyle name="Millares 3 2" xfId="64"/>
    <cellStyle name="Millares 3 2 2" xfId="522"/>
    <cellStyle name="Millares 3 2 2 2" xfId="1162"/>
    <cellStyle name="Millares 3 2 2 2 2" xfId="2558"/>
    <cellStyle name="Millares 3 2 2 2 2 2" xfId="2798"/>
    <cellStyle name="Millares 3 2 2 2 2 2 2" xfId="3915"/>
    <cellStyle name="Millares 3 2 2 2 2 3" xfId="2799"/>
    <cellStyle name="Millares 3 2 2 2 2 4" xfId="3128"/>
    <cellStyle name="Millares 3 2 2 2 2 4 2" xfId="3927"/>
    <cellStyle name="Millares 3 2 2 2 2 4 2 2" xfId="4386"/>
    <cellStyle name="Millares 3 2 2 2 2 4 3" xfId="4274"/>
    <cellStyle name="Millares 3 2 2 2 2 4 3 2" xfId="4975"/>
    <cellStyle name="Millares 3 2 2 2 2 4 3 3" xfId="4680"/>
    <cellStyle name="Millares 3 2 2 2 2 4 4" xfId="3659"/>
    <cellStyle name="Millares 3 2 2 2 2 4 5" xfId="4891"/>
    <cellStyle name="Millares 3 2 2 2 2 5" xfId="2797"/>
    <cellStyle name="Millares 3 2 2 2 2 6" xfId="3660"/>
    <cellStyle name="Millares 3 2 2 2 2 6 2" xfId="4313"/>
    <cellStyle name="Millares 3 2 2 2 2 7" xfId="4233"/>
    <cellStyle name="Millares 3 2 2 2 2 7 2" xfId="4934"/>
    <cellStyle name="Millares 3 2 2 2 2 7 3" xfId="4681"/>
    <cellStyle name="Millares 3 2 2 2 2 8" xfId="4850"/>
    <cellStyle name="Millares 3 2 2 2 3" xfId="1897"/>
    <cellStyle name="Millares 3 2 2 3" xfId="1690"/>
    <cellStyle name="Millares 3 2 2 3 2" xfId="2800"/>
    <cellStyle name="Millares 3 2 2 3 3" xfId="3597"/>
    <cellStyle name="Millares 3 2 2 4" xfId="2281"/>
    <cellStyle name="Millares 3 2 2 4 2" xfId="2801"/>
    <cellStyle name="Millares 3 2 2 5" xfId="1898"/>
    <cellStyle name="Millares 3 2 2 6" xfId="4682"/>
    <cellStyle name="Millares 3 2 2 7" xfId="4779"/>
    <cellStyle name="Millares 3 2 2 8" xfId="5120"/>
    <cellStyle name="Millares 3 2 2 9" xfId="5219"/>
    <cellStyle name="Millares 3 2 3" xfId="362"/>
    <cellStyle name="Millares 3 2 3 2" xfId="1464"/>
    <cellStyle name="Millares 3 2 3 3" xfId="1689"/>
    <cellStyle name="Millares 3 2 3 4" xfId="3132"/>
    <cellStyle name="Millares 3 2 3 5" xfId="4476"/>
    <cellStyle name="Millares 3 2 3 6" xfId="5153"/>
    <cellStyle name="Millares 3 2 3 7" xfId="5231"/>
    <cellStyle name="Millares 3 2 4" xfId="1377"/>
    <cellStyle name="Millares 3 2 4 2" xfId="2251"/>
    <cellStyle name="Millares 3 2 4 2 2" xfId="2803"/>
    <cellStyle name="Millares 3 2 4 2 2 2" xfId="4617"/>
    <cellStyle name="Millares 3 2 4 2 2 3" xfId="5035"/>
    <cellStyle name="Millares 3 2 4 2 3" xfId="3188"/>
    <cellStyle name="Millares 3 2 4 2 4" xfId="4570"/>
    <cellStyle name="Millares 3 2 4 3" xfId="2804"/>
    <cellStyle name="Millares 3 2 4 4" xfId="3100"/>
    <cellStyle name="Millares 3 2 4 4 2" xfId="3662"/>
    <cellStyle name="Millares 3 2 4 4 2 2" xfId="4314"/>
    <cellStyle name="Millares 3 2 4 4 3" xfId="4246"/>
    <cellStyle name="Millares 3 2 4 4 3 2" xfId="4947"/>
    <cellStyle name="Millares 3 2 4 4 3 3" xfId="4683"/>
    <cellStyle name="Millares 3 2 4 4 4" xfId="3661"/>
    <cellStyle name="Millares 3 2 4 4 5" xfId="4863"/>
    <cellStyle name="Millares 3 2 4 5" xfId="2802"/>
    <cellStyle name="Millares 3 2 4 6" xfId="3179"/>
    <cellStyle name="Millares 3 2 4 6 2" xfId="4390"/>
    <cellStyle name="Millares 3 2 4 6 3" xfId="3936"/>
    <cellStyle name="Millares 3 2 4 6 4" xfId="4589"/>
    <cellStyle name="Millares 3 2 4 6 5" xfId="5049"/>
    <cellStyle name="Millares 3 2 4 7" xfId="4204"/>
    <cellStyle name="Millares 3 2 4 7 2" xfId="4906"/>
    <cellStyle name="Millares 3 2 4 7 3" xfId="4684"/>
    <cellStyle name="Millares 3 2 4 8" xfId="4561"/>
    <cellStyle name="Millares 3 2 4 9" xfId="4822"/>
    <cellStyle name="Millares 3 2 5" xfId="2707"/>
    <cellStyle name="Millares 3 2 6" xfId="3383"/>
    <cellStyle name="Millares 3 3" xfId="361"/>
    <cellStyle name="Millares 3 3 2" xfId="863"/>
    <cellStyle name="Millares 3 3 2 2" xfId="1378"/>
    <cellStyle name="Millares 3 3 2 2 2" xfId="2453"/>
    <cellStyle name="Millares 3 3 2 2 2 2" xfId="2805"/>
    <cellStyle name="Millares 3 3 2 2 2 2 2" xfId="4620"/>
    <cellStyle name="Millares 3 3 2 2 2 2 3" xfId="5064"/>
    <cellStyle name="Millares 3 3 2 2 2 3" xfId="3191"/>
    <cellStyle name="Millares 3 3 2 2 2 4" xfId="4573"/>
    <cellStyle name="Millares 3 3 2 2 3" xfId="3180"/>
    <cellStyle name="Millares 3 3 2 2 4" xfId="4562"/>
    <cellStyle name="Millares 3 3 2 3" xfId="1896"/>
    <cellStyle name="Millares 3 3 3" xfId="862"/>
    <cellStyle name="Millares 3 3 3 2" xfId="2452"/>
    <cellStyle name="Millares 3 3 3 2 2" xfId="2806"/>
    <cellStyle name="Millares 3 3 3 3" xfId="1895"/>
    <cellStyle name="Millares 3 3 4" xfId="2250"/>
    <cellStyle name="Millares 3 3 4 2" xfId="2808"/>
    <cellStyle name="Millares 3 3 4 2 2" xfId="4025"/>
    <cellStyle name="Millares 3 3 4 3" xfId="2809"/>
    <cellStyle name="Millares 3 3 4 4" xfId="3099"/>
    <cellStyle name="Millares 3 3 4 4 2" xfId="3663"/>
    <cellStyle name="Millares 3 3 4 4 2 2" xfId="4315"/>
    <cellStyle name="Millares 3 3 4 4 3" xfId="4245"/>
    <cellStyle name="Millares 3 3 4 4 3 2" xfId="4946"/>
    <cellStyle name="Millares 3 3 4 4 3 3" xfId="4685"/>
    <cellStyle name="Millares 3 3 4 4 4" xfId="3769"/>
    <cellStyle name="Millares 3 3 4 4 5" xfId="4862"/>
    <cellStyle name="Millares 3 3 4 5" xfId="2807"/>
    <cellStyle name="Millares 3 3 4 6" xfId="3852"/>
    <cellStyle name="Millares 3 3 4 6 2" xfId="4366"/>
    <cellStyle name="Millares 3 3 4 7" xfId="4203"/>
    <cellStyle name="Millares 3 3 4 7 2" xfId="4905"/>
    <cellStyle name="Millares 3 3 4 7 3" xfId="4686"/>
    <cellStyle name="Millares 3 3 4 8" xfId="4821"/>
    <cellStyle name="Millares 3 3 5" xfId="1688"/>
    <cellStyle name="Millares 3 3 6" xfId="4687"/>
    <cellStyle name="Millares 3 3 7" xfId="4780"/>
    <cellStyle name="Millares 3 3 8" xfId="5139"/>
    <cellStyle name="Millares 3 3 9" xfId="5192"/>
    <cellStyle name="Millares 3 4" xfId="494"/>
    <cellStyle name="Millares 3 4 2" xfId="864"/>
    <cellStyle name="Millares 3 4 3" xfId="2269"/>
    <cellStyle name="Millares 3 4 3 2" xfId="2810"/>
    <cellStyle name="Millares 3 4 4" xfId="1687"/>
    <cellStyle name="Millares 3 4 5" xfId="5077"/>
    <cellStyle name="Millares 3 4 6" xfId="5225"/>
    <cellStyle name="Millares 3 5" xfId="521"/>
    <cellStyle name="Millares 3 5 2" xfId="2745"/>
    <cellStyle name="Millares 3 5 2 2" xfId="3633"/>
    <cellStyle name="Millares 3 5 2 3" xfId="3596"/>
    <cellStyle name="Millares 3 6" xfId="92"/>
    <cellStyle name="Millares 30" xfId="363"/>
    <cellStyle name="Millares 30 2" xfId="1465"/>
    <cellStyle name="Millares 31" xfId="364"/>
    <cellStyle name="Millares 31 2" xfId="1466"/>
    <cellStyle name="Millares 32" xfId="365"/>
    <cellStyle name="Millares 32 2" xfId="1685"/>
    <cellStyle name="Millares 32 2 2" xfId="2708"/>
    <cellStyle name="Millares 32 2 2 2" xfId="2811"/>
    <cellStyle name="Millares 32 2 2 2 2" xfId="4626"/>
    <cellStyle name="Millares 32 2 2 2 3" xfId="5065"/>
    <cellStyle name="Millares 32 2 2 3" xfId="3198"/>
    <cellStyle name="Millares 32 2 2 4" xfId="4584"/>
    <cellStyle name="Millares 32 2 3" xfId="3622"/>
    <cellStyle name="Millares 32 3" xfId="1894"/>
    <cellStyle name="Millares 32 3 2" xfId="2812"/>
    <cellStyle name="Millares 32 4" xfId="2252"/>
    <cellStyle name="Millares 32 4 2" xfId="2814"/>
    <cellStyle name="Millares 32 4 2 2" xfId="3820"/>
    <cellStyle name="Millares 32 4 3" xfId="2815"/>
    <cellStyle name="Millares 32 4 4" xfId="3101"/>
    <cellStyle name="Millares 32 4 4 2" xfId="4079"/>
    <cellStyle name="Millares 32 4 4 2 2" xfId="4443"/>
    <cellStyle name="Millares 32 4 4 3" xfId="4247"/>
    <cellStyle name="Millares 32 4 4 3 2" xfId="4948"/>
    <cellStyle name="Millares 32 4 4 3 3" xfId="4688"/>
    <cellStyle name="Millares 32 4 4 4" xfId="4004"/>
    <cellStyle name="Millares 32 4 4 5" xfId="4864"/>
    <cellStyle name="Millares 32 4 5" xfId="2813"/>
    <cellStyle name="Millares 32 4 6" xfId="3931"/>
    <cellStyle name="Millares 32 4 6 2" xfId="4387"/>
    <cellStyle name="Millares 32 4 7" xfId="4205"/>
    <cellStyle name="Millares 32 4 7 2" xfId="4907"/>
    <cellStyle name="Millares 32 4 7 3" xfId="4689"/>
    <cellStyle name="Millares 32 4 8" xfId="4823"/>
    <cellStyle name="Millares 32 5" xfId="1686"/>
    <cellStyle name="Millares 32 6" xfId="4690"/>
    <cellStyle name="Millares 32 7" xfId="4782"/>
    <cellStyle name="Millares 32 8" xfId="5111"/>
    <cellStyle name="Millares 32 9" xfId="5220"/>
    <cellStyle name="Millares 33" xfId="366"/>
    <cellStyle name="Millares 33 2" xfId="1467"/>
    <cellStyle name="Millares 34" xfId="367"/>
    <cellStyle name="Millares 34 2" xfId="1684"/>
    <cellStyle name="Millares 34 2 2" xfId="2709"/>
    <cellStyle name="Millares 34 2 2 2" xfId="2816"/>
    <cellStyle name="Millares 34 2 2 2 2" xfId="4627"/>
    <cellStyle name="Millares 34 2 2 2 3" xfId="5066"/>
    <cellStyle name="Millares 34 2 2 3" xfId="3199"/>
    <cellStyle name="Millares 34 2 2 4" xfId="4585"/>
    <cellStyle name="Millares 34 2 3" xfId="3621"/>
    <cellStyle name="Millares 34 3" xfId="1683"/>
    <cellStyle name="Millares 34 3 2" xfId="2817"/>
    <cellStyle name="Millares 34 4" xfId="2253"/>
    <cellStyle name="Millares 34 4 2" xfId="2819"/>
    <cellStyle name="Millares 34 4 2 2" xfId="4060"/>
    <cellStyle name="Millares 34 4 3" xfId="2820"/>
    <cellStyle name="Millares 34 4 4" xfId="3102"/>
    <cellStyle name="Millares 34 4 4 2" xfId="3664"/>
    <cellStyle name="Millares 34 4 4 2 2" xfId="4316"/>
    <cellStyle name="Millares 34 4 4 3" xfId="4248"/>
    <cellStyle name="Millares 34 4 4 3 2" xfId="4949"/>
    <cellStyle name="Millares 34 4 4 3 3" xfId="4691"/>
    <cellStyle name="Millares 34 4 4 4" xfId="4062"/>
    <cellStyle name="Millares 34 4 4 5" xfId="4865"/>
    <cellStyle name="Millares 34 4 5" xfId="2818"/>
    <cellStyle name="Millares 34 4 6" xfId="3665"/>
    <cellStyle name="Millares 34 4 6 2" xfId="4317"/>
    <cellStyle name="Millares 34 4 7" xfId="4206"/>
    <cellStyle name="Millares 34 4 7 2" xfId="4908"/>
    <cellStyle name="Millares 34 4 7 3" xfId="4692"/>
    <cellStyle name="Millares 34 4 8" xfId="4824"/>
    <cellStyle name="Millares 34 5" xfId="1893"/>
    <cellStyle name="Millares 34 6" xfId="4693"/>
    <cellStyle name="Millares 34 7" xfId="4783"/>
    <cellStyle name="Millares 34 8" xfId="5086"/>
    <cellStyle name="Millares 34 9" xfId="5205"/>
    <cellStyle name="Millares 35" xfId="368"/>
    <cellStyle name="Millares 35 2" xfId="1682"/>
    <cellStyle name="Millares 35 2 2" xfId="2746"/>
    <cellStyle name="Millares 35 2 2 2" xfId="2821"/>
    <cellStyle name="Millares 35 2 2 2 2" xfId="4629"/>
    <cellStyle name="Millares 35 2 2 2 3" xfId="5067"/>
    <cellStyle name="Millares 35 2 2 3" xfId="3201"/>
    <cellStyle name="Millares 35 2 2 4" xfId="4587"/>
    <cellStyle name="Millares 35 2 3" xfId="3620"/>
    <cellStyle name="Millares 35 3" xfId="1891"/>
    <cellStyle name="Millares 35 3 2" xfId="2822"/>
    <cellStyle name="Millares 35 4" xfId="2254"/>
    <cellStyle name="Millares 35 4 2" xfId="2824"/>
    <cellStyle name="Millares 35 4 2 2" xfId="3645"/>
    <cellStyle name="Millares 35 4 3" xfId="2825"/>
    <cellStyle name="Millares 35 4 4" xfId="3103"/>
    <cellStyle name="Millares 35 4 4 2" xfId="3666"/>
    <cellStyle name="Millares 35 4 4 2 2" xfId="4318"/>
    <cellStyle name="Millares 35 4 4 3" xfId="4249"/>
    <cellStyle name="Millares 35 4 4 3 2" xfId="4950"/>
    <cellStyle name="Millares 35 4 4 3 3" xfId="4694"/>
    <cellStyle name="Millares 35 4 4 4" xfId="3652"/>
    <cellStyle name="Millares 35 4 4 5" xfId="4866"/>
    <cellStyle name="Millares 35 4 5" xfId="2823"/>
    <cellStyle name="Millares 35 4 6" xfId="3667"/>
    <cellStyle name="Millares 35 4 6 2" xfId="4319"/>
    <cellStyle name="Millares 35 4 7" xfId="4207"/>
    <cellStyle name="Millares 35 4 7 2" xfId="4909"/>
    <cellStyle name="Millares 35 4 7 3" xfId="4695"/>
    <cellStyle name="Millares 35 4 8" xfId="4825"/>
    <cellStyle name="Millares 35 5" xfId="1892"/>
    <cellStyle name="Millares 35 6" xfId="4696"/>
    <cellStyle name="Millares 35 7" xfId="4784"/>
    <cellStyle name="Millares 35 8" xfId="5155"/>
    <cellStyle name="Millares 35 9" xfId="5204"/>
    <cellStyle name="Millares 36" xfId="488"/>
    <cellStyle name="Millares 36 2" xfId="866"/>
    <cellStyle name="Millares 36 2 2" xfId="1349"/>
    <cellStyle name="Millares 36 2 2 2" xfId="2455"/>
    <cellStyle name="Millares 36 2 2 2 2" xfId="2826"/>
    <cellStyle name="Millares 36 2 2 2 2 2" xfId="4621"/>
    <cellStyle name="Millares 36 2 2 2 2 3" xfId="5068"/>
    <cellStyle name="Millares 36 2 2 2 3" xfId="3192"/>
    <cellStyle name="Millares 36 2 2 2 4" xfId="4574"/>
    <cellStyle name="Millares 36 2 2 3" xfId="3177"/>
    <cellStyle name="Millares 36 2 2 4" xfId="4537"/>
    <cellStyle name="Millares 36 2 3" xfId="1681"/>
    <cellStyle name="Millares 36 3" xfId="865"/>
    <cellStyle name="Millares 36 3 2" xfId="2454"/>
    <cellStyle name="Millares 36 3 2 2" xfId="2828"/>
    <cellStyle name="Millares 36 3 2 2 2" xfId="3636"/>
    <cellStyle name="Millares 36 3 2 3" xfId="2829"/>
    <cellStyle name="Millares 36 3 2 4" xfId="3114"/>
    <cellStyle name="Millares 36 3 2 4 2" xfId="3937"/>
    <cellStyle name="Millares 36 3 2 4 2 2" xfId="4391"/>
    <cellStyle name="Millares 36 3 2 4 3" xfId="4260"/>
    <cellStyle name="Millares 36 3 2 4 3 2" xfId="4961"/>
    <cellStyle name="Millares 36 3 2 4 3 3" xfId="4697"/>
    <cellStyle name="Millares 36 3 2 4 4" xfId="3651"/>
    <cellStyle name="Millares 36 3 2 4 5" xfId="4877"/>
    <cellStyle name="Millares 36 3 2 5" xfId="2827"/>
    <cellStyle name="Millares 36 3 2 6" xfId="3668"/>
    <cellStyle name="Millares 36 3 2 6 2" xfId="4320"/>
    <cellStyle name="Millares 36 3 2 7" xfId="4218"/>
    <cellStyle name="Millares 36 3 2 7 2" xfId="4920"/>
    <cellStyle name="Millares 36 3 2 7 3" xfId="4698"/>
    <cellStyle name="Millares 36 3 2 8" xfId="4836"/>
    <cellStyle name="Millares 36 3 3" xfId="1680"/>
    <cellStyle name="Millares 36 4" xfId="2264"/>
    <cellStyle name="Millares 36 4 2" xfId="2831"/>
    <cellStyle name="Millares 36 4 2 2" xfId="3770"/>
    <cellStyle name="Millares 36 4 3" xfId="2832"/>
    <cellStyle name="Millares 36 4 4" xfId="2833"/>
    <cellStyle name="Millares 36 4 5" xfId="3108"/>
    <cellStyle name="Millares 36 4 5 2" xfId="4026"/>
    <cellStyle name="Millares 36 4 5 2 2" xfId="4428"/>
    <cellStyle name="Millares 36 4 5 3" xfId="4254"/>
    <cellStyle name="Millares 36 4 5 3 2" xfId="4955"/>
    <cellStyle name="Millares 36 4 5 3 3" xfId="4699"/>
    <cellStyle name="Millares 36 4 5 4" xfId="3669"/>
    <cellStyle name="Millares 36 4 5 5" xfId="4871"/>
    <cellStyle name="Millares 36 4 6" xfId="2830"/>
    <cellStyle name="Millares 36 4 7" xfId="3967"/>
    <cellStyle name="Millares 36 4 7 2" xfId="4402"/>
    <cellStyle name="Millares 36 4 8" xfId="4212"/>
    <cellStyle name="Millares 36 4 8 2" xfId="4914"/>
    <cellStyle name="Millares 36 4 8 3" xfId="4700"/>
    <cellStyle name="Millares 36 4 9" xfId="4830"/>
    <cellStyle name="Millares 36 5" xfId="1890"/>
    <cellStyle name="Millares 36 6" xfId="4701"/>
    <cellStyle name="Millares 36 7" xfId="4785"/>
    <cellStyle name="Millares 36 8" xfId="5136"/>
    <cellStyle name="Millares 36 9" xfId="5201"/>
    <cellStyle name="Millares 37" xfId="489"/>
    <cellStyle name="Millares 37 2" xfId="868"/>
    <cellStyle name="Millares 37 2 2" xfId="1345"/>
    <cellStyle name="Millares 37 2 2 2" xfId="2456"/>
    <cellStyle name="Millares 37 2 2 3" xfId="3176"/>
    <cellStyle name="Millares 37 2 2 4" xfId="4533"/>
    <cellStyle name="Millares 37 3" xfId="867"/>
    <cellStyle name="Millares 37 4" xfId="2265"/>
    <cellStyle name="Millares 37 4 2" xfId="2835"/>
    <cellStyle name="Millares 37 4 2 2" xfId="3771"/>
    <cellStyle name="Millares 37 4 3" xfId="2836"/>
    <cellStyle name="Millares 37 4 4" xfId="3109"/>
    <cellStyle name="Millares 37 4 4 2" xfId="3670"/>
    <cellStyle name="Millares 37 4 4 2 2" xfId="4321"/>
    <cellStyle name="Millares 37 4 4 3" xfId="4255"/>
    <cellStyle name="Millares 37 4 4 3 2" xfId="4956"/>
    <cellStyle name="Millares 37 4 4 3 3" xfId="4702"/>
    <cellStyle name="Millares 37 4 4 4" xfId="4027"/>
    <cellStyle name="Millares 37 4 4 5" xfId="4872"/>
    <cellStyle name="Millares 37 4 5" xfId="2834"/>
    <cellStyle name="Millares 37 4 6" xfId="3691"/>
    <cellStyle name="Millares 37 4 6 2" xfId="4325"/>
    <cellStyle name="Millares 37 4 7" xfId="4213"/>
    <cellStyle name="Millares 37 4 7 2" xfId="4915"/>
    <cellStyle name="Millares 37 4 7 3" xfId="4703"/>
    <cellStyle name="Millares 37 4 8" xfId="4831"/>
    <cellStyle name="Millares 38" xfId="369"/>
    <cellStyle name="Millares 38 2" xfId="1468"/>
    <cellStyle name="Millares 39" xfId="490"/>
    <cellStyle name="Millares 39 2" xfId="870"/>
    <cellStyle name="Millares 39 2 2" xfId="1343"/>
    <cellStyle name="Millares 39 2 2 2" xfId="2457"/>
    <cellStyle name="Millares 39 2 2 3" xfId="3174"/>
    <cellStyle name="Millares 39 2 2 4" xfId="4531"/>
    <cellStyle name="Millares 39 3" xfId="869"/>
    <cellStyle name="Millares 39 4" xfId="2266"/>
    <cellStyle name="Millares 39 4 2" xfId="2838"/>
    <cellStyle name="Millares 39 4 2 2" xfId="3861"/>
    <cellStyle name="Millares 39 4 3" xfId="2839"/>
    <cellStyle name="Millares 39 4 4" xfId="3110"/>
    <cellStyle name="Millares 39 4 4 2" xfId="4082"/>
    <cellStyle name="Millares 39 4 4 2 2" xfId="4445"/>
    <cellStyle name="Millares 39 4 4 3" xfId="4256"/>
    <cellStyle name="Millares 39 4 4 3 2" xfId="4957"/>
    <cellStyle name="Millares 39 4 4 3 3" xfId="4704"/>
    <cellStyle name="Millares 39 4 4 4" xfId="3910"/>
    <cellStyle name="Millares 39 4 4 5" xfId="4873"/>
    <cellStyle name="Millares 39 4 5" xfId="2837"/>
    <cellStyle name="Millares 39 4 6" xfId="3650"/>
    <cellStyle name="Millares 39 4 6 2" xfId="4308"/>
    <cellStyle name="Millares 39 4 7" xfId="4214"/>
    <cellStyle name="Millares 39 4 7 2" xfId="4916"/>
    <cellStyle name="Millares 39 4 7 3" xfId="4705"/>
    <cellStyle name="Millares 39 4 8" xfId="4832"/>
    <cellStyle name="Millares 4" xfId="70"/>
    <cellStyle name="Millares 4 2" xfId="371"/>
    <cellStyle name="Millares 4 2 2" xfId="1470"/>
    <cellStyle name="Millares 4 3" xfId="372"/>
    <cellStyle name="Millares 4 3 2" xfId="1471"/>
    <cellStyle name="Millares 4 4" xfId="523"/>
    <cellStyle name="Millares 4 4 2" xfId="1161"/>
    <cellStyle name="Millares 4 4 2 2" xfId="2557"/>
    <cellStyle name="Millares 4 4 2 2 2" xfId="2841"/>
    <cellStyle name="Millares 4 4 2 2 2 2" xfId="3862"/>
    <cellStyle name="Millares 4 4 2 2 3" xfId="2842"/>
    <cellStyle name="Millares 4 4 2 2 4" xfId="3127"/>
    <cellStyle name="Millares 4 4 2 2 4 2" xfId="3938"/>
    <cellStyle name="Millares 4 4 2 2 4 2 2" xfId="4392"/>
    <cellStyle name="Millares 4 4 2 2 4 3" xfId="4273"/>
    <cellStyle name="Millares 4 4 2 2 4 3 2" xfId="4974"/>
    <cellStyle name="Millares 4 4 2 2 4 3 3" xfId="4706"/>
    <cellStyle name="Millares 4 4 2 2 4 4" xfId="3746"/>
    <cellStyle name="Millares 4 4 2 2 4 5" xfId="4890"/>
    <cellStyle name="Millares 4 4 2 2 5" xfId="2840"/>
    <cellStyle name="Millares 4 4 2 2 6" xfId="3646"/>
    <cellStyle name="Millares 4 4 2 2 6 2" xfId="4304"/>
    <cellStyle name="Millares 4 4 2 2 7" xfId="4232"/>
    <cellStyle name="Millares 4 4 2 2 7 2" xfId="4933"/>
    <cellStyle name="Millares 4 4 2 2 7 3" xfId="4707"/>
    <cellStyle name="Millares 4 4 2 2 8" xfId="4849"/>
    <cellStyle name="Millares 4 4 2 3" xfId="1888"/>
    <cellStyle name="Millares 4 4 3" xfId="1887"/>
    <cellStyle name="Millares 4 4 3 2" xfId="2843"/>
    <cellStyle name="Millares 4 4 3 3" xfId="3598"/>
    <cellStyle name="Millares 4 4 4" xfId="2282"/>
    <cellStyle name="Millares 4 4 4 2" xfId="2844"/>
    <cellStyle name="Millares 4 4 5" xfId="1889"/>
    <cellStyle name="Millares 4 4 6" xfId="4708"/>
    <cellStyle name="Millares 4 4 7" xfId="4786"/>
    <cellStyle name="Millares 4 4 8" xfId="5156"/>
    <cellStyle name="Millares 4 4 9" xfId="5196"/>
    <cellStyle name="Millares 4 5" xfId="370"/>
    <cellStyle name="Millares 4 5 2" xfId="1469"/>
    <cellStyle name="Millares 4 5 3" xfId="1886"/>
    <cellStyle name="Millares 4 5 4" xfId="3133"/>
    <cellStyle name="Millares 4 5 5" xfId="4477"/>
    <cellStyle name="Millares 4 5 6" xfId="5084"/>
    <cellStyle name="Millares 4 5 7" xfId="5191"/>
    <cellStyle name="Millares 4 6" xfId="1379"/>
    <cellStyle name="Millares 4 6 2" xfId="2255"/>
    <cellStyle name="Millares 4 6 2 2" xfId="2846"/>
    <cellStyle name="Millares 4 6 2 2 2" xfId="4618"/>
    <cellStyle name="Millares 4 6 2 2 3" xfId="5030"/>
    <cellStyle name="Millares 4 6 2 3" xfId="3189"/>
    <cellStyle name="Millares 4 6 2 4" xfId="4571"/>
    <cellStyle name="Millares 4 6 3" xfId="2847"/>
    <cellStyle name="Millares 4 6 4" xfId="3104"/>
    <cellStyle name="Millares 4 6 4 2" xfId="4003"/>
    <cellStyle name="Millares 4 6 4 2 2" xfId="4414"/>
    <cellStyle name="Millares 4 6 4 3" xfId="4250"/>
    <cellStyle name="Millares 4 6 4 3 2" xfId="4951"/>
    <cellStyle name="Millares 4 6 4 3 3" xfId="4709"/>
    <cellStyle name="Millares 4 6 4 4" xfId="3995"/>
    <cellStyle name="Millares 4 6 4 5" xfId="4867"/>
    <cellStyle name="Millares 4 6 5" xfId="2845"/>
    <cellStyle name="Millares 4 6 6" xfId="3181"/>
    <cellStyle name="Millares 4 6 6 2" xfId="4381"/>
    <cellStyle name="Millares 4 6 6 3" xfId="3919"/>
    <cellStyle name="Millares 4 6 6 4" xfId="4590"/>
    <cellStyle name="Millares 4 6 6 5" xfId="5038"/>
    <cellStyle name="Millares 4 6 7" xfId="4208"/>
    <cellStyle name="Millares 4 6 7 2" xfId="4910"/>
    <cellStyle name="Millares 4 6 7 3" xfId="4710"/>
    <cellStyle name="Millares 4 6 8" xfId="4563"/>
    <cellStyle name="Millares 4 6 9" xfId="4826"/>
    <cellStyle name="Millares 4 7" xfId="2611"/>
    <cellStyle name="Millares 4 8" xfId="3384"/>
    <cellStyle name="Millares 40" xfId="373"/>
    <cellStyle name="Millares 40 2" xfId="1472"/>
    <cellStyle name="Millares 41" xfId="491"/>
    <cellStyle name="Millares 41 2" xfId="871"/>
    <cellStyle name="Millares 41 2 2" xfId="1342"/>
    <cellStyle name="Millares 41 2 2 2" xfId="2458"/>
    <cellStyle name="Millares 41 2 2 3" xfId="3173"/>
    <cellStyle name="Millares 41 2 2 4" xfId="4530"/>
    <cellStyle name="Millares 41 3" xfId="1160"/>
    <cellStyle name="Millares 41 4" xfId="2267"/>
    <cellStyle name="Millares 41 4 2" xfId="2849"/>
    <cellStyle name="Millares 41 4 2 2" xfId="3641"/>
    <cellStyle name="Millares 41 4 3" xfId="2850"/>
    <cellStyle name="Millares 41 4 4" xfId="3111"/>
    <cellStyle name="Millares 41 4 4 2" xfId="3647"/>
    <cellStyle name="Millares 41 4 4 2 2" xfId="4305"/>
    <cellStyle name="Millares 41 4 4 3" xfId="4257"/>
    <cellStyle name="Millares 41 4 4 3 2" xfId="4958"/>
    <cellStyle name="Millares 41 4 4 3 3" xfId="4711"/>
    <cellStyle name="Millares 41 4 4 4" xfId="3930"/>
    <cellStyle name="Millares 41 4 4 5" xfId="4874"/>
    <cellStyle name="Millares 41 4 5" xfId="2848"/>
    <cellStyle name="Millares 41 4 6" xfId="3863"/>
    <cellStyle name="Millares 41 4 6 2" xfId="4370"/>
    <cellStyle name="Millares 41 4 7" xfId="4215"/>
    <cellStyle name="Millares 41 4 7 2" xfId="4917"/>
    <cellStyle name="Millares 41 4 7 3" xfId="4712"/>
    <cellStyle name="Millares 41 4 8" xfId="4833"/>
    <cellStyle name="Millares 42" xfId="492"/>
    <cellStyle name="Millares 42 2" xfId="872"/>
    <cellStyle name="Millares 42 2 2" xfId="1341"/>
    <cellStyle name="Millares 42 2 2 2" xfId="2459"/>
    <cellStyle name="Millares 42 2 2 3" xfId="3172"/>
    <cellStyle name="Millares 42 2 2 4" xfId="4529"/>
    <cellStyle name="Millares 42 3" xfId="1159"/>
    <cellStyle name="Millares 42 4" xfId="2268"/>
    <cellStyle name="Millares 42 4 2" xfId="2852"/>
    <cellStyle name="Millares 42 4 2 2" xfId="4076"/>
    <cellStyle name="Millares 42 4 3" xfId="2853"/>
    <cellStyle name="Millares 42 4 4" xfId="3112"/>
    <cellStyle name="Millares 42 4 4 2" xfId="3657"/>
    <cellStyle name="Millares 42 4 4 2 2" xfId="4312"/>
    <cellStyle name="Millares 42 4 4 3" xfId="4258"/>
    <cellStyle name="Millares 42 4 4 3 2" xfId="4959"/>
    <cellStyle name="Millares 42 4 4 3 3" xfId="4713"/>
    <cellStyle name="Millares 42 4 4 4" xfId="3917"/>
    <cellStyle name="Millares 42 4 4 5" xfId="4875"/>
    <cellStyle name="Millares 42 4 5" xfId="2851"/>
    <cellStyle name="Millares 42 4 6" xfId="3654"/>
    <cellStyle name="Millares 42 4 6 2" xfId="4310"/>
    <cellStyle name="Millares 42 4 7" xfId="4216"/>
    <cellStyle name="Millares 42 4 7 2" xfId="4918"/>
    <cellStyle name="Millares 42 4 7 3" xfId="4714"/>
    <cellStyle name="Millares 42 4 8" xfId="4834"/>
    <cellStyle name="Millares 43" xfId="493"/>
    <cellStyle name="Millares 43 10" xfId="5226"/>
    <cellStyle name="Millares 43 2" xfId="873"/>
    <cellStyle name="Millares 43 2 2" xfId="602"/>
    <cellStyle name="Millares 43 2 3" xfId="2460"/>
    <cellStyle name="Millares 43 3" xfId="1158"/>
    <cellStyle name="Millares 43 3 2" xfId="2556"/>
    <cellStyle name="Millares 43 3 2 2" xfId="2855"/>
    <cellStyle name="Millares 43 3 2 2 2" xfId="3976"/>
    <cellStyle name="Millares 43 3 2 3" xfId="2856"/>
    <cellStyle name="Millares 43 3 2 4" xfId="3126"/>
    <cellStyle name="Millares 43 3 2 4 2" xfId="3692"/>
    <cellStyle name="Millares 43 3 2 4 2 2" xfId="4326"/>
    <cellStyle name="Millares 43 3 2 4 3" xfId="4272"/>
    <cellStyle name="Millares 43 3 2 4 3 2" xfId="4973"/>
    <cellStyle name="Millares 43 3 2 4 3 3" xfId="4715"/>
    <cellStyle name="Millares 43 3 2 4 4" xfId="4030"/>
    <cellStyle name="Millares 43 3 2 4 5" xfId="4889"/>
    <cellStyle name="Millares 43 3 2 5" xfId="2854"/>
    <cellStyle name="Millares 43 3 2 6" xfId="4029"/>
    <cellStyle name="Millares 43 3 2 6 2" xfId="4430"/>
    <cellStyle name="Millares 43 3 2 7" xfId="4231"/>
    <cellStyle name="Millares 43 3 2 7 2" xfId="4932"/>
    <cellStyle name="Millares 43 3 2 7 3" xfId="4716"/>
    <cellStyle name="Millares 43 3 2 8" xfId="4848"/>
    <cellStyle name="Millares 43 3 3" xfId="1679"/>
    <cellStyle name="Millares 43 4" xfId="1885"/>
    <cellStyle name="Millares 43 4 2" xfId="2857"/>
    <cellStyle name="Millares 43 5" xfId="2858"/>
    <cellStyle name="Millares 43 6" xfId="2859"/>
    <cellStyle name="Millares 43 7" xfId="4717"/>
    <cellStyle name="Millares 43 8" xfId="4787"/>
    <cellStyle name="Millares 43 9" xfId="5129"/>
    <cellStyle name="Millares 44" xfId="500"/>
    <cellStyle name="Millares 44 10" xfId="5229"/>
    <cellStyle name="Millares 44 2" xfId="874"/>
    <cellStyle name="Millares 44 2 2" xfId="605"/>
    <cellStyle name="Millares 44 2 3" xfId="2461"/>
    <cellStyle name="Millares 44 3" xfId="1157"/>
    <cellStyle name="Millares 44 3 2" xfId="2555"/>
    <cellStyle name="Millares 44 3 2 2" xfId="2861"/>
    <cellStyle name="Millares 44 3 2 2 2" xfId="3658"/>
    <cellStyle name="Millares 44 3 2 3" xfId="2862"/>
    <cellStyle name="Millares 44 3 2 4" xfId="3125"/>
    <cellStyle name="Millares 44 3 2 4 2" xfId="4080"/>
    <cellStyle name="Millares 44 3 2 4 2 2" xfId="4444"/>
    <cellStyle name="Millares 44 3 2 4 3" xfId="4271"/>
    <cellStyle name="Millares 44 3 2 4 3 2" xfId="4972"/>
    <cellStyle name="Millares 44 3 2 4 3 3" xfId="4718"/>
    <cellStyle name="Millares 44 3 2 4 4" xfId="3939"/>
    <cellStyle name="Millares 44 3 2 4 5" xfId="4888"/>
    <cellStyle name="Millares 44 3 2 5" xfId="2860"/>
    <cellStyle name="Millares 44 3 2 6" xfId="3671"/>
    <cellStyle name="Millares 44 3 2 6 2" xfId="4322"/>
    <cellStyle name="Millares 44 3 2 7" xfId="4230"/>
    <cellStyle name="Millares 44 3 2 7 2" xfId="4931"/>
    <cellStyle name="Millares 44 3 2 7 3" xfId="4719"/>
    <cellStyle name="Millares 44 3 2 8" xfId="4847"/>
    <cellStyle name="Millares 44 3 3" xfId="1565"/>
    <cellStyle name="Millares 44 4" xfId="1884"/>
    <cellStyle name="Millares 44 4 2" xfId="2863"/>
    <cellStyle name="Millares 44 5" xfId="2864"/>
    <cellStyle name="Millares 44 6" xfId="2865"/>
    <cellStyle name="Millares 44 7" xfId="4720"/>
    <cellStyle name="Millares 44 8" xfId="4788"/>
    <cellStyle name="Millares 44 9" xfId="5094"/>
    <cellStyle name="Millares 45" xfId="501"/>
    <cellStyle name="Millares 45 10" xfId="5209"/>
    <cellStyle name="Millares 45 2" xfId="875"/>
    <cellStyle name="Millares 45 2 2" xfId="610"/>
    <cellStyle name="Millares 45 2 3" xfId="2462"/>
    <cellStyle name="Millares 45 3" xfId="1156"/>
    <cellStyle name="Millares 45 3 2" xfId="2554"/>
    <cellStyle name="Millares 45 3 2 2" xfId="2867"/>
    <cellStyle name="Millares 45 3 2 2 2" xfId="3672"/>
    <cellStyle name="Millares 45 3 2 3" xfId="2868"/>
    <cellStyle name="Millares 45 3 2 4" xfId="3124"/>
    <cellStyle name="Millares 45 3 2 4 2" xfId="4028"/>
    <cellStyle name="Millares 45 3 2 4 2 2" xfId="4429"/>
    <cellStyle name="Millares 45 3 2 4 3" xfId="4270"/>
    <cellStyle name="Millares 45 3 2 4 3 2" xfId="4971"/>
    <cellStyle name="Millares 45 3 2 4 3 3" xfId="4721"/>
    <cellStyle name="Millares 45 3 2 4 4" xfId="3742"/>
    <cellStyle name="Millares 45 3 2 4 5" xfId="4887"/>
    <cellStyle name="Millares 45 3 2 5" xfId="2866"/>
    <cellStyle name="Millares 45 3 2 6" xfId="3648"/>
    <cellStyle name="Millares 45 3 2 6 2" xfId="4306"/>
    <cellStyle name="Millares 45 3 2 7" xfId="4229"/>
    <cellStyle name="Millares 45 3 2 7 2" xfId="4930"/>
    <cellStyle name="Millares 45 3 2 7 3" xfId="4722"/>
    <cellStyle name="Millares 45 3 2 8" xfId="4846"/>
    <cellStyle name="Millares 45 3 3" xfId="1678"/>
    <cellStyle name="Millares 45 4" xfId="1677"/>
    <cellStyle name="Millares 45 4 2" xfId="2869"/>
    <cellStyle name="Millares 45 5" xfId="2870"/>
    <cellStyle name="Millares 45 6" xfId="2871"/>
    <cellStyle name="Millares 45 7" xfId="4723"/>
    <cellStyle name="Millares 45 8" xfId="4789"/>
    <cellStyle name="Millares 45 9" xfId="5140"/>
    <cellStyle name="Millares 46" xfId="502"/>
    <cellStyle name="Millares 46 10" xfId="5189"/>
    <cellStyle name="Millares 46 2" xfId="876"/>
    <cellStyle name="Millares 46 2 2" xfId="613"/>
    <cellStyle name="Millares 46 2 3" xfId="2463"/>
    <cellStyle name="Millares 46 3" xfId="1155"/>
    <cellStyle name="Millares 46 3 2" xfId="2553"/>
    <cellStyle name="Millares 46 3 2 2" xfId="2873"/>
    <cellStyle name="Millares 46 3 2 2 2" xfId="3867"/>
    <cellStyle name="Millares 46 3 2 3" xfId="2874"/>
    <cellStyle name="Millares 46 3 2 4" xfId="3123"/>
    <cellStyle name="Millares 46 3 2 4 2" xfId="3935"/>
    <cellStyle name="Millares 46 3 2 4 2 2" xfId="4389"/>
    <cellStyle name="Millares 46 3 2 4 3" xfId="4269"/>
    <cellStyle name="Millares 46 3 2 4 3 2" xfId="4970"/>
    <cellStyle name="Millares 46 3 2 4 3 3" xfId="4724"/>
    <cellStyle name="Millares 46 3 2 4 4" xfId="3772"/>
    <cellStyle name="Millares 46 3 2 4 5" xfId="4886"/>
    <cellStyle name="Millares 46 3 2 5" xfId="2872"/>
    <cellStyle name="Millares 46 3 2 6" xfId="3869"/>
    <cellStyle name="Millares 46 3 2 6 2" xfId="4371"/>
    <cellStyle name="Millares 46 3 2 7" xfId="4228"/>
    <cellStyle name="Millares 46 3 2 7 2" xfId="4929"/>
    <cellStyle name="Millares 46 3 2 7 3" xfId="4725"/>
    <cellStyle name="Millares 46 3 2 8" xfId="4845"/>
    <cellStyle name="Millares 46 3 3" xfId="1676"/>
    <cellStyle name="Millares 46 4" xfId="1883"/>
    <cellStyle name="Millares 46 4 2" xfId="2875"/>
    <cellStyle name="Millares 46 5" xfId="2876"/>
    <cellStyle name="Millares 46 6" xfId="2877"/>
    <cellStyle name="Millares 46 7" xfId="4726"/>
    <cellStyle name="Millares 46 8" xfId="4790"/>
    <cellStyle name="Millares 46 9" xfId="5162"/>
    <cellStyle name="Millares 47" xfId="503"/>
    <cellStyle name="Millares 47 10" xfId="5200"/>
    <cellStyle name="Millares 47 2" xfId="877"/>
    <cellStyle name="Millares 47 2 2" xfId="618"/>
    <cellStyle name="Millares 47 2 3" xfId="2464"/>
    <cellStyle name="Millares 47 3" xfId="1154"/>
    <cellStyle name="Millares 47 3 2" xfId="2552"/>
    <cellStyle name="Millares 47 3 2 2" xfId="2879"/>
    <cellStyle name="Millares 47 3 2 2 2" xfId="3870"/>
    <cellStyle name="Millares 47 3 2 3" xfId="2880"/>
    <cellStyle name="Millares 47 3 2 4" xfId="3122"/>
    <cellStyle name="Millares 47 3 2 4 2" xfId="3749"/>
    <cellStyle name="Millares 47 3 2 4 2 2" xfId="4338"/>
    <cellStyle name="Millares 47 3 2 4 3" xfId="4268"/>
    <cellStyle name="Millares 47 3 2 4 3 2" xfId="4969"/>
    <cellStyle name="Millares 47 3 2 4 3 3" xfId="4727"/>
    <cellStyle name="Millares 47 3 2 4 4" xfId="3928"/>
    <cellStyle name="Millares 47 3 2 4 5" xfId="4885"/>
    <cellStyle name="Millares 47 3 2 5" xfId="2878"/>
    <cellStyle name="Millares 47 3 2 6" xfId="3649"/>
    <cellStyle name="Millares 47 3 2 6 2" xfId="4307"/>
    <cellStyle name="Millares 47 3 2 7" xfId="4227"/>
    <cellStyle name="Millares 47 3 2 7 2" xfId="4928"/>
    <cellStyle name="Millares 47 3 2 7 3" xfId="4728"/>
    <cellStyle name="Millares 47 3 2 8" xfId="4844"/>
    <cellStyle name="Millares 47 3 3" xfId="1675"/>
    <cellStyle name="Millares 47 4" xfId="1674"/>
    <cellStyle name="Millares 47 4 2" xfId="2881"/>
    <cellStyle name="Millares 47 5" xfId="2882"/>
    <cellStyle name="Millares 47 6" xfId="2883"/>
    <cellStyle name="Millares 47 7" xfId="4729"/>
    <cellStyle name="Millares 47 8" xfId="4791"/>
    <cellStyle name="Millares 47 9" xfId="5118"/>
    <cellStyle name="Millares 48" xfId="878"/>
    <cellStyle name="Millares 48 10" xfId="5217"/>
    <cellStyle name="Millares 48 2" xfId="621"/>
    <cellStyle name="Millares 48 2 2" xfId="1547"/>
    <cellStyle name="Millares 48 3" xfId="1153"/>
    <cellStyle name="Millares 48 3 2" xfId="2551"/>
    <cellStyle name="Millares 48 3 2 2" xfId="2885"/>
    <cellStyle name="Millares 48 3 2 2 2" xfId="4002"/>
    <cellStyle name="Millares 48 3 2 3" xfId="2886"/>
    <cellStyle name="Millares 48 3 2 4" xfId="3121"/>
    <cellStyle name="Millares 48 3 2 4 2" xfId="3653"/>
    <cellStyle name="Millares 48 3 2 4 2 2" xfId="4309"/>
    <cellStyle name="Millares 48 3 2 4 3" xfId="4267"/>
    <cellStyle name="Millares 48 3 2 4 3 2" xfId="4968"/>
    <cellStyle name="Millares 48 3 2 4 3 3" xfId="4730"/>
    <cellStyle name="Millares 48 3 2 4 4" xfId="3977"/>
    <cellStyle name="Millares 48 3 2 4 5" xfId="4884"/>
    <cellStyle name="Millares 48 3 2 5" xfId="2884"/>
    <cellStyle name="Millares 48 3 2 6" xfId="3821"/>
    <cellStyle name="Millares 48 3 2 6 2" xfId="4360"/>
    <cellStyle name="Millares 48 3 2 7" xfId="4226"/>
    <cellStyle name="Millares 48 3 2 7 2" xfId="4927"/>
    <cellStyle name="Millares 48 3 2 7 3" xfId="4731"/>
    <cellStyle name="Millares 48 3 2 8" xfId="4843"/>
    <cellStyle name="Millares 48 3 3" xfId="1881"/>
    <cellStyle name="Millares 48 4" xfId="1673"/>
    <cellStyle name="Millares 48 4 2" xfId="2887"/>
    <cellStyle name="Millares 48 5" xfId="2465"/>
    <cellStyle name="Millares 48 5 2" xfId="2888"/>
    <cellStyle name="Millares 48 6" xfId="1882"/>
    <cellStyle name="Millares 48 7" xfId="4732"/>
    <cellStyle name="Millares 48 8" xfId="4792"/>
    <cellStyle name="Millares 48 9" xfId="5092"/>
    <cellStyle name="Millares 49" xfId="879"/>
    <cellStyle name="Millares 49 10" xfId="5208"/>
    <cellStyle name="Millares 49 2" xfId="626"/>
    <cellStyle name="Millares 49 2 2" xfId="1549"/>
    <cellStyle name="Millares 49 3" xfId="1152"/>
    <cellStyle name="Millares 49 3 2" xfId="2550"/>
    <cellStyle name="Millares 49 3 2 2" xfId="2890"/>
    <cellStyle name="Millares 49 3 2 2 2" xfId="3822"/>
    <cellStyle name="Millares 49 3 2 3" xfId="2891"/>
    <cellStyle name="Millares 49 3 2 4" xfId="3120"/>
    <cellStyle name="Millares 49 3 2 4 2" xfId="3824"/>
    <cellStyle name="Millares 49 3 2 4 2 2" xfId="4361"/>
    <cellStyle name="Millares 49 3 2 4 3" xfId="4266"/>
    <cellStyle name="Millares 49 3 2 4 3 2" xfId="4967"/>
    <cellStyle name="Millares 49 3 2 4 3 3" xfId="4733"/>
    <cellStyle name="Millares 49 3 2 4 4" xfId="3823"/>
    <cellStyle name="Millares 49 3 2 4 5" xfId="4883"/>
    <cellStyle name="Millares 49 3 2 5" xfId="2889"/>
    <cellStyle name="Millares 49 3 2 6" xfId="3825"/>
    <cellStyle name="Millares 49 3 2 6 2" xfId="4362"/>
    <cellStyle name="Millares 49 3 2 7" xfId="4225"/>
    <cellStyle name="Millares 49 3 2 7 2" xfId="4926"/>
    <cellStyle name="Millares 49 3 2 7 3" xfId="4734"/>
    <cellStyle name="Millares 49 3 2 8" xfId="4842"/>
    <cellStyle name="Millares 49 3 3" xfId="1880"/>
    <cellStyle name="Millares 49 4" xfId="1671"/>
    <cellStyle name="Millares 49 4 2" xfId="2892"/>
    <cellStyle name="Millares 49 5" xfId="2466"/>
    <cellStyle name="Millares 49 5 2" xfId="2893"/>
    <cellStyle name="Millares 49 6" xfId="1672"/>
    <cellStyle name="Millares 49 7" xfId="4735"/>
    <cellStyle name="Millares 49 8" xfId="4793"/>
    <cellStyle name="Millares 49 9" xfId="5119"/>
    <cellStyle name="Millares 5" xfId="69"/>
    <cellStyle name="Millares 5 2" xfId="375"/>
    <cellStyle name="Millares 5 2 2" xfId="1670"/>
    <cellStyle name="Millares 5 2 2 2" xfId="2710"/>
    <cellStyle name="Millares 5 2 2 2 2" xfId="2894"/>
    <cellStyle name="Millares 5 2 2 2 2 2" xfId="4628"/>
    <cellStyle name="Millares 5 2 2 2 2 3" xfId="5069"/>
    <cellStyle name="Millares 5 2 2 2 3" xfId="3200"/>
    <cellStyle name="Millares 5 2 2 2 4" xfId="4586"/>
    <cellStyle name="Millares 5 2 2 3" xfId="3619"/>
    <cellStyle name="Millares 5 2 3" xfId="1878"/>
    <cellStyle name="Millares 5 2 3 2" xfId="2895"/>
    <cellStyle name="Millares 5 2 4" xfId="2256"/>
    <cellStyle name="Millares 5 2 4 2" xfId="2897"/>
    <cellStyle name="Millares 5 2 4 2 2" xfId="3968"/>
    <cellStyle name="Millares 5 2 4 3" xfId="2898"/>
    <cellStyle name="Millares 5 2 4 4" xfId="3105"/>
    <cellStyle name="Millares 5 2 4 4 2" xfId="3957"/>
    <cellStyle name="Millares 5 2 4 4 2 2" xfId="4396"/>
    <cellStyle name="Millares 5 2 4 4 3" xfId="4251"/>
    <cellStyle name="Millares 5 2 4 4 3 2" xfId="4952"/>
    <cellStyle name="Millares 5 2 4 4 3 3" xfId="4736"/>
    <cellStyle name="Millares 5 2 4 4 4" xfId="3950"/>
    <cellStyle name="Millares 5 2 4 4 5" xfId="4868"/>
    <cellStyle name="Millares 5 2 4 5" xfId="2896"/>
    <cellStyle name="Millares 5 2 4 6" xfId="3961"/>
    <cellStyle name="Millares 5 2 4 6 2" xfId="4398"/>
    <cellStyle name="Millares 5 2 4 7" xfId="4209"/>
    <cellStyle name="Millares 5 2 4 7 2" xfId="4911"/>
    <cellStyle name="Millares 5 2 4 7 3" xfId="4737"/>
    <cellStyle name="Millares 5 2 4 8" xfId="4827"/>
    <cellStyle name="Millares 5 2 5" xfId="1879"/>
    <cellStyle name="Millares 5 2 6" xfId="4738"/>
    <cellStyle name="Millares 5 2 7" xfId="4794"/>
    <cellStyle name="Millares 5 2 8" xfId="5148"/>
    <cellStyle name="Millares 5 2 9" xfId="5221"/>
    <cellStyle name="Millares 5 3" xfId="529"/>
    <cellStyle name="Millares 5 3 2" xfId="1151"/>
    <cellStyle name="Millares 5 3 3" xfId="2287"/>
    <cellStyle name="Millares 5 4" xfId="374"/>
    <cellStyle name="Millares 5 4 2" xfId="1473"/>
    <cellStyle name="Millares 5 4 3" xfId="3134"/>
    <cellStyle name="Millares 5 4 4" xfId="4478"/>
    <cellStyle name="Millares 5 5" xfId="1380"/>
    <cellStyle name="Millares 50" xfId="880"/>
    <cellStyle name="Millares 50 10" xfId="5215"/>
    <cellStyle name="Millares 50 2" xfId="629"/>
    <cellStyle name="Millares 50 2 2" xfId="1551"/>
    <cellStyle name="Millares 50 3" xfId="1150"/>
    <cellStyle name="Millares 50 3 2" xfId="2549"/>
    <cellStyle name="Millares 50 3 2 2" xfId="2900"/>
    <cellStyle name="Millares 50 3 2 2 2" xfId="3702"/>
    <cellStyle name="Millares 50 3 2 3" xfId="2901"/>
    <cellStyle name="Millares 50 3 2 4" xfId="3119"/>
    <cellStyle name="Millares 50 3 2 4 2" xfId="3827"/>
    <cellStyle name="Millares 50 3 2 4 2 2" xfId="4363"/>
    <cellStyle name="Millares 50 3 2 4 3" xfId="4265"/>
    <cellStyle name="Millares 50 3 2 4 3 2" xfId="4966"/>
    <cellStyle name="Millares 50 3 2 4 3 3" xfId="4739"/>
    <cellStyle name="Millares 50 3 2 4 4" xfId="3826"/>
    <cellStyle name="Millares 50 3 2 4 5" xfId="4882"/>
    <cellStyle name="Millares 50 3 2 5" xfId="2899"/>
    <cellStyle name="Millares 50 3 2 6" xfId="3828"/>
    <cellStyle name="Millares 50 3 2 6 2" xfId="4364"/>
    <cellStyle name="Millares 50 3 2 7" xfId="4224"/>
    <cellStyle name="Millares 50 3 2 7 2" xfId="4925"/>
    <cellStyle name="Millares 50 3 2 7 3" xfId="4740"/>
    <cellStyle name="Millares 50 3 2 8" xfId="4841"/>
    <cellStyle name="Millares 50 3 3" xfId="1668"/>
    <cellStyle name="Millares 50 4" xfId="1877"/>
    <cellStyle name="Millares 50 4 2" xfId="2902"/>
    <cellStyle name="Millares 50 5" xfId="2467"/>
    <cellStyle name="Millares 50 5 2" xfId="2903"/>
    <cellStyle name="Millares 50 6" xfId="1669"/>
    <cellStyle name="Millares 50 7" xfId="4741"/>
    <cellStyle name="Millares 50 8" xfId="4795"/>
    <cellStyle name="Millares 50 9" xfId="5126"/>
    <cellStyle name="Millares 51" xfId="881"/>
    <cellStyle name="Millares 51 10" xfId="5197"/>
    <cellStyle name="Millares 51 2" xfId="634"/>
    <cellStyle name="Millares 51 2 2" xfId="1552"/>
    <cellStyle name="Millares 51 3" xfId="1149"/>
    <cellStyle name="Millares 51 3 2" xfId="2548"/>
    <cellStyle name="Millares 51 3 2 2" xfId="2905"/>
    <cellStyle name="Millares 51 3 2 2 2" xfId="3974"/>
    <cellStyle name="Millares 51 3 2 3" xfId="2906"/>
    <cellStyle name="Millares 51 3 2 4" xfId="3118"/>
    <cellStyle name="Millares 51 3 2 4 2" xfId="3673"/>
    <cellStyle name="Millares 51 3 2 4 2 2" xfId="4323"/>
    <cellStyle name="Millares 51 3 2 4 3" xfId="4264"/>
    <cellStyle name="Millares 51 3 2 4 3 2" xfId="4965"/>
    <cellStyle name="Millares 51 3 2 4 3 3" xfId="4742"/>
    <cellStyle name="Millares 51 3 2 4 4" xfId="3829"/>
    <cellStyle name="Millares 51 3 2 4 5" xfId="4881"/>
    <cellStyle name="Millares 51 3 2 5" xfId="2904"/>
    <cellStyle name="Millares 51 3 2 6" xfId="4031"/>
    <cellStyle name="Millares 51 3 2 6 2" xfId="4431"/>
    <cellStyle name="Millares 51 3 2 7" xfId="4223"/>
    <cellStyle name="Millares 51 3 2 7 2" xfId="4924"/>
    <cellStyle name="Millares 51 3 2 7 3" xfId="4743"/>
    <cellStyle name="Millares 51 3 2 8" xfId="4840"/>
    <cellStyle name="Millares 51 3 3" xfId="1875"/>
    <cellStyle name="Millares 51 4" xfId="1874"/>
    <cellStyle name="Millares 51 4 2" xfId="2907"/>
    <cellStyle name="Millares 51 5" xfId="2468"/>
    <cellStyle name="Millares 51 5 2" xfId="2908"/>
    <cellStyle name="Millares 51 6" xfId="1876"/>
    <cellStyle name="Millares 51 7" xfId="4744"/>
    <cellStyle name="Millares 51 8" xfId="4796"/>
    <cellStyle name="Millares 51 9" xfId="5168"/>
    <cellStyle name="Millares 52" xfId="882"/>
    <cellStyle name="Millares 52 2" xfId="636"/>
    <cellStyle name="Millares 52 2 2" xfId="1553"/>
    <cellStyle name="Millares 52 3" xfId="1873"/>
    <cellStyle name="Millares 53" xfId="883"/>
    <cellStyle name="Millares 53 2" xfId="2469"/>
    <cellStyle name="Millares 53 3" xfId="1667"/>
    <cellStyle name="Millares 54" xfId="884"/>
    <cellStyle name="Millares 54 2" xfId="2470"/>
    <cellStyle name="Millares 54 3" xfId="1872"/>
    <cellStyle name="Millares 55" xfId="861"/>
    <cellStyle name="Millares 55 2" xfId="1337"/>
    <cellStyle name="Millares 55 2 2" xfId="2451"/>
    <cellStyle name="Millares 55 2 3" xfId="3171"/>
    <cellStyle name="Millares 55 2 4" xfId="4527"/>
    <cellStyle name="Millares 56" xfId="1146"/>
    <cellStyle name="Millares 56 2" xfId="1335"/>
    <cellStyle name="Millares 56 2 2" xfId="2546"/>
    <cellStyle name="Millares 56 2 3" xfId="3169"/>
    <cellStyle name="Millares 56 2 4" xfId="4525"/>
    <cellStyle name="Millares 57" xfId="1133"/>
    <cellStyle name="Millares 57 2" xfId="1333"/>
    <cellStyle name="Millares 57 2 2" xfId="2544"/>
    <cellStyle name="Millares 57 2 3" xfId="3167"/>
    <cellStyle name="Millares 57 2 4" xfId="4523"/>
    <cellStyle name="Millares 58" xfId="1147"/>
    <cellStyle name="Millares 58 2" xfId="1332"/>
    <cellStyle name="Millares 58 2 2" xfId="2547"/>
    <cellStyle name="Millares 58 2 3" xfId="3166"/>
    <cellStyle name="Millares 58 2 4" xfId="4522"/>
    <cellStyle name="Millares 59" xfId="1330"/>
    <cellStyle name="Millares 6" xfId="376"/>
    <cellStyle name="Millares 6 2" xfId="377"/>
    <cellStyle name="Millares 6 2 2" xfId="1475"/>
    <cellStyle name="Millares 6 3" xfId="1474"/>
    <cellStyle name="Millares 60" xfId="1372"/>
    <cellStyle name="Millares 61" xfId="1327"/>
    <cellStyle name="Millares 62" xfId="1324"/>
    <cellStyle name="Millares 63" xfId="1326"/>
    <cellStyle name="Millares 64" xfId="1375"/>
    <cellStyle name="Millares 65" xfId="1560"/>
    <cellStyle name="Millares 66" xfId="1871"/>
    <cellStyle name="Millares 66 2" xfId="1666"/>
    <cellStyle name="Millares 66 3" xfId="2909"/>
    <cellStyle name="Millares 66 4" xfId="5146"/>
    <cellStyle name="Millares 66 5" xfId="5190"/>
    <cellStyle name="Millares 67" xfId="1665"/>
    <cellStyle name="Millares 67 2" xfId="1870"/>
    <cellStyle name="Millares 67 3" xfId="2910"/>
    <cellStyle name="Millares 67 4" xfId="5158"/>
    <cellStyle name="Millares 67 5" xfId="5216"/>
    <cellStyle name="Millares 68" xfId="1869"/>
    <cellStyle name="Millares 68 2" xfId="1664"/>
    <cellStyle name="Millares 68 3" xfId="2911"/>
    <cellStyle name="Millares 68 4" xfId="5082"/>
    <cellStyle name="Millares 68 5" xfId="5232"/>
    <cellStyle name="Millares 69" xfId="1868"/>
    <cellStyle name="Millares 69 2" xfId="1867"/>
    <cellStyle name="Millares 69 3" xfId="2912"/>
    <cellStyle name="Millares 69 4" xfId="5163"/>
    <cellStyle name="Millares 69 5" xfId="5227"/>
    <cellStyle name="Millares 7" xfId="378"/>
    <cellStyle name="Millares 7 2" xfId="1476"/>
    <cellStyle name="Millares 70" xfId="1663"/>
    <cellStyle name="Millares 70 2" xfId="2914"/>
    <cellStyle name="Millares 70 3" xfId="2915"/>
    <cellStyle name="Millares 70 4" xfId="2913"/>
    <cellStyle name="Millares 70 5" xfId="5102"/>
    <cellStyle name="Millares 70 6" xfId="5211"/>
    <cellStyle name="Millares 71" xfId="1866"/>
    <cellStyle name="Millares 71 2" xfId="2917"/>
    <cellStyle name="Millares 71 3" xfId="2918"/>
    <cellStyle name="Millares 71 4" xfId="2916"/>
    <cellStyle name="Millares 71 5" xfId="5132"/>
    <cellStyle name="Millares 71 6" xfId="5233"/>
    <cellStyle name="Millares 72" xfId="1662"/>
    <cellStyle name="Millares 72 2" xfId="2920"/>
    <cellStyle name="Millares 72 3" xfId="2921"/>
    <cellStyle name="Millares 72 4" xfId="2919"/>
    <cellStyle name="Millares 72 5" xfId="5150"/>
    <cellStyle name="Millares 72 6" xfId="5214"/>
    <cellStyle name="Millares 73" xfId="1865"/>
    <cellStyle name="Millares 73 2" xfId="2923"/>
    <cellStyle name="Millares 73 3" xfId="2924"/>
    <cellStyle name="Millares 73 4" xfId="2922"/>
    <cellStyle name="Millares 73 5" xfId="5122"/>
    <cellStyle name="Millares 73 6" xfId="5210"/>
    <cellStyle name="Millares 74" xfId="1661"/>
    <cellStyle name="Millares 74 2" xfId="2926"/>
    <cellStyle name="Millares 74 3" xfId="2927"/>
    <cellStyle name="Millares 74 4" xfId="2925"/>
    <cellStyle name="Millares 74 5" xfId="5137"/>
    <cellStyle name="Millares 74 6" xfId="5199"/>
    <cellStyle name="Millares 75" xfId="2243"/>
    <cellStyle name="Millares 75 10" xfId="5125"/>
    <cellStyle name="Millares 75 11" xfId="5264"/>
    <cellStyle name="Millares 75 2" xfId="2929"/>
    <cellStyle name="Millares 75 3" xfId="2930"/>
    <cellStyle name="Millares 75 3 2" xfId="3998"/>
    <cellStyle name="Millares 75 4" xfId="2931"/>
    <cellStyle name="Millares 75 5" xfId="3095"/>
    <cellStyle name="Millares 75 5 2" xfId="3890"/>
    <cellStyle name="Millares 75 5 2 2" xfId="4372"/>
    <cellStyle name="Millares 75 5 3" xfId="4241"/>
    <cellStyle name="Millares 75 5 3 2" xfId="4942"/>
    <cellStyle name="Millares 75 5 3 3" xfId="4745"/>
    <cellStyle name="Millares 75 5 4" xfId="3889"/>
    <cellStyle name="Millares 75 5 5" xfId="4858"/>
    <cellStyle name="Millares 75 6" xfId="2928"/>
    <cellStyle name="Millares 75 7" xfId="3980"/>
    <cellStyle name="Millares 75 7 2" xfId="4405"/>
    <cellStyle name="Millares 75 8" xfId="4199"/>
    <cellStyle name="Millares 75 8 2" xfId="4901"/>
    <cellStyle name="Millares 75 8 3" xfId="4746"/>
    <cellStyle name="Millares 75 9" xfId="4817"/>
    <cellStyle name="Millares 76" xfId="2244"/>
    <cellStyle name="Millares 76 10" xfId="5076"/>
    <cellStyle name="Millares 76 11" xfId="5265"/>
    <cellStyle name="Millares 76 2" xfId="2933"/>
    <cellStyle name="Millares 76 3" xfId="2934"/>
    <cellStyle name="Millares 76 3 2" xfId="3891"/>
    <cellStyle name="Millares 76 4" xfId="2935"/>
    <cellStyle name="Millares 76 5" xfId="3096"/>
    <cellStyle name="Millares 76 5 2" xfId="3830"/>
    <cellStyle name="Millares 76 5 2 2" xfId="4365"/>
    <cellStyle name="Millares 76 5 3" xfId="4242"/>
    <cellStyle name="Millares 76 5 3 2" xfId="4943"/>
    <cellStyle name="Millares 76 5 3 3" xfId="4747"/>
    <cellStyle name="Millares 76 5 4" xfId="3674"/>
    <cellStyle name="Millares 76 5 5" xfId="4859"/>
    <cellStyle name="Millares 76 6" xfId="2932"/>
    <cellStyle name="Millares 76 7" xfId="4039"/>
    <cellStyle name="Millares 76 7 2" xfId="4432"/>
    <cellStyle name="Millares 76 8" xfId="4200"/>
    <cellStyle name="Millares 76 8 2" xfId="4902"/>
    <cellStyle name="Millares 76 8 3" xfId="4748"/>
    <cellStyle name="Millares 76 9" xfId="4818"/>
    <cellStyle name="Millares 77" xfId="2936"/>
    <cellStyle name="Millares 77 2" xfId="2937"/>
    <cellStyle name="Millares 77 3" xfId="3853"/>
    <cellStyle name="Millares 77 4" xfId="3902"/>
    <cellStyle name="Millares 77 4 2" xfId="4376"/>
    <cellStyle name="Millares 78" xfId="2938"/>
    <cellStyle name="Millares 78 2" xfId="2939"/>
    <cellStyle name="Millares 78 3" xfId="3978"/>
    <cellStyle name="Millares 78 4" xfId="3745"/>
    <cellStyle name="Millares 78 4 2" xfId="4336"/>
    <cellStyle name="Millares 79" xfId="2940"/>
    <cellStyle name="Millares 79 2" xfId="4032"/>
    <cellStyle name="Millares 79 3" xfId="3782"/>
    <cellStyle name="Millares 79 4" xfId="3728"/>
    <cellStyle name="Millares 79 4 2" xfId="4334"/>
    <cellStyle name="Millares 79 5" xfId="5141"/>
    <cellStyle name="Millares 79 6" xfId="5266"/>
    <cellStyle name="Millares 8" xfId="379"/>
    <cellStyle name="Millares 8 2" xfId="495"/>
    <cellStyle name="Millares 8 2 2" xfId="1477"/>
    <cellStyle name="Millares 8 2 2 2" xfId="2270"/>
    <cellStyle name="Millares 8 2 2 3" xfId="3184"/>
    <cellStyle name="Millares 8 2 2 4" xfId="4566"/>
    <cellStyle name="Millares 80" xfId="2941"/>
    <cellStyle name="Millares 80 2" xfId="3892"/>
    <cellStyle name="Millares 80 3" xfId="3893"/>
    <cellStyle name="Millares 80 4" xfId="3988"/>
    <cellStyle name="Millares 80 4 2" xfId="4408"/>
    <cellStyle name="Millares 80 5" xfId="5083"/>
    <cellStyle name="Millares 80 6" xfId="5267"/>
    <cellStyle name="Millares 81" xfId="2942"/>
    <cellStyle name="Millares 81 2" xfId="3734"/>
    <cellStyle name="Millares 81 3" xfId="3903"/>
    <cellStyle name="Millares 81 4" xfId="3894"/>
    <cellStyle name="Millares 81 4 2" xfId="4373"/>
    <cellStyle name="Millares 81 5" xfId="5167"/>
    <cellStyle name="Millares 81 6" xfId="5268"/>
    <cellStyle name="Millares 82" xfId="2943"/>
    <cellStyle name="Millares 82 2" xfId="3729"/>
    <cellStyle name="Millares 82 3" xfId="3895"/>
    <cellStyle name="Millares 82 4" xfId="3896"/>
    <cellStyle name="Millares 82 4 2" xfId="4374"/>
    <cellStyle name="Millares 82 5" xfId="5088"/>
    <cellStyle name="Millares 82 6" xfId="5269"/>
    <cellStyle name="Millares 83" xfId="2944"/>
    <cellStyle name="Millares 83 2" xfId="4038"/>
    <cellStyle name="Millares 83 3" xfId="3959"/>
    <cellStyle name="Millares 83 3 2" xfId="4397"/>
    <cellStyle name="Millares 83 4" xfId="4813"/>
    <cellStyle name="Millares 83 5" xfId="5131"/>
    <cellStyle name="Millares 83 6" xfId="5270"/>
    <cellStyle name="Millares 84" xfId="2945"/>
    <cellStyle name="Millares 84 2" xfId="3730"/>
    <cellStyle name="Millares 84 3" xfId="4063"/>
    <cellStyle name="Millares 84 3 2" xfId="4438"/>
    <cellStyle name="Millares 84 4" xfId="5109"/>
    <cellStyle name="Millares 84 5" xfId="5079"/>
    <cellStyle name="Millares 84 6" xfId="5271"/>
    <cellStyle name="Millares 85" xfId="2946"/>
    <cellStyle name="Millares 85 2" xfId="2947"/>
    <cellStyle name="Millares 85 3" xfId="2948"/>
    <cellStyle name="Millares 85 4" xfId="3954"/>
    <cellStyle name="Millares 85 5" xfId="3778"/>
    <cellStyle name="Millares 85 5 2" xfId="4351"/>
    <cellStyle name="Millares 85 6" xfId="5169"/>
    <cellStyle name="Millares 85 7" xfId="5160"/>
    <cellStyle name="Millares 85 8" xfId="5272"/>
    <cellStyle name="Millares 86" xfId="2949"/>
    <cellStyle name="Millares 86 2" xfId="2950"/>
    <cellStyle name="Millares 86 3" xfId="2951"/>
    <cellStyle name="Millares 86 4" xfId="4040"/>
    <cellStyle name="Millares 86 5" xfId="3748"/>
    <cellStyle name="Millares 86 5 2" xfId="4337"/>
    <cellStyle name="Millares 86 6" xfId="5100"/>
    <cellStyle name="Millares 86 7" xfId="5165"/>
    <cellStyle name="Millares 86 8" xfId="5273"/>
    <cellStyle name="Millares 87" xfId="2952"/>
    <cellStyle name="Millares 87 2" xfId="2953"/>
    <cellStyle name="Millares 87 3" xfId="2954"/>
    <cellStyle name="Millares 87 4" xfId="3675"/>
    <cellStyle name="Millares 87 5" xfId="4000"/>
    <cellStyle name="Millares 87 5 2" xfId="4412"/>
    <cellStyle name="Millares 87 6" xfId="5078"/>
    <cellStyle name="Millares 87 7" xfId="5093"/>
    <cellStyle name="Millares 87 8" xfId="5274"/>
    <cellStyle name="Millares 88" xfId="2955"/>
    <cellStyle name="Millares 88 2" xfId="2956"/>
    <cellStyle name="Millares 88 3" xfId="2957"/>
    <cellStyle name="Millares 88 4" xfId="3955"/>
    <cellStyle name="Millares 88 5" xfId="3714"/>
    <cellStyle name="Millares 88 5 2" xfId="4333"/>
    <cellStyle name="Millares 88 6" xfId="5113"/>
    <cellStyle name="Millares 88 7" xfId="5143"/>
    <cellStyle name="Millares 88 8" xfId="5275"/>
    <cellStyle name="Millares 89" xfId="2958"/>
    <cellStyle name="Millares 89 2" xfId="2959"/>
    <cellStyle name="Millares 89 3" xfId="3676"/>
    <cellStyle name="Millares 89 4" xfId="3922"/>
    <cellStyle name="Millares 89 4 2" xfId="4383"/>
    <cellStyle name="Millares 89 5" xfId="5276"/>
    <cellStyle name="Millares 89 6" xfId="5202"/>
    <cellStyle name="Millares 9" xfId="380"/>
    <cellStyle name="Millares 9 2" xfId="1478"/>
    <cellStyle name="Millares 90" xfId="2960"/>
    <cellStyle name="Millares 90 2" xfId="2961"/>
    <cellStyle name="Millares 90 3" xfId="3864"/>
    <cellStyle name="Millares 90 4" xfId="3640"/>
    <cellStyle name="Millares 90 4 2" xfId="4303"/>
    <cellStyle name="Millares 90 5" xfId="5277"/>
    <cellStyle name="Millares 90 6" xfId="5198"/>
    <cellStyle name="Millares 91" xfId="2962"/>
    <cellStyle name="Millares 91 2" xfId="2963"/>
    <cellStyle name="Millares 91 3" xfId="2964"/>
    <cellStyle name="Millares 91 4" xfId="3731"/>
    <cellStyle name="Millares 91 5" xfId="3989"/>
    <cellStyle name="Millares 91 5 2" xfId="4409"/>
    <cellStyle name="Millares 92" xfId="2965"/>
    <cellStyle name="Millares 92 2" xfId="2966"/>
    <cellStyle name="Millares 92 3" xfId="3694"/>
    <cellStyle name="Millares 92 4" xfId="3779"/>
    <cellStyle name="Millares 92 4 2" xfId="4352"/>
    <cellStyle name="Millares 93" xfId="2967"/>
    <cellStyle name="Millares 93 2" xfId="2968"/>
    <cellStyle name="Millares 93 3" xfId="3677"/>
    <cellStyle name="Millares 93 4" xfId="3949"/>
    <cellStyle name="Millares 93 4 2" xfId="4394"/>
    <cellStyle name="Millares 94" xfId="2969"/>
    <cellStyle name="Millares 94 2" xfId="2970"/>
    <cellStyle name="Millares 94 3" xfId="3831"/>
    <cellStyle name="Millares 94 4" xfId="3897"/>
    <cellStyle name="Millares 94 4 2" xfId="4375"/>
    <cellStyle name="Millares 95" xfId="2971"/>
    <cellStyle name="Millares 95 2" xfId="2972"/>
    <cellStyle name="Millares 95 3" xfId="3990"/>
    <cellStyle name="Millares 95 4" xfId="3678"/>
    <cellStyle name="Millares 95 4 2" xfId="4324"/>
    <cellStyle name="Millares 96" xfId="2973"/>
    <cellStyle name="Millares 96 2" xfId="2974"/>
    <cellStyle name="Millares 96 3" xfId="3703"/>
    <cellStyle name="Millares 96 4" xfId="3940"/>
    <cellStyle name="Millares 96 4 2" xfId="4393"/>
    <cellStyle name="Millares 97" xfId="2975"/>
    <cellStyle name="Millares 97 2" xfId="2976"/>
    <cellStyle name="Millares 98" xfId="2977"/>
    <cellStyle name="Millares 98 2" xfId="2978"/>
    <cellStyle name="Millares 98 2 2" xfId="3639"/>
    <cellStyle name="Millares 98 3" xfId="2979"/>
    <cellStyle name="Millares 98 4" xfId="3898"/>
    <cellStyle name="Millares 99" xfId="2980"/>
    <cellStyle name="Millares 99 2" xfId="3688"/>
    <cellStyle name="Milliers [0]_Análisis causal 0100" xfId="381"/>
    <cellStyle name="Milliers_9901fixe" xfId="3832"/>
    <cellStyle name="Millones" xfId="382"/>
    <cellStyle name="Modifiable" xfId="885"/>
    <cellStyle name="Moeda [0]_1805" xfId="383"/>
    <cellStyle name="Moeda_1805" xfId="384"/>
    <cellStyle name="monaco" xfId="385"/>
    <cellStyle name="Moneda 2" xfId="496"/>
    <cellStyle name="Monétaire [0]_Análisis causal 0100" xfId="386"/>
    <cellStyle name="Monétaire_9901fixe" xfId="3941"/>
    <cellStyle name="Neutral" xfId="17" builtinId="28" customBuiltin="1"/>
    <cellStyle name="Neutral 10" xfId="2688"/>
    <cellStyle name="Neutral 2" xfId="387"/>
    <cellStyle name="Neutral 2 2" xfId="95"/>
    <cellStyle name="Neutral 2 2 2" xfId="886"/>
    <cellStyle name="Neutral 2 2 2 2" xfId="2471"/>
    <cellStyle name="Neutral 2 2 2 3" xfId="1864"/>
    <cellStyle name="Neutral 2 2 3" xfId="3398"/>
    <cellStyle name="Neutral 2 2 3 2" xfId="3833"/>
    <cellStyle name="Neutral 2 2 3 3" xfId="4593"/>
    <cellStyle name="Neutral 2 3" xfId="510"/>
    <cellStyle name="Neutral 2 3 2" xfId="2275"/>
    <cellStyle name="Neutral 2 3 3" xfId="1660"/>
    <cellStyle name="Neutral 2 3 4" xfId="3942"/>
    <cellStyle name="Neutral 2 4" xfId="887"/>
    <cellStyle name="Neutral 2 5" xfId="888"/>
    <cellStyle name="Neutral 2 6" xfId="1306"/>
    <cellStyle name="Neutral 2 6 2" xfId="2257"/>
    <cellStyle name="Neutral 2 6 3" xfId="3154"/>
    <cellStyle name="Neutral 2 6 4" xfId="4509"/>
    <cellStyle name="Neutral 2 7" xfId="1255"/>
    <cellStyle name="Neutral 2 7 2" xfId="3948"/>
    <cellStyle name="Neutral 2 7 3" xfId="4492"/>
    <cellStyle name="Neutral 2 7 4" xfId="5059"/>
    <cellStyle name="Neutral 2 8" xfId="1200"/>
    <cellStyle name="Neutral 3" xfId="388"/>
    <cellStyle name="Neutral 3 2" xfId="889"/>
    <cellStyle name="Neutral 3 2 2" xfId="2472"/>
    <cellStyle name="Neutral 3 2 3" xfId="1863"/>
    <cellStyle name="Neutral 3 3" xfId="3548"/>
    <cellStyle name="Neutral 4" xfId="1659"/>
    <cellStyle name="Neutral 5" xfId="2663"/>
    <cellStyle name="Neutral 6" xfId="2731"/>
    <cellStyle name="Neutral 7" xfId="2626"/>
    <cellStyle name="Neutral 8" xfId="2759"/>
    <cellStyle name="Neutral 9" xfId="2665"/>
    <cellStyle name="Neutrale" xfId="3871"/>
    <cellStyle name="Next holiday" xfId="890"/>
    <cellStyle name="no dec" xfId="389"/>
    <cellStyle name="No-definido" xfId="390"/>
    <cellStyle name="No-definido 2" xfId="391"/>
    <cellStyle name="No-definido 2 2" xfId="891"/>
    <cellStyle name="No-definido 2 2 2" xfId="2473"/>
    <cellStyle name="No-definido 2 2 3" xfId="1862"/>
    <cellStyle name="No-definido 2 3" xfId="3550"/>
    <cellStyle name="No-definido 3" xfId="892"/>
    <cellStyle name="No-definido 3 2" xfId="2474"/>
    <cellStyle name="No-definido 3 3" xfId="1658"/>
    <cellStyle name="No-definido 4" xfId="3549"/>
    <cellStyle name="Normal" xfId="0" builtinId="0"/>
    <cellStyle name="Normal - Style1" xfId="392"/>
    <cellStyle name="Normal 10" xfId="54"/>
    <cellStyle name="Normal 10 2" xfId="504"/>
    <cellStyle name="Normal 10 2 2" xfId="893"/>
    <cellStyle name="Normal 10 2 3" xfId="2273"/>
    <cellStyle name="Normal 10 2 3 2" xfId="2747"/>
    <cellStyle name="Normal 10 2 3 3" xfId="3628"/>
    <cellStyle name="Normal 10 2 4" xfId="3385"/>
    <cellStyle name="Normal 10 3" xfId="1307"/>
    <cellStyle name="Normal 10 3 2" xfId="1479"/>
    <cellStyle name="Normal 10 3 3" xfId="3155"/>
    <cellStyle name="Normal 10 3 4" xfId="4510"/>
    <cellStyle name="Normal 10 4" xfId="1256"/>
    <cellStyle name="Normal 10 5" xfId="1201"/>
    <cellStyle name="Normal 100" xfId="1657"/>
    <cellStyle name="Normal 101" xfId="1861"/>
    <cellStyle name="Normal 102" xfId="1656"/>
    <cellStyle name="Normal 103" xfId="1860"/>
    <cellStyle name="Normal 104" xfId="1859"/>
    <cellStyle name="Normal 105" xfId="1655"/>
    <cellStyle name="Normal 106" xfId="1654"/>
    <cellStyle name="Normal 107" xfId="1858"/>
    <cellStyle name="Normal 108" xfId="1653"/>
    <cellStyle name="Normal 109" xfId="1857"/>
    <cellStyle name="Normal 11" xfId="394"/>
    <cellStyle name="Normal 11 2" xfId="894"/>
    <cellStyle name="Normal 11 3" xfId="1652"/>
    <cellStyle name="Normal 110" xfId="1856"/>
    <cellStyle name="Normal 111" xfId="1651"/>
    <cellStyle name="Normal 112" xfId="1855"/>
    <cellStyle name="Normal 113" xfId="1854"/>
    <cellStyle name="Normal 114" xfId="1650"/>
    <cellStyle name="Normal 115" xfId="1649"/>
    <cellStyle name="Normal 116" xfId="1853"/>
    <cellStyle name="Normal 117" xfId="1648"/>
    <cellStyle name="Normal 118" xfId="1852"/>
    <cellStyle name="Normal 119" xfId="1851"/>
    <cellStyle name="Normal 12" xfId="395"/>
    <cellStyle name="Normal 12 2" xfId="895"/>
    <cellStyle name="Normal 12 3" xfId="1850"/>
    <cellStyle name="Normal 120" xfId="1647"/>
    <cellStyle name="Normal 121" xfId="1849"/>
    <cellStyle name="Normal 122" xfId="1848"/>
    <cellStyle name="Normal 123" xfId="1646"/>
    <cellStyle name="Normal 124" xfId="1645"/>
    <cellStyle name="Normal 125" xfId="1847"/>
    <cellStyle name="Normal 126" xfId="1644"/>
    <cellStyle name="Normal 127" xfId="1846"/>
    <cellStyle name="Normal 128" xfId="1845"/>
    <cellStyle name="Normal 129" xfId="1643"/>
    <cellStyle name="Normal 13" xfId="396"/>
    <cellStyle name="Normal 13 2" xfId="55"/>
    <cellStyle name="Normal 13 2 2" xfId="505"/>
    <cellStyle name="Normal 13 2 3" xfId="896"/>
    <cellStyle name="Normal 13 2 3 2" xfId="1381"/>
    <cellStyle name="Normal 13 2 3 2 2" xfId="3392"/>
    <cellStyle name="Normal 13 2 3 2 3" xfId="3599"/>
    <cellStyle name="Normal 13 3" xfId="1480"/>
    <cellStyle name="Normal 13 3 2" xfId="3551"/>
    <cellStyle name="Normal 130" xfId="1642"/>
    <cellStyle name="Normal 131" xfId="1844"/>
    <cellStyle name="Normal 132" xfId="1843"/>
    <cellStyle name="Normal 133" xfId="1641"/>
    <cellStyle name="Normal 134" xfId="1841"/>
    <cellStyle name="Normal 135" xfId="1840"/>
    <cellStyle name="Normal 136" xfId="1640"/>
    <cellStyle name="Normal 137" xfId="1839"/>
    <cellStyle name="Normal 138" xfId="1838"/>
    <cellStyle name="Normal 139" xfId="1639"/>
    <cellStyle name="Normal 14" xfId="397"/>
    <cellStyle name="Normal 14 2" xfId="897"/>
    <cellStyle name="Normal 14 3" xfId="1638"/>
    <cellStyle name="Normal 140" xfId="1837"/>
    <cellStyle name="Normal 141" xfId="1836"/>
    <cellStyle name="Normal 142" xfId="1637"/>
    <cellStyle name="Normal 143" xfId="1835"/>
    <cellStyle name="Normal 144" xfId="1636"/>
    <cellStyle name="Normal 145" xfId="1834"/>
    <cellStyle name="Normal 146" xfId="1635"/>
    <cellStyle name="Normal 147" xfId="1833"/>
    <cellStyle name="Normal 148" xfId="1832"/>
    <cellStyle name="Normal 149" xfId="1634"/>
    <cellStyle name="Normal 15" xfId="398"/>
    <cellStyle name="Normal 15 2" xfId="898"/>
    <cellStyle name="Normal 15 3" xfId="1633"/>
    <cellStyle name="Normal 150" xfId="1830"/>
    <cellStyle name="Normal 151" xfId="1632"/>
    <cellStyle name="Normal 152" xfId="1828"/>
    <cellStyle name="Normal 153" xfId="1827"/>
    <cellStyle name="Normal 154" xfId="1631"/>
    <cellStyle name="Normal 155" xfId="1630"/>
    <cellStyle name="Normal 156" xfId="1825"/>
    <cellStyle name="Normal 157" xfId="1629"/>
    <cellStyle name="Normal 158" xfId="1824"/>
    <cellStyle name="Normal 159" xfId="1628"/>
    <cellStyle name="Normal 16" xfId="399"/>
    <cellStyle name="Normal 16 2" xfId="899"/>
    <cellStyle name="Normal 16 3" xfId="1627"/>
    <cellStyle name="Normal 160" xfId="1626"/>
    <cellStyle name="Normal 161" xfId="1823"/>
    <cellStyle name="Normal 162" xfId="1625"/>
    <cellStyle name="Normal 163" xfId="1822"/>
    <cellStyle name="Normal 164" xfId="1624"/>
    <cellStyle name="Normal 165" xfId="1821"/>
    <cellStyle name="Normal 166" xfId="1820"/>
    <cellStyle name="Normal 167" xfId="1623"/>
    <cellStyle name="Normal 168" xfId="1622"/>
    <cellStyle name="Normal 169" xfId="1819"/>
    <cellStyle name="Normal 17" xfId="400"/>
    <cellStyle name="Normal 17 2" xfId="900"/>
    <cellStyle name="Normal 17 2 2" xfId="2475"/>
    <cellStyle name="Normal 17 2 3" xfId="1818"/>
    <cellStyle name="Normal 17 3" xfId="2711"/>
    <cellStyle name="Normal 17 4" xfId="2668"/>
    <cellStyle name="Normal 170" xfId="1621"/>
    <cellStyle name="Normal 171" xfId="1817"/>
    <cellStyle name="Normal 172" xfId="1816"/>
    <cellStyle name="Normal 173" xfId="1620"/>
    <cellStyle name="Normal 174" xfId="1619"/>
    <cellStyle name="Normal 175" xfId="1815"/>
    <cellStyle name="Normal 176" xfId="1618"/>
    <cellStyle name="Normal 177" xfId="1814"/>
    <cellStyle name="Normal 178" xfId="1617"/>
    <cellStyle name="Normal 179" xfId="1813"/>
    <cellStyle name="Normal 18" xfId="56"/>
    <cellStyle name="Normal 18 2" xfId="487"/>
    <cellStyle name="Normal 18 2 2" xfId="901"/>
    <cellStyle name="Normal 18 2 3" xfId="2263"/>
    <cellStyle name="Normal 18 3" xfId="401"/>
    <cellStyle name="Normal 18 3 2" xfId="1481"/>
    <cellStyle name="Normal 18 3 2 2" xfId="2258"/>
    <cellStyle name="Normal 18 3 2 3" xfId="3185"/>
    <cellStyle name="Normal 18 3 2 4" xfId="4567"/>
    <cellStyle name="Normal 18 4" xfId="1382"/>
    <cellStyle name="Normal 18 4 2" xfId="1616"/>
    <cellStyle name="Normal 18 4 3" xfId="3182"/>
    <cellStyle name="Normal 18 4 4" xfId="4564"/>
    <cellStyle name="Normal 18 5" xfId="2612"/>
    <cellStyle name="Normal 18 6" xfId="2650"/>
    <cellStyle name="Normal 180" xfId="1812"/>
    <cellStyle name="Normal 181" xfId="1811"/>
    <cellStyle name="Normal 182" xfId="1810"/>
    <cellStyle name="Normal 183" xfId="1615"/>
    <cellStyle name="Normal 184" xfId="1614"/>
    <cellStyle name="Normal 185" xfId="1809"/>
    <cellStyle name="Normal 186" xfId="1808"/>
    <cellStyle name="Normal 187" xfId="1807"/>
    <cellStyle name="Normal 188" xfId="1613"/>
    <cellStyle name="Normal 189" xfId="1612"/>
    <cellStyle name="Normal 19" xfId="402"/>
    <cellStyle name="Normal 19 2" xfId="902"/>
    <cellStyle name="Normal 19 2 2" xfId="2476"/>
    <cellStyle name="Normal 19 2 3" xfId="1806"/>
    <cellStyle name="Normal 19 3" xfId="2748"/>
    <cellStyle name="Normal 19 4" xfId="2576"/>
    <cellStyle name="Normal 190" xfId="1805"/>
    <cellStyle name="Normal 191" xfId="1611"/>
    <cellStyle name="Normal 192" xfId="1610"/>
    <cellStyle name="Normal 193" xfId="1804"/>
    <cellStyle name="Normal 194" xfId="1803"/>
    <cellStyle name="Normal 195" xfId="1802"/>
    <cellStyle name="Normal 196" xfId="1609"/>
    <cellStyle name="Normal 197" xfId="1608"/>
    <cellStyle name="Normal 198" xfId="1801"/>
    <cellStyle name="Normal 199" xfId="1800"/>
    <cellStyle name="Normal 2" xfId="4"/>
    <cellStyle name="Normal 2 10" xfId="1165"/>
    <cellStyle name="Normal 2 10 2" xfId="1148"/>
    <cellStyle name="Normal 2 10 3" xfId="2561"/>
    <cellStyle name="Normal 2 11" xfId="1482"/>
    <cellStyle name="Normal 2 12" xfId="1202"/>
    <cellStyle name="Normal 2 12 2" xfId="1607"/>
    <cellStyle name="Normal 2 12 3" xfId="3137"/>
    <cellStyle name="Normal 2 12 4" xfId="4485"/>
    <cellStyle name="Normal 2 13" xfId="5170"/>
    <cellStyle name="Normal 2 2" xfId="94"/>
    <cellStyle name="Normal 2 2 2" xfId="404"/>
    <cellStyle name="Normal 2 2 2 2" xfId="903"/>
    <cellStyle name="Normal 2 2 2 3" xfId="1606"/>
    <cellStyle name="Normal 2 2 3" xfId="904"/>
    <cellStyle name="Normal 2 2 3 2" xfId="905"/>
    <cellStyle name="Normal 2 2 3 3" xfId="2477"/>
    <cellStyle name="Normal 2 2 3 4" xfId="2600"/>
    <cellStyle name="Normal 2 2 4" xfId="1309"/>
    <cellStyle name="Normal 2 2 4 2" xfId="1483"/>
    <cellStyle name="Normal 2 2 4 3" xfId="3156"/>
    <cellStyle name="Normal 2 2 4 3 2" xfId="3397"/>
    <cellStyle name="Normal 2 2 4 4" xfId="4511"/>
    <cellStyle name="Normal 2 2 5" xfId="1257"/>
    <cellStyle name="Normal 2 2 6" xfId="1203"/>
    <cellStyle name="Normal 2 2 6 2" xfId="3904"/>
    <cellStyle name="Normal 2 2 6 3" xfId="4486"/>
    <cellStyle name="Normal 2 2 6 4" xfId="5007"/>
    <cellStyle name="Normal 2 2 7" xfId="3834"/>
    <cellStyle name="Normal 2 2_Hoja1" xfId="2689"/>
    <cellStyle name="Normal 2 3" xfId="405"/>
    <cellStyle name="Normal 2 3 2" xfId="3695"/>
    <cellStyle name="Normal 2 3 3" xfId="3643"/>
    <cellStyle name="Normal 2 4" xfId="403"/>
    <cellStyle name="Normal 2 4 2" xfId="509"/>
    <cellStyle name="Normal 2 4 2 2" xfId="906"/>
    <cellStyle name="Normal 2 4 2 3" xfId="2274"/>
    <cellStyle name="Normal 2 4 3" xfId="2259"/>
    <cellStyle name="Normal 2 4 4" xfId="3297"/>
    <cellStyle name="Normal 2 4 5" xfId="3266"/>
    <cellStyle name="Normal 2 5" xfId="497"/>
    <cellStyle name="Normal 2 5 2" xfId="907"/>
    <cellStyle name="Normal 2 5 2 2" xfId="1383"/>
    <cellStyle name="Normal 2 5 2 2 2" xfId="3352"/>
    <cellStyle name="Normal 2 5 2 2 3" xfId="3600"/>
    <cellStyle name="Normal 2 5 3" xfId="1145"/>
    <cellStyle name="Normal 2 5 4" xfId="2271"/>
    <cellStyle name="Normal 2 6" xfId="908"/>
    <cellStyle name="Normal 2 7" xfId="909"/>
    <cellStyle name="Normal 2 7 2" xfId="1384"/>
    <cellStyle name="Normal 2 7 3" xfId="1308"/>
    <cellStyle name="Normal 2 8" xfId="1164"/>
    <cellStyle name="Normal 2 8 2" xfId="1144"/>
    <cellStyle name="Normal 2 8 3" xfId="1216"/>
    <cellStyle name="Normal 2 8 3 2" xfId="2560"/>
    <cellStyle name="Normal 2 8 3 3" xfId="3139"/>
    <cellStyle name="Normal 2 8 3 4" xfId="4491"/>
    <cellStyle name="Normal 2 9" xfId="649"/>
    <cellStyle name="Normal 2 9 2" xfId="1143"/>
    <cellStyle name="Normal 2 9 3" xfId="2364"/>
    <cellStyle name="Normal 2_CLASIFICACION_EMPRESTITOS" xfId="910"/>
    <cellStyle name="Normal 20" xfId="406"/>
    <cellStyle name="Normal 20 2" xfId="911"/>
    <cellStyle name="Normal 20 2 2" xfId="2478"/>
    <cellStyle name="Normal 20 2 3" xfId="1799"/>
    <cellStyle name="Normal 20 3" xfId="2642"/>
    <cellStyle name="Normal 20 4" xfId="2715"/>
    <cellStyle name="Normal 200" xfId="1605"/>
    <cellStyle name="Normal 201" xfId="1604"/>
    <cellStyle name="Normal 202" xfId="1798"/>
    <cellStyle name="Normal 203" xfId="1603"/>
    <cellStyle name="Normal 204" xfId="1797"/>
    <cellStyle name="Normal 205" xfId="1602"/>
    <cellStyle name="Normal 206" xfId="1796"/>
    <cellStyle name="Normal 207" xfId="1795"/>
    <cellStyle name="Normal 208" xfId="1601"/>
    <cellStyle name="Normal 209" xfId="1600"/>
    <cellStyle name="Normal 21" xfId="407"/>
    <cellStyle name="Normal 21 2" xfId="912"/>
    <cellStyle name="Normal 21 3" xfId="1794"/>
    <cellStyle name="Normal 210" xfId="1599"/>
    <cellStyle name="Normal 211" xfId="1793"/>
    <cellStyle name="Normal 212" xfId="1792"/>
    <cellStyle name="Normal 213" xfId="1598"/>
    <cellStyle name="Normal 214" xfId="1597"/>
    <cellStyle name="Normal 215" xfId="1791"/>
    <cellStyle name="Normal 216" xfId="1596"/>
    <cellStyle name="Normal 217" xfId="1790"/>
    <cellStyle name="Normal 218" xfId="1595"/>
    <cellStyle name="Normal 219" xfId="1789"/>
    <cellStyle name="Normal 22" xfId="93"/>
    <cellStyle name="Normal 22 2" xfId="913"/>
    <cellStyle name="Normal 22 3" xfId="2247"/>
    <cellStyle name="Normal 22 4" xfId="2572"/>
    <cellStyle name="Normal 220" xfId="1594"/>
    <cellStyle name="Normal 221" xfId="1593"/>
    <cellStyle name="Normal 222" xfId="1788"/>
    <cellStyle name="Normal 223" xfId="1592"/>
    <cellStyle name="Normal 224" xfId="1787"/>
    <cellStyle name="Normal 225" xfId="1591"/>
    <cellStyle name="Normal 226" xfId="1786"/>
    <cellStyle name="Normal 227" xfId="1785"/>
    <cellStyle name="Normal 228" xfId="1590"/>
    <cellStyle name="Normal 229" xfId="1589"/>
    <cellStyle name="Normal 23" xfId="511"/>
    <cellStyle name="Normal 23 2" xfId="2634"/>
    <cellStyle name="Normal 23 3" xfId="2716"/>
    <cellStyle name="Normal 230" xfId="1784"/>
    <cellStyle name="Normal 231" xfId="1783"/>
    <cellStyle name="Normal 232" xfId="1588"/>
    <cellStyle name="Normal 233" xfId="1587"/>
    <cellStyle name="Normal 234" xfId="1782"/>
    <cellStyle name="Normal 235" xfId="1781"/>
    <cellStyle name="Normal 236" xfId="1780"/>
    <cellStyle name="Normal 237" xfId="1586"/>
    <cellStyle name="Normal 238" xfId="1585"/>
    <cellStyle name="Normal 239" xfId="1779"/>
    <cellStyle name="Normal 24" xfId="914"/>
    <cellStyle name="Normal 24 2" xfId="1142"/>
    <cellStyle name="Normal 24 3" xfId="2479"/>
    <cellStyle name="Normal 240" xfId="1584"/>
    <cellStyle name="Normal 241" xfId="1583"/>
    <cellStyle name="Normal 242" xfId="1778"/>
    <cellStyle name="Normal 243" xfId="1777"/>
    <cellStyle name="Normal 244" xfId="1776"/>
    <cellStyle name="Normal 245" xfId="1582"/>
    <cellStyle name="Normal 246" xfId="1581"/>
    <cellStyle name="Normal 247" xfId="1775"/>
    <cellStyle name="Normal 248" xfId="1774"/>
    <cellStyle name="Normal 249" xfId="1773"/>
    <cellStyle name="Normal 25" xfId="512"/>
    <cellStyle name="Normal 25 2" xfId="81"/>
    <cellStyle name="Normal 25 2 2" xfId="1344"/>
    <cellStyle name="Normal 25 2 2 2" xfId="1906"/>
    <cellStyle name="Normal 25 2 2 3" xfId="3175"/>
    <cellStyle name="Normal 25 2 2 4" xfId="4532"/>
    <cellStyle name="Normal 25 3" xfId="1141"/>
    <cellStyle name="Normal 25 4" xfId="2276"/>
    <cellStyle name="Normal 250" xfId="1772"/>
    <cellStyle name="Normal 251" xfId="1771"/>
    <cellStyle name="Normal 252" xfId="1770"/>
    <cellStyle name="Normal 253" xfId="1580"/>
    <cellStyle name="Normal 254" xfId="1579"/>
    <cellStyle name="Normal 255" xfId="1769"/>
    <cellStyle name="Normal 256" xfId="1578"/>
    <cellStyle name="Normal 257" xfId="1768"/>
    <cellStyle name="Normal 258" xfId="1577"/>
    <cellStyle name="Normal 259" xfId="1767"/>
    <cellStyle name="Normal 26" xfId="513"/>
    <cellStyle name="Normal 26 2" xfId="1140"/>
    <cellStyle name="Normal 26 2 2" xfId="2768"/>
    <cellStyle name="Normal 26 2 3" xfId="2690"/>
    <cellStyle name="Normal 26 3" xfId="2277"/>
    <cellStyle name="Normal 26 4" xfId="2717"/>
    <cellStyle name="Normal 260" xfId="1572"/>
    <cellStyle name="Normal 261" xfId="1766"/>
    <cellStyle name="Normal 262" xfId="1576"/>
    <cellStyle name="Normal 263" xfId="1575"/>
    <cellStyle name="Normal 264" xfId="1574"/>
    <cellStyle name="Normal 265" xfId="1765"/>
    <cellStyle name="Normal 266" xfId="1573"/>
    <cellStyle name="Normal 267" xfId="2035"/>
    <cellStyle name="Normal 268" xfId="2036"/>
    <cellStyle name="Normal 269" xfId="1554"/>
    <cellStyle name="Normal 27" xfId="514"/>
    <cellStyle name="Normal 27 2" xfId="1139"/>
    <cellStyle name="Normal 27 2 2" xfId="2767"/>
    <cellStyle name="Normal 27 2 3" xfId="2664"/>
    <cellStyle name="Normal 27 3" xfId="2278"/>
    <cellStyle name="Normal 27 4" xfId="2649"/>
    <cellStyle name="Normal 270" xfId="1555"/>
    <cellStyle name="Normal 271" xfId="2037"/>
    <cellStyle name="Normal 272" xfId="2038"/>
    <cellStyle name="Normal 273" xfId="2039"/>
    <cellStyle name="Normal 274" xfId="2040"/>
    <cellStyle name="Normal 275" xfId="2041"/>
    <cellStyle name="Normal 276" xfId="1556"/>
    <cellStyle name="Normal 277" xfId="1557"/>
    <cellStyle name="Normal 278" xfId="1558"/>
    <cellStyle name="Normal 279" xfId="1559"/>
    <cellStyle name="Normal 28" xfId="516"/>
    <cellStyle name="Normal 28 2" xfId="57"/>
    <cellStyle name="Normal 28 2 2" xfId="506"/>
    <cellStyle name="Normal 28 2 3" xfId="1385"/>
    <cellStyle name="Normal 28 2 4" xfId="1340"/>
    <cellStyle name="Normal 28 3" xfId="597"/>
    <cellStyle name="Normal 28 3 2" xfId="1540"/>
    <cellStyle name="Normal 28 4" xfId="3595"/>
    <cellStyle name="Normal 280" xfId="1561"/>
    <cellStyle name="Normal 281" xfId="1562"/>
    <cellStyle name="Normal 282" xfId="2042"/>
    <cellStyle name="Normal 283" xfId="2043"/>
    <cellStyle name="Normal 284" xfId="2044"/>
    <cellStyle name="Normal 285" xfId="2045"/>
    <cellStyle name="Normal 286" xfId="2046"/>
    <cellStyle name="Normal 287" xfId="2047"/>
    <cellStyle name="Normal 288" xfId="2048"/>
    <cellStyle name="Normal 289" xfId="2049"/>
    <cellStyle name="Normal 29" xfId="915"/>
    <cellStyle name="Normal 29 2" xfId="600"/>
    <cellStyle name="Normal 29 2 2" xfId="1541"/>
    <cellStyle name="Normal 29 2 3" xfId="3348"/>
    <cellStyle name="Normal 29 2 4" xfId="3211"/>
    <cellStyle name="Normal 29 3" xfId="2636"/>
    <cellStyle name="Normal 29 4" xfId="2732"/>
    <cellStyle name="Normal 290" xfId="2050"/>
    <cellStyle name="Normal 291" xfId="2051"/>
    <cellStyle name="Normal 292" xfId="2052"/>
    <cellStyle name="Normal 293" xfId="2053"/>
    <cellStyle name="Normal 294" xfId="2054"/>
    <cellStyle name="Normal 295" xfId="2055"/>
    <cellStyle name="Normal 296" xfId="2056"/>
    <cellStyle name="Normal 297" xfId="2057"/>
    <cellStyle name="Normal 298" xfId="2058"/>
    <cellStyle name="Normal 299" xfId="2059"/>
    <cellStyle name="Normal 3" xfId="5"/>
    <cellStyle name="Normal 3 10" xfId="1204"/>
    <cellStyle name="Normal 3 2" xfId="58"/>
    <cellStyle name="Normal 3 2 2" xfId="916"/>
    <cellStyle name="Normal 3 2 2 2" xfId="2480"/>
    <cellStyle name="Normal 3 2 2 3" xfId="2060"/>
    <cellStyle name="Normal 3 2 3" xfId="2637"/>
    <cellStyle name="Normal 3 2 3 2" xfId="3943"/>
    <cellStyle name="Normal 3 2 3 3" xfId="4582"/>
    <cellStyle name="Normal 3 2 3 4" xfId="5024"/>
    <cellStyle name="Normal 3 2 4" xfId="2648"/>
    <cellStyle name="Normal 3 2 4 2" xfId="3747"/>
    <cellStyle name="Normal 3 2 4 3" xfId="4583"/>
    <cellStyle name="Normal 3 2 4 4" xfId="5040"/>
    <cellStyle name="Normal 3 3" xfId="59"/>
    <cellStyle name="Normal 3 3 2" xfId="507"/>
    <cellStyle name="Normal 3 3 2 2" xfId="3679"/>
    <cellStyle name="Normal 3 3 2 3" xfId="3944"/>
    <cellStyle name="Normal 3 3 3" xfId="3738"/>
    <cellStyle name="Normal 3 3 4" xfId="3737"/>
    <cellStyle name="Normal 3 3 5" xfId="3689"/>
    <cellStyle name="Normal 3 4" xfId="498"/>
    <cellStyle name="Normal 3 4 2" xfId="917"/>
    <cellStyle name="Normal 3 4 2 2" xfId="1386"/>
    <cellStyle name="Normal 3 4 2 2 2" xfId="3351"/>
    <cellStyle name="Normal 3 4 2 2 3" xfId="3601"/>
    <cellStyle name="Normal 3 4 3" xfId="1138"/>
    <cellStyle name="Normal 3 4 4" xfId="2272"/>
    <cellStyle name="Normal 3 4 5" xfId="4041"/>
    <cellStyle name="Normal 3 4 6" xfId="3732"/>
    <cellStyle name="Normal 3 5" xfId="918"/>
    <cellStyle name="Normal 3 5 2" xfId="2481"/>
    <cellStyle name="Normal 3 5 3" xfId="2061"/>
    <cellStyle name="Normal 3 5 4" xfId="3780"/>
    <cellStyle name="Normal 3 6" xfId="919"/>
    <cellStyle name="Normal 3 6 2" xfId="3733"/>
    <cellStyle name="Normal 3 6 3" xfId="3642"/>
    <cellStyle name="Normal 3 7" xfId="920"/>
    <cellStyle name="Normal 3 8" xfId="1310"/>
    <cellStyle name="Normal 3 8 2" xfId="2248"/>
    <cellStyle name="Normal 3 8 3" xfId="3157"/>
    <cellStyle name="Normal 3 8 4" xfId="4512"/>
    <cellStyle name="Normal 3 9" xfId="1217"/>
    <cellStyle name="Normal 3_Hoja1" xfId="2718"/>
    <cellStyle name="Normal 30" xfId="921"/>
    <cellStyle name="Normal 30 2" xfId="604"/>
    <cellStyle name="Normal 30 2 2" xfId="1542"/>
    <cellStyle name="Normal 30 2 3" xfId="3347"/>
    <cellStyle name="Normal 30 2 4" xfId="3212"/>
    <cellStyle name="Normal 30 3" xfId="2633"/>
    <cellStyle name="Normal 30 4" xfId="2593"/>
    <cellStyle name="Normal 30 4 2" xfId="3696"/>
    <cellStyle name="Normal 30 4 3" xfId="4576"/>
    <cellStyle name="Normal 30 4 4" xfId="5025"/>
    <cellStyle name="Normal 300" xfId="2062"/>
    <cellStyle name="Normal 301" xfId="2063"/>
    <cellStyle name="Normal 302" xfId="2064"/>
    <cellStyle name="Normal 303" xfId="2065"/>
    <cellStyle name="Normal 304" xfId="2066"/>
    <cellStyle name="Normal 305" xfId="2067"/>
    <cellStyle name="Normal 306" xfId="2068"/>
    <cellStyle name="Normal 307" xfId="2069"/>
    <cellStyle name="Normal 308" xfId="2070"/>
    <cellStyle name="Normal 309" xfId="2071"/>
    <cellStyle name="Normal 31" xfId="922"/>
    <cellStyle name="Normal 31 2" xfId="608"/>
    <cellStyle name="Normal 31 2 2" xfId="1543"/>
    <cellStyle name="Normal 310" xfId="2072"/>
    <cellStyle name="Normal 311" xfId="2073"/>
    <cellStyle name="Normal 312" xfId="2074"/>
    <cellStyle name="Normal 313" xfId="2075"/>
    <cellStyle name="Normal 314" xfId="2076"/>
    <cellStyle name="Normal 315" xfId="2077"/>
    <cellStyle name="Normal 316" xfId="2078"/>
    <cellStyle name="Normal 317" xfId="2079"/>
    <cellStyle name="Normal 318" xfId="2080"/>
    <cellStyle name="Normal 319" xfId="2081"/>
    <cellStyle name="Normal 32" xfId="923"/>
    <cellStyle name="Normal 32 2" xfId="612"/>
    <cellStyle name="Normal 32 2 2" xfId="1544"/>
    <cellStyle name="Normal 32 2 3" xfId="3346"/>
    <cellStyle name="Normal 32 2 4" xfId="3213"/>
    <cellStyle name="Normal 32 3" xfId="2749"/>
    <cellStyle name="Normal 32 4" xfId="2720"/>
    <cellStyle name="Normal 320" xfId="2082"/>
    <cellStyle name="Normal 321" xfId="2083"/>
    <cellStyle name="Normal 322" xfId="2084"/>
    <cellStyle name="Normal 323" xfId="2085"/>
    <cellStyle name="Normal 324" xfId="2086"/>
    <cellStyle name="Normal 325" xfId="2087"/>
    <cellStyle name="Normal 326" xfId="2088"/>
    <cellStyle name="Normal 327" xfId="2089"/>
    <cellStyle name="Normal 328" xfId="2090"/>
    <cellStyle name="Normal 329" xfId="2091"/>
    <cellStyle name="Normal 33" xfId="924"/>
    <cellStyle name="Normal 33 2" xfId="616"/>
    <cellStyle name="Normal 33 2 2" xfId="1545"/>
    <cellStyle name="Normal 33 2 3" xfId="3345"/>
    <cellStyle name="Normal 33 2 4" xfId="3214"/>
    <cellStyle name="Normal 33 3" xfId="2712"/>
    <cellStyle name="Normal 33 4" xfId="2691"/>
    <cellStyle name="Normal 330" xfId="2092"/>
    <cellStyle name="Normal 331" xfId="2093"/>
    <cellStyle name="Normal 332" xfId="2094"/>
    <cellStyle name="Normal 333" xfId="2095"/>
    <cellStyle name="Normal 334" xfId="2096"/>
    <cellStyle name="Normal 335" xfId="2097"/>
    <cellStyle name="Normal 336" xfId="2098"/>
    <cellStyle name="Normal 337" xfId="2099"/>
    <cellStyle name="Normal 338" xfId="2100"/>
    <cellStyle name="Normal 339" xfId="2101"/>
    <cellStyle name="Normal 34" xfId="925"/>
    <cellStyle name="Normal 34 2" xfId="620"/>
    <cellStyle name="Normal 34 2 2" xfId="1546"/>
    <cellStyle name="Normal 340" xfId="2102"/>
    <cellStyle name="Normal 341" xfId="2103"/>
    <cellStyle name="Normal 342" xfId="2104"/>
    <cellStyle name="Normal 343" xfId="2105"/>
    <cellStyle name="Normal 344" xfId="2106"/>
    <cellStyle name="Normal 345" xfId="2107"/>
    <cellStyle name="Normal 346" xfId="2108"/>
    <cellStyle name="Normal 347" xfId="2109"/>
    <cellStyle name="Normal 348" xfId="2110"/>
    <cellStyle name="Normal 349" xfId="2111"/>
    <cellStyle name="Normal 35" xfId="926"/>
    <cellStyle name="Normal 35 2" xfId="624"/>
    <cellStyle name="Normal 35 2 2" xfId="1548"/>
    <cellStyle name="Normal 35 7" xfId="60"/>
    <cellStyle name="Normal 35 7 2" xfId="508"/>
    <cellStyle name="Normal 350" xfId="2112"/>
    <cellStyle name="Normal 351" xfId="2113"/>
    <cellStyle name="Normal 352" xfId="2114"/>
    <cellStyle name="Normal 353" xfId="2115"/>
    <cellStyle name="Normal 354" xfId="2116"/>
    <cellStyle name="Normal 355" xfId="2239"/>
    <cellStyle name="Normal 356" xfId="2242"/>
    <cellStyle name="Normal 357" xfId="2981"/>
    <cellStyle name="Normal 358" xfId="2982"/>
    <cellStyle name="Normal 359" xfId="2983"/>
    <cellStyle name="Normal 36" xfId="927"/>
    <cellStyle name="Normal 36 2" xfId="628"/>
    <cellStyle name="Normal 36 2 2" xfId="1550"/>
    <cellStyle name="Normal 36 2 3" xfId="3344"/>
    <cellStyle name="Normal 36 2 4" xfId="3215"/>
    <cellStyle name="Normal 36 3" xfId="1166"/>
    <cellStyle name="Normal 36 4" xfId="2739"/>
    <cellStyle name="Normal 36 5" xfId="5157"/>
    <cellStyle name="Normal 36 6" xfId="5187"/>
    <cellStyle name="Normal 36 7" xfId="84"/>
    <cellStyle name="Normal 360" xfId="2984"/>
    <cellStyle name="Normal 361" xfId="2985"/>
    <cellStyle name="Normal 361 2" xfId="2986"/>
    <cellStyle name="Normal 361 3" xfId="2987"/>
    <cellStyle name="Normal 362" xfId="2988"/>
    <cellStyle name="Normal 363" xfId="2989"/>
    <cellStyle name="Normal 364" xfId="2990"/>
    <cellStyle name="Normal 365" xfId="2991"/>
    <cellStyle name="Normal 366" xfId="2992"/>
    <cellStyle name="Normal 367" xfId="2993"/>
    <cellStyle name="Normal 368" xfId="2994"/>
    <cellStyle name="Normal 369" xfId="2995"/>
    <cellStyle name="Normal 37" xfId="928"/>
    <cellStyle name="Normal 37 2" xfId="632"/>
    <cellStyle name="Normal 37 2 2" xfId="3343"/>
    <cellStyle name="Normal 37 2 3" xfId="3216"/>
    <cellStyle name="Normal 37 3" xfId="2613"/>
    <cellStyle name="Normal 37 4" xfId="2622"/>
    <cellStyle name="Normal 37 5" xfId="5128"/>
    <cellStyle name="Normal 37 6" xfId="5222"/>
    <cellStyle name="Normal 37 7" xfId="85"/>
    <cellStyle name="Normal 370" xfId="2996"/>
    <cellStyle name="Normal 371" xfId="2997"/>
    <cellStyle name="Normal 372" xfId="2998"/>
    <cellStyle name="Normal 373" xfId="2999"/>
    <cellStyle name="Normal 374" xfId="3000"/>
    <cellStyle name="Normal 375" xfId="3001"/>
    <cellStyle name="Normal 376" xfId="3002"/>
    <cellStyle name="Normal 377" xfId="3003"/>
    <cellStyle name="Normal 378" xfId="3004"/>
    <cellStyle name="Normal 379" xfId="3005"/>
    <cellStyle name="Normal 38" xfId="929"/>
    <cellStyle name="Normal 38 2" xfId="2117"/>
    <cellStyle name="Normal 38 3" xfId="3006"/>
    <cellStyle name="Normal 38 4" xfId="5159"/>
    <cellStyle name="Normal 38 5" xfId="5188"/>
    <cellStyle name="Normal 380" xfId="3007"/>
    <cellStyle name="Normal 381" xfId="3008"/>
    <cellStyle name="Normal 382" xfId="3009"/>
    <cellStyle name="Normal 383" xfId="3010"/>
    <cellStyle name="Normal 384" xfId="3011"/>
    <cellStyle name="Normal 385" xfId="3012"/>
    <cellStyle name="Normal 386" xfId="3013"/>
    <cellStyle name="Normal 387" xfId="3014"/>
    <cellStyle name="Normal 388" xfId="3015"/>
    <cellStyle name="Normal 389" xfId="3016"/>
    <cellStyle name="Normal 39" xfId="930"/>
    <cellStyle name="Normal 39 2" xfId="2118"/>
    <cellStyle name="Normal 39 2 2" xfId="2750"/>
    <cellStyle name="Normal 39 2 3" xfId="3624"/>
    <cellStyle name="Normal 39 2 4" xfId="3217"/>
    <cellStyle name="Normal 39 3" xfId="2618"/>
    <cellStyle name="Normal 39 3 2" xfId="3017"/>
    <cellStyle name="Normal 39 3 2 2" xfId="4624"/>
    <cellStyle name="Normal 39 3 2 3" xfId="5070"/>
    <cellStyle name="Normal 39 3 3" xfId="3195"/>
    <cellStyle name="Normal 39 3 4" xfId="4579"/>
    <cellStyle name="Normal 39 4" xfId="5142"/>
    <cellStyle name="Normal 39 5" xfId="5218"/>
    <cellStyle name="Normal 390" xfId="3018"/>
    <cellStyle name="Normal 391" xfId="3019"/>
    <cellStyle name="Normal 392" xfId="3020"/>
    <cellStyle name="Normal 393" xfId="3021"/>
    <cellStyle name="Normal 394" xfId="3022"/>
    <cellStyle name="Normal 395" xfId="3023"/>
    <cellStyle name="Normal 396" xfId="3024"/>
    <cellStyle name="Normal 397" xfId="3025"/>
    <cellStyle name="Normal 398" xfId="3026"/>
    <cellStyle name="Normal 399" xfId="3027"/>
    <cellStyle name="Normal 4" xfId="6"/>
    <cellStyle name="Normal 4 2" xfId="63"/>
    <cellStyle name="Normal 4 2 2" xfId="525"/>
    <cellStyle name="Normal 4 2 2 2" xfId="1137"/>
    <cellStyle name="Normal 4 2 2 3" xfId="2284"/>
    <cellStyle name="Normal 4 2 3" xfId="931"/>
    <cellStyle name="Normal 4 2 3 2" xfId="1485"/>
    <cellStyle name="Normal 4 2 3 2 2" xfId="2482"/>
    <cellStyle name="Normal 4 2 3 2 3" xfId="3186"/>
    <cellStyle name="Normal 4 2 3 2 4" xfId="4568"/>
    <cellStyle name="Normal 4 2 4" xfId="409"/>
    <cellStyle name="Normal 4 2 4 2" xfId="1388"/>
    <cellStyle name="Normal 4 2 4 2 2" xfId="3350"/>
    <cellStyle name="Normal 4 2 4 2 3" xfId="3552"/>
    <cellStyle name="Normal 4 2 5" xfId="3835"/>
    <cellStyle name="Normal 4 2 6" xfId="3680"/>
    <cellStyle name="Normal 4 3" xfId="50"/>
    <cellStyle name="Normal 4 3 2" xfId="932"/>
    <cellStyle name="Normal 4 3 3" xfId="2283"/>
    <cellStyle name="Normal 4 4" xfId="933"/>
    <cellStyle name="Normal 4 5" xfId="1311"/>
    <cellStyle name="Normal 4 5 2" xfId="1484"/>
    <cellStyle name="Normal 4 5 3" xfId="3158"/>
    <cellStyle name="Normal 4 5 3 2" xfId="3395"/>
    <cellStyle name="Normal 4 5 4" xfId="4513"/>
    <cellStyle name="Normal 4 6" xfId="1258"/>
    <cellStyle name="Normal 4 7" xfId="1387"/>
    <cellStyle name="Normal 4 7 2" xfId="2245"/>
    <cellStyle name="Normal 4 7 3" xfId="3183"/>
    <cellStyle name="Normal 4 7 4" xfId="4565"/>
    <cellStyle name="Normal 4 8" xfId="1205"/>
    <cellStyle name="Normal 4 8 2" xfId="3836"/>
    <cellStyle name="Normal 4 8 3" xfId="4487"/>
    <cellStyle name="Normal 4 8 4" xfId="5047"/>
    <cellStyle name="Normal 40" xfId="934"/>
    <cellStyle name="Normal 40 2" xfId="2119"/>
    <cellStyle name="Normal 40 2 2" xfId="2701"/>
    <cellStyle name="Normal 40 2 3" xfId="3625"/>
    <cellStyle name="Normal 40 2 4" xfId="3218"/>
    <cellStyle name="Normal 40 3" xfId="2594"/>
    <cellStyle name="Normal 40 3 2" xfId="3028"/>
    <cellStyle name="Normal 40 3 2 2" xfId="4623"/>
    <cellStyle name="Normal 40 3 2 3" xfId="5071"/>
    <cellStyle name="Normal 40 3 3" xfId="3194"/>
    <cellStyle name="Normal 40 3 4" xfId="4577"/>
    <cellStyle name="Normal 40 4" xfId="5135"/>
    <cellStyle name="Normal 40 5" xfId="5223"/>
    <cellStyle name="Normal 400" xfId="3029"/>
    <cellStyle name="Normal 401" xfId="3030"/>
    <cellStyle name="Normal 402" xfId="3031"/>
    <cellStyle name="Normal 403" xfId="3087"/>
    <cellStyle name="Normal 404" xfId="3092"/>
    <cellStyle name="Normal 405" xfId="2771"/>
    <cellStyle name="Normal 405 2" xfId="3202"/>
    <cellStyle name="Normal 406" xfId="3837"/>
    <cellStyle name="Normal 406 2" xfId="5000"/>
    <cellStyle name="Normal 406 3" xfId="5008"/>
    <cellStyle name="Normal 407" xfId="3697"/>
    <cellStyle name="Normal 407 2" xfId="5003"/>
    <cellStyle name="Normal 407 3" xfId="5044"/>
    <cellStyle name="Normal 408" xfId="3838"/>
    <cellStyle name="Normal 408 2" xfId="5005"/>
    <cellStyle name="Normal 408 3" xfId="5032"/>
    <cellStyle name="Normal 409" xfId="3839"/>
    <cellStyle name="Normal 41" xfId="935"/>
    <cellStyle name="Normal 41 2" xfId="2120"/>
    <cellStyle name="Normal 41 3" xfId="3032"/>
    <cellStyle name="Normal 41 4" xfId="5161"/>
    <cellStyle name="Normal 41 5" xfId="5230"/>
    <cellStyle name="Normal 410" xfId="3840"/>
    <cellStyle name="Normal 411" xfId="3841"/>
    <cellStyle name="Normal 412" xfId="3981"/>
    <cellStyle name="Normal 413" xfId="3842"/>
    <cellStyle name="Normal 414" xfId="3843"/>
    <cellStyle name="Normal 415" xfId="3635"/>
    <cellStyle name="Normal 416" xfId="3844"/>
    <cellStyle name="Normal 417" xfId="3924"/>
    <cellStyle name="Normal 418" xfId="3845"/>
    <cellStyle name="Normal 419" xfId="3846"/>
    <cellStyle name="Normal 42" xfId="936"/>
    <cellStyle name="Normal 42 2" xfId="2121"/>
    <cellStyle name="Normal 42 2 2" xfId="2713"/>
    <cellStyle name="Normal 42 2 3" xfId="3626"/>
    <cellStyle name="Normal 42 2 4" xfId="3219"/>
    <cellStyle name="Normal 42 3" xfId="2571"/>
    <cellStyle name="Normal 42 3 2" xfId="3033"/>
    <cellStyle name="Normal 42 3 2 2" xfId="4622"/>
    <cellStyle name="Normal 42 3 2 3" xfId="5072"/>
    <cellStyle name="Normal 42 3 3" xfId="3193"/>
    <cellStyle name="Normal 42 3 4" xfId="4575"/>
    <cellStyle name="Normal 42 4" xfId="5116"/>
    <cellStyle name="Normal 42 5" xfId="5206"/>
    <cellStyle name="Normal 420" xfId="3847"/>
    <cellStyle name="Normal 421" xfId="3848"/>
    <cellStyle name="Normal 422" xfId="3781"/>
    <cellStyle name="Normal 423" xfId="3945"/>
    <cellStyle name="Normal 424" xfId="3929"/>
    <cellStyle name="Normal 425" xfId="3905"/>
    <cellStyle name="Normal 426" xfId="3681"/>
    <cellStyle name="Normal 427" xfId="3908"/>
    <cellStyle name="Normal 428" xfId="3946"/>
    <cellStyle name="Normal 429" xfId="3740"/>
    <cellStyle name="Normal 43" xfId="937"/>
    <cellStyle name="Normal 43 2" xfId="2122"/>
    <cellStyle name="Normal 43 2 2" xfId="2614"/>
    <cellStyle name="Normal 43 2 3" xfId="3627"/>
    <cellStyle name="Normal 43 2 4" xfId="3220"/>
    <cellStyle name="Normal 43 3" xfId="2619"/>
    <cellStyle name="Normal 43 3 2" xfId="3034"/>
    <cellStyle name="Normal 43 3 2 2" xfId="4625"/>
    <cellStyle name="Normal 43 3 2 3" xfId="5073"/>
    <cellStyle name="Normal 43 3 3" xfId="3196"/>
    <cellStyle name="Normal 43 3 4" xfId="4580"/>
    <cellStyle name="Normal 43 4" xfId="5095"/>
    <cellStyle name="Normal 43 5" xfId="5234"/>
    <cellStyle name="Normal 430" xfId="3715"/>
    <cellStyle name="Normal 431" xfId="3849"/>
    <cellStyle name="Normal 432" xfId="3865"/>
    <cellStyle name="Normal 433" xfId="3682"/>
    <cellStyle name="Normal 434" xfId="3987"/>
    <cellStyle name="Normal 435" xfId="3982"/>
    <cellStyle name="Normal 436" xfId="3683"/>
    <cellStyle name="Normal 437" xfId="3932"/>
    <cellStyle name="Normal 438" xfId="3644"/>
    <cellStyle name="Normal 439" xfId="3947"/>
    <cellStyle name="Normal 44" xfId="938"/>
    <cellStyle name="Normal 44 2" xfId="2123"/>
    <cellStyle name="Normal 44 3" xfId="3035"/>
    <cellStyle name="Normal 44 4" xfId="3231"/>
    <cellStyle name="Normal 44 5" xfId="5089"/>
    <cellStyle name="Normal 44 6" xfId="5235"/>
    <cellStyle name="Normal 440" xfId="3739"/>
    <cellStyle name="Normal 441" xfId="3684"/>
    <cellStyle name="Normal 442" xfId="3983"/>
    <cellStyle name="Normal 443" xfId="3873"/>
    <cellStyle name="Normal 444" xfId="3850"/>
    <cellStyle name="Normal 445" xfId="3711"/>
    <cellStyle name="Normal 446" xfId="3716"/>
    <cellStyle name="Normal 447" xfId="3933"/>
    <cellStyle name="Normal 448" xfId="3686"/>
    <cellStyle name="Normal 449" xfId="3638"/>
    <cellStyle name="Normal 45" xfId="939"/>
    <cellStyle name="Normal 45 2" xfId="2124"/>
    <cellStyle name="Normal 45 3" xfId="3036"/>
    <cellStyle name="Normal 45 4" xfId="3280"/>
    <cellStyle name="Normal 45 5" xfId="5096"/>
    <cellStyle name="Normal 45 6" xfId="5236"/>
    <cellStyle name="Normal 450" xfId="3685"/>
    <cellStyle name="Normal 451" xfId="4192"/>
    <cellStyle name="Normal 452" xfId="4221"/>
    <cellStyle name="Normal 453" xfId="3991"/>
    <cellStyle name="Normal 453 2" xfId="4410"/>
    <cellStyle name="Normal 454" xfId="4279"/>
    <cellStyle name="Normal 455" xfId="4470"/>
    <cellStyle name="Normal 456" xfId="4472"/>
    <cellStyle name="Normal 457" xfId="4292"/>
    <cellStyle name="Normal 458" xfId="4287"/>
    <cellStyle name="Normal 459" xfId="4277"/>
    <cellStyle name="Normal 46" xfId="940"/>
    <cellStyle name="Normal 46 2" xfId="2125"/>
    <cellStyle name="Normal 46 3" xfId="3037"/>
    <cellStyle name="Normal 46 4" xfId="3281"/>
    <cellStyle name="Normal 46 5" xfId="5110"/>
    <cellStyle name="Normal 46 6" xfId="5237"/>
    <cellStyle name="Normal 460" xfId="4300"/>
    <cellStyle name="Normal 461" xfId="4293"/>
    <cellStyle name="Normal 462" xfId="4471"/>
    <cellStyle name="Normal 463" xfId="4295"/>
    <cellStyle name="Normal 464" xfId="4406"/>
    <cellStyle name="Normal 465" xfId="4296"/>
    <cellStyle name="Normal 466" xfId="4280"/>
    <cellStyle name="Normal 467" xfId="4302"/>
    <cellStyle name="Normal 468" xfId="4276"/>
    <cellStyle name="Normal 469" xfId="4284"/>
    <cellStyle name="Normal 47" xfId="941"/>
    <cellStyle name="Normal 47 2" xfId="2126"/>
    <cellStyle name="Normal 47 3" xfId="3038"/>
    <cellStyle name="Normal 47 4" xfId="3277"/>
    <cellStyle name="Normal 47 5" xfId="5114"/>
    <cellStyle name="Normal 47 6" xfId="5238"/>
    <cellStyle name="Normal 470" xfId="4189"/>
    <cellStyle name="Normal 471" xfId="4749"/>
    <cellStyle name="Normal 472" xfId="4750"/>
    <cellStyle name="Normal 473" xfId="4751"/>
    <cellStyle name="Normal 474" xfId="4752"/>
    <cellStyle name="Normal 475" xfId="4776"/>
    <cellStyle name="Normal 476" xfId="4800"/>
    <cellStyle name="Normal 477" xfId="4777"/>
    <cellStyle name="Normal 478" xfId="4804"/>
    <cellStyle name="Normal 479" xfId="4807"/>
    <cellStyle name="Normal 48" xfId="942"/>
    <cellStyle name="Normal 48 2" xfId="2127"/>
    <cellStyle name="Normal 48 3" xfId="3039"/>
    <cellStyle name="Normal 48 4" xfId="5097"/>
    <cellStyle name="Normal 48 5" xfId="5239"/>
    <cellStyle name="Normal 480" xfId="4801"/>
    <cellStyle name="Normal 481" xfId="4805"/>
    <cellStyle name="Normal 482" xfId="4802"/>
    <cellStyle name="Normal 483" xfId="4894"/>
    <cellStyle name="Normal 484" xfId="4647"/>
    <cellStyle name="Normal 485" xfId="5087"/>
    <cellStyle name="Normal 486" xfId="5108"/>
    <cellStyle name="Normal 487" xfId="5177"/>
    <cellStyle name="Normal 488" xfId="5172"/>
    <cellStyle name="Normal 489" xfId="5178"/>
    <cellStyle name="Normal 49" xfId="943"/>
    <cellStyle name="Normal 49 2" xfId="2128"/>
    <cellStyle name="Normal 49 3" xfId="3040"/>
    <cellStyle name="Normal 49 4" xfId="5144"/>
    <cellStyle name="Normal 49 5" xfId="5240"/>
    <cellStyle name="Normal 490" xfId="5176"/>
    <cellStyle name="Normal 491" xfId="5174"/>
    <cellStyle name="Normal 492" xfId="5154"/>
    <cellStyle name="Normal 492 2" xfId="5181"/>
    <cellStyle name="Normal 492 3" xfId="5184"/>
    <cellStyle name="Normal 493" xfId="5207"/>
    <cellStyle name="Normal 494" xfId="5263"/>
    <cellStyle name="Normal 495" xfId="5286"/>
    <cellStyle name="Normal 496" xfId="5193"/>
    <cellStyle name="Normal 497" xfId="5281"/>
    <cellStyle name="Normal 498" xfId="5279"/>
    <cellStyle name="Normal 499" xfId="5284"/>
    <cellStyle name="Normal 5" xfId="71"/>
    <cellStyle name="Normal 5 2" xfId="86"/>
    <cellStyle name="Normal 5 2 2" xfId="411"/>
    <cellStyle name="Normal 5 2 2 2" xfId="944"/>
    <cellStyle name="Normal 5 2 2 3" xfId="3554"/>
    <cellStyle name="Normal 5 2 3" xfId="2246"/>
    <cellStyle name="Normal 5 2 3 2" xfId="2714"/>
    <cellStyle name="Normal 5 2 3 2 2" xfId="3632"/>
    <cellStyle name="Normal 5 2 3 2 3" xfId="3396"/>
    <cellStyle name="Normal 5 2 4" xfId="2595"/>
    <cellStyle name="Normal 5 2 4 2" xfId="3866"/>
    <cellStyle name="Normal 5 2 4 3" xfId="4578"/>
    <cellStyle name="Normal 5 2 4 4" xfId="5050"/>
    <cellStyle name="Normal 5 3" xfId="412"/>
    <cellStyle name="Normal 5 3 2" xfId="945"/>
    <cellStyle name="Normal 5 3 2 2" xfId="2483"/>
    <cellStyle name="Normal 5 3 2 3" xfId="2129"/>
    <cellStyle name="Normal 5 3 3" xfId="2751"/>
    <cellStyle name="Normal 5 3 4" xfId="2623"/>
    <cellStyle name="Normal 5 4" xfId="413"/>
    <cellStyle name="Normal 5 4 2" xfId="1136"/>
    <cellStyle name="Normal 5 4 3" xfId="2260"/>
    <cellStyle name="Normal 5 4 4" xfId="3331"/>
    <cellStyle name="Normal 5 4 5" xfId="3267"/>
    <cellStyle name="Normal 5 5" xfId="526"/>
    <cellStyle name="Normal 5 5 2" xfId="946"/>
    <cellStyle name="Normal 5 5 2 2" xfId="1486"/>
    <cellStyle name="Normal 5 5 2 2 2" xfId="3391"/>
    <cellStyle name="Normal 5 5 2 2 3" xfId="3602"/>
    <cellStyle name="Normal 5 6" xfId="410"/>
    <cellStyle name="Normal 5 6 2" xfId="1312"/>
    <cellStyle name="Normal 5 6 2 2" xfId="3356"/>
    <cellStyle name="Normal 5 6 2 3" xfId="3553"/>
    <cellStyle name="Normal 5 7" xfId="1259"/>
    <cellStyle name="Normal 5 7 2" xfId="3851"/>
    <cellStyle name="Normal 5 7 3" xfId="4493"/>
    <cellStyle name="Normal 5 7 4" xfId="5020"/>
    <cellStyle name="Normal 5 8" xfId="1389"/>
    <cellStyle name="Normal 5_Hoja1" xfId="2647"/>
    <cellStyle name="Normal 50" xfId="947"/>
    <cellStyle name="Normal 50 2" xfId="87"/>
    <cellStyle name="Normal 50 3" xfId="3041"/>
    <cellStyle name="Normal 50 4" xfId="5166"/>
    <cellStyle name="Normal 50 5" xfId="5241"/>
    <cellStyle name="Normal 500" xfId="5280"/>
    <cellStyle name="Normal 501" xfId="5185"/>
    <cellStyle name="Normal 51" xfId="948"/>
    <cellStyle name="Normal 51 2" xfId="949"/>
    <cellStyle name="Normal 51 2 2" xfId="2485"/>
    <cellStyle name="Normal 51 2 3" xfId="2131"/>
    <cellStyle name="Normal 51 3" xfId="2484"/>
    <cellStyle name="Normal 51 4" xfId="2130"/>
    <cellStyle name="Normal 51 5" xfId="5105"/>
    <cellStyle name="Normal 51 6" xfId="5242"/>
    <cellStyle name="Normal 52" xfId="950"/>
    <cellStyle name="Normal 52 2" xfId="951"/>
    <cellStyle name="Normal 52 3" xfId="2486"/>
    <cellStyle name="Normal 52 4" xfId="2132"/>
    <cellStyle name="Normal 52 5" xfId="5134"/>
    <cellStyle name="Normal 52 6" xfId="5243"/>
    <cellStyle name="Normal 53" xfId="952"/>
    <cellStyle name="Normal 53 2" xfId="88"/>
    <cellStyle name="Normal 53 2 2" xfId="953"/>
    <cellStyle name="Normal 53 3" xfId="2487"/>
    <cellStyle name="Normal 53 4" xfId="2133"/>
    <cellStyle name="Normal 53 5" xfId="5103"/>
    <cellStyle name="Normal 53 6" xfId="5244"/>
    <cellStyle name="Normal 54" xfId="954"/>
    <cellStyle name="Normal 54 2" xfId="955"/>
    <cellStyle name="Normal 54 3" xfId="2488"/>
    <cellStyle name="Normal 54 4" xfId="2134"/>
    <cellStyle name="Normal 54 5" xfId="5115"/>
    <cellStyle name="Normal 54 6" xfId="5245"/>
    <cellStyle name="Normal 55" xfId="956"/>
    <cellStyle name="Normal 55 2" xfId="957"/>
    <cellStyle name="Normal 55 3" xfId="2489"/>
    <cellStyle name="Normal 55 4" xfId="2135"/>
    <cellStyle name="Normal 55 5" xfId="5101"/>
    <cellStyle name="Normal 55 6" xfId="5246"/>
    <cellStyle name="Normal 56" xfId="958"/>
    <cellStyle name="Normal 56 2" xfId="959"/>
    <cellStyle name="Normal 56 3" xfId="2490"/>
    <cellStyle name="Normal 56 4" xfId="2136"/>
    <cellStyle name="Normal 56 5" xfId="5133"/>
    <cellStyle name="Normal 56 6" xfId="5247"/>
    <cellStyle name="Normal 57" xfId="960"/>
    <cellStyle name="Normal 57 2" xfId="961"/>
    <cellStyle name="Normal 57 3" xfId="2491"/>
    <cellStyle name="Normal 57 4" xfId="2137"/>
    <cellStyle name="Normal 57 5" xfId="5085"/>
    <cellStyle name="Normal 57 6" xfId="5248"/>
    <cellStyle name="Normal 58" xfId="962"/>
    <cellStyle name="Normal 58 2" xfId="963"/>
    <cellStyle name="Normal 58 3" xfId="2492"/>
    <cellStyle name="Normal 58 4" xfId="2138"/>
    <cellStyle name="Normal 58 5" xfId="5117"/>
    <cellStyle name="Normal 58 6" xfId="5249"/>
    <cellStyle name="Normal 59" xfId="964"/>
    <cellStyle name="Normal 59 2" xfId="965"/>
    <cellStyle name="Normal 59 3" xfId="2493"/>
    <cellStyle name="Normal 59 4" xfId="2139"/>
    <cellStyle name="Normal 59 5" xfId="5104"/>
    <cellStyle name="Normal 59 6" xfId="5250"/>
    <cellStyle name="Normal 6" xfId="66"/>
    <cellStyle name="Normal 6 2" xfId="415"/>
    <cellStyle name="Normal 6 2 2" xfId="966"/>
    <cellStyle name="Normal 6 2 2 2" xfId="2494"/>
    <cellStyle name="Normal 6 2 2 3" xfId="2140"/>
    <cellStyle name="Normal 6 2 3" xfId="2752"/>
    <cellStyle name="Normal 6 2 4" xfId="2620"/>
    <cellStyle name="Normal 6 3" xfId="416"/>
    <cellStyle name="Normal 6 3 2" xfId="967"/>
    <cellStyle name="Normal 6 3 2 2" xfId="2495"/>
    <cellStyle name="Normal 6 3 2 3" xfId="2141"/>
    <cellStyle name="Normal 6 3 3" xfId="2615"/>
    <cellStyle name="Normal 6 3 4" xfId="2692"/>
    <cellStyle name="Normal 6 4" xfId="528"/>
    <cellStyle name="Normal 6 4 2" xfId="968"/>
    <cellStyle name="Normal 6 4 3" xfId="2286"/>
    <cellStyle name="Normal 6 5" xfId="414"/>
    <cellStyle name="Normal 6 5 2" xfId="1487"/>
    <cellStyle name="Normal 6 5 3" xfId="1313"/>
    <cellStyle name="Normal 6 5 3 2" xfId="3355"/>
    <cellStyle name="Normal 6 5 3 3" xfId="3555"/>
    <cellStyle name="Normal 6 5 4" xfId="3135"/>
    <cellStyle name="Normal 6 5 5" xfId="4479"/>
    <cellStyle name="Normal 6 6" xfId="1260"/>
    <cellStyle name="Normal 6 7" xfId="1390"/>
    <cellStyle name="Normal 6 8" xfId="1206"/>
    <cellStyle name="Normal 6 8 2" xfId="3874"/>
    <cellStyle name="Normal 6 8 3" xfId="4488"/>
    <cellStyle name="Normal 6 8 4" xfId="5053"/>
    <cellStyle name="Normal 6 9" xfId="3687"/>
    <cellStyle name="Normal 6_Hoja1" xfId="2624"/>
    <cellStyle name="Normal 60" xfId="969"/>
    <cellStyle name="Normal 60 2" xfId="970"/>
    <cellStyle name="Normal 60 3" xfId="3043"/>
    <cellStyle name="Normal 60 4" xfId="3044"/>
    <cellStyle name="Normal 60 5" xfId="3042"/>
    <cellStyle name="Normal 60 6" xfId="5080"/>
    <cellStyle name="Normal 60 7" xfId="5251"/>
    <cellStyle name="Normal 61" xfId="971"/>
    <cellStyle name="Normal 61 2" xfId="972"/>
    <cellStyle name="Normal 61 3" xfId="3603"/>
    <cellStyle name="Normal 61 3 2" xfId="4085"/>
    <cellStyle name="Normal 61 3 3" xfId="4609"/>
    <cellStyle name="Normal 61 4" xfId="5130"/>
    <cellStyle name="Normal 61 5" xfId="5252"/>
    <cellStyle name="Normal 62" xfId="973"/>
    <cellStyle name="Normal 62 2" xfId="974"/>
    <cellStyle name="Normal 62 3" xfId="3604"/>
    <cellStyle name="Normal 62 3 2" xfId="4086"/>
    <cellStyle name="Normal 62 3 3" xfId="4610"/>
    <cellStyle name="Normal 62 4" xfId="5145"/>
    <cellStyle name="Normal 62 5" xfId="5253"/>
    <cellStyle name="Normal 63" xfId="975"/>
    <cellStyle name="Normal 63 2" xfId="976"/>
    <cellStyle name="Normal 63 3" xfId="3605"/>
    <cellStyle name="Normal 63 3 2" xfId="4087"/>
    <cellStyle name="Normal 63 3 3" xfId="4611"/>
    <cellStyle name="Normal 63 4" xfId="5151"/>
    <cellStyle name="Normal 63 5" xfId="5254"/>
    <cellStyle name="Normal 64" xfId="977"/>
    <cellStyle name="Normal 64 2" xfId="978"/>
    <cellStyle name="Normal 64 3" xfId="3386"/>
    <cellStyle name="Normal 64 3 2" xfId="4088"/>
    <cellStyle name="Normal 64 3 3" xfId="4592"/>
    <cellStyle name="Normal 64 4" xfId="5123"/>
    <cellStyle name="Normal 64 5" xfId="5255"/>
    <cellStyle name="Normal 65" xfId="979"/>
    <cellStyle name="Normal 65 2" xfId="980"/>
    <cellStyle name="Normal 65 3" xfId="3606"/>
    <cellStyle name="Normal 65 3 2" xfId="4994"/>
    <cellStyle name="Normal 65 3 3" xfId="4812"/>
    <cellStyle name="Normal 65 4" xfId="5098"/>
    <cellStyle name="Normal 65 5" xfId="5256"/>
    <cellStyle name="Normal 66" xfId="981"/>
    <cellStyle name="Normal 66 2" xfId="982"/>
    <cellStyle name="Normal 66 3" xfId="3607"/>
    <cellStyle name="Normal 67" xfId="983"/>
    <cellStyle name="Normal 67 2" xfId="984"/>
    <cellStyle name="Normal 67 3" xfId="3608"/>
    <cellStyle name="Normal 68" xfId="985"/>
    <cellStyle name="Normal 68 2" xfId="986"/>
    <cellStyle name="Normal 68 3" xfId="3609"/>
    <cellStyle name="Normal 69" xfId="987"/>
    <cellStyle name="Normal 69 2" xfId="988"/>
    <cellStyle name="Normal 69 3" xfId="3610"/>
    <cellStyle name="Normal 7" xfId="7"/>
    <cellStyle name="Normal 7 10" xfId="5121"/>
    <cellStyle name="Normal 7 11" xfId="5228"/>
    <cellStyle name="Normal 7 2" xfId="74"/>
    <cellStyle name="Normal 7 2 2" xfId="989"/>
    <cellStyle name="Normal 7 2 2 2" xfId="2496"/>
    <cellStyle name="Normal 7 2 2 3" xfId="2143"/>
    <cellStyle name="Normal 7 2 3" xfId="418"/>
    <cellStyle name="Normal 7 2 3 2" xfId="4089"/>
    <cellStyle name="Normal 7 2 3 3" xfId="4480"/>
    <cellStyle name="Normal 7 2 3 4" xfId="5058"/>
    <cellStyle name="Normal 7 2 4" xfId="2565"/>
    <cellStyle name="Normal 7 2 5" xfId="3131"/>
    <cellStyle name="Normal 7 2 6" xfId="4475"/>
    <cellStyle name="Normal 7 3" xfId="419"/>
    <cellStyle name="Normal 7 3 2" xfId="990"/>
    <cellStyle name="Normal 7 3 2 2" xfId="2497"/>
    <cellStyle name="Normal 7 3 2 3" xfId="2144"/>
    <cellStyle name="Normal 7 3 3" xfId="2753"/>
    <cellStyle name="Normal 7 3 4" xfId="2693"/>
    <cellStyle name="Normal 7 4" xfId="991"/>
    <cellStyle name="Normal 7 4 2" xfId="3332"/>
    <cellStyle name="Normal 7 4 3" xfId="3268"/>
    <cellStyle name="Normal 7 5" xfId="417"/>
    <cellStyle name="Normal 7 5 2" xfId="1314"/>
    <cellStyle name="Normal 7 5 2 2" xfId="2146"/>
    <cellStyle name="Normal 7 5 2 3" xfId="3159"/>
    <cellStyle name="Normal 7 5 2 4" xfId="4514"/>
    <cellStyle name="Normal 7 5 3" xfId="2145"/>
    <cellStyle name="Normal 7 5 4" xfId="5127"/>
    <cellStyle name="Normal 7 5 5" xfId="5257"/>
    <cellStyle name="Normal 7 6" xfId="1261"/>
    <cellStyle name="Normal 7 6 2" xfId="2142"/>
    <cellStyle name="Normal 7 6 3" xfId="3140"/>
    <cellStyle name="Normal 7 6 4" xfId="4494"/>
    <cellStyle name="Normal 7 7" xfId="1207"/>
    <cellStyle name="Normal 7 7 2" xfId="3045"/>
    <cellStyle name="Normal 7 7 2 2" xfId="4616"/>
    <cellStyle name="Normal 7 7 2 3" xfId="5074"/>
    <cellStyle name="Normal 7 7 3" xfId="3138"/>
    <cellStyle name="Normal 7 7 4" xfId="4489"/>
    <cellStyle name="Normal 7 8" xfId="3130"/>
    <cellStyle name="Normal 7 9" xfId="4474"/>
    <cellStyle name="Normal 7_Hoja1" xfId="2627"/>
    <cellStyle name="Normal 70" xfId="992"/>
    <cellStyle name="Normal 70 2" xfId="993"/>
    <cellStyle name="Normal 70 3" xfId="3611"/>
    <cellStyle name="Normal 71" xfId="994"/>
    <cellStyle name="Normal 71 2" xfId="995"/>
    <cellStyle name="Normal 71 3" xfId="3612"/>
    <cellStyle name="Normal 72" xfId="996"/>
    <cellStyle name="Normal 72 2" xfId="997"/>
    <cellStyle name="Normal 72 3" xfId="3613"/>
    <cellStyle name="Normal 73" xfId="998"/>
    <cellStyle name="Normal 73 2" xfId="999"/>
    <cellStyle name="Normal 73 3" xfId="3614"/>
    <cellStyle name="Normal 74" xfId="1000"/>
    <cellStyle name="Normal 74 2" xfId="1001"/>
    <cellStyle name="Normal 74 3" xfId="3615"/>
    <cellStyle name="Normal 75" xfId="1002"/>
    <cellStyle name="Normal 75 2" xfId="1003"/>
    <cellStyle name="Normal 75 3" xfId="3616"/>
    <cellStyle name="Normal 76" xfId="1004"/>
    <cellStyle name="Normal 76 2" xfId="1005"/>
    <cellStyle name="Normal 76 3" xfId="2498"/>
    <cellStyle name="Normal 76 4" xfId="2147"/>
    <cellStyle name="Normal 77" xfId="1006"/>
    <cellStyle name="Normal 77 2" xfId="2499"/>
    <cellStyle name="Normal 77 3" xfId="2148"/>
    <cellStyle name="Normal 78" xfId="1007"/>
    <cellStyle name="Normal 78 2" xfId="1374"/>
    <cellStyle name="Normal 78 2 2" xfId="3354"/>
    <cellStyle name="Normal 78 2 3" xfId="3617"/>
    <cellStyle name="Normal 79" xfId="1008"/>
    <cellStyle name="Normal 79 2" xfId="1338"/>
    <cellStyle name="Normal 79 2 2" xfId="3359"/>
    <cellStyle name="Normal 79 2 3" xfId="3618"/>
    <cellStyle name="Normal 8" xfId="420"/>
    <cellStyle name="Normal 8 2" xfId="421"/>
    <cellStyle name="Normal 8 2 2" xfId="1009"/>
    <cellStyle name="Normal 8 2 2 2" xfId="2500"/>
    <cellStyle name="Normal 8 2 2 3" xfId="2149"/>
    <cellStyle name="Normal 8 2 2 4" xfId="3333"/>
    <cellStyle name="Normal 8 2 2 5" xfId="3270"/>
    <cellStyle name="Normal 8 2 3" xfId="1316"/>
    <cellStyle name="Normal 8 2 3 2" xfId="3557"/>
    <cellStyle name="Normal 8 2 4" xfId="1263"/>
    <cellStyle name="Normal 8 2 5" xfId="1209"/>
    <cellStyle name="Normal 8 3" xfId="422"/>
    <cellStyle name="Normal 8 3 2" xfId="1010"/>
    <cellStyle name="Normal 8 3 2 2" xfId="2501"/>
    <cellStyle name="Normal 8 3 2 3" xfId="2150"/>
    <cellStyle name="Normal 8 3 3" xfId="2754"/>
    <cellStyle name="Normal 8 3 4" xfId="2646"/>
    <cellStyle name="Normal 8 4" xfId="1011"/>
    <cellStyle name="Normal 8 4 2" xfId="2502"/>
    <cellStyle name="Normal 8 4 3" xfId="2151"/>
    <cellStyle name="Normal 8 4 4" xfId="3334"/>
    <cellStyle name="Normal 8 4 5" xfId="3269"/>
    <cellStyle name="Normal 8 5" xfId="1315"/>
    <cellStyle name="Normal 8 5 2" xfId="3556"/>
    <cellStyle name="Normal 8 6" xfId="1262"/>
    <cellStyle name="Normal 8 7" xfId="1208"/>
    <cellStyle name="Normal 8_Hoja1" xfId="2596"/>
    <cellStyle name="Normal 80" xfId="530"/>
    <cellStyle name="Normal 80 2" xfId="1336"/>
    <cellStyle name="Normal 80 2 2" xfId="2288"/>
    <cellStyle name="Normal 80 2 3" xfId="3170"/>
    <cellStyle name="Normal 80 2 4" xfId="4526"/>
    <cellStyle name="Normal 80 3" xfId="2152"/>
    <cellStyle name="Normal 81" xfId="1130"/>
    <cellStyle name="Normal 81 2" xfId="1334"/>
    <cellStyle name="Normal 81 2 2" xfId="2543"/>
    <cellStyle name="Normal 81 2 3" xfId="3168"/>
    <cellStyle name="Normal 81 2 4" xfId="4524"/>
    <cellStyle name="Normal 81 3" xfId="2153"/>
    <cellStyle name="Normal 82" xfId="1167"/>
    <cellStyle name="Normal 82 2" xfId="1373"/>
    <cellStyle name="Normal 82 2 2" xfId="2562"/>
    <cellStyle name="Normal 82 2 3" xfId="3178"/>
    <cellStyle name="Normal 82 2 4" xfId="4560"/>
    <cellStyle name="Normal 82 3" xfId="2154"/>
    <cellStyle name="Normal 83" xfId="1168"/>
    <cellStyle name="Normal 83 2" xfId="1331"/>
    <cellStyle name="Normal 83 2 2" xfId="2563"/>
    <cellStyle name="Normal 83 2 3" xfId="3165"/>
    <cellStyle name="Normal 83 2 4" xfId="4521"/>
    <cellStyle name="Normal 83 3" xfId="2155"/>
    <cellStyle name="Normal 84" xfId="1329"/>
    <cellStyle name="Normal 84 2" xfId="2156"/>
    <cellStyle name="Normal 84 3" xfId="3164"/>
    <cellStyle name="Normal 84 4" xfId="4520"/>
    <cellStyle name="Normal 85" xfId="1328"/>
    <cellStyle name="Normal 85 2" xfId="2157"/>
    <cellStyle name="Normal 85 3" xfId="3163"/>
    <cellStyle name="Normal 85 4" xfId="4519"/>
    <cellStyle name="Normal 86" xfId="1323"/>
    <cellStyle name="Normal 86 2" xfId="2158"/>
    <cellStyle name="Normal 86 3" xfId="3161"/>
    <cellStyle name="Normal 86 4" xfId="4517"/>
    <cellStyle name="Normal 87" xfId="1325"/>
    <cellStyle name="Normal 87 2" xfId="2159"/>
    <cellStyle name="Normal 87 3" xfId="3162"/>
    <cellStyle name="Normal 87 4" xfId="4518"/>
    <cellStyle name="Normal 88" xfId="2160"/>
    <cellStyle name="Normal 89" xfId="2161"/>
    <cellStyle name="Normal 9" xfId="423"/>
    <cellStyle name="Normal 9 2" xfId="424"/>
    <cellStyle name="Normal 9 2 2" xfId="1012"/>
    <cellStyle name="Normal 9 2 2 2" xfId="2503"/>
    <cellStyle name="Normal 9 2 2 3" xfId="2162"/>
    <cellStyle name="Normal 9 2 3" xfId="2617"/>
    <cellStyle name="Normal 9 2 4" xfId="2628"/>
    <cellStyle name="Normal 9 3" xfId="1013"/>
    <cellStyle name="Normal 9 3 2" xfId="2504"/>
    <cellStyle name="Normal 9 3 3" xfId="2163"/>
    <cellStyle name="Normal 9 4" xfId="1317"/>
    <cellStyle name="Normal 9 4 2" xfId="3558"/>
    <cellStyle name="Normal 9 5" xfId="1264"/>
    <cellStyle name="Normal 9 6" xfId="1210"/>
    <cellStyle name="Normal 9_Hoja1" xfId="2645"/>
    <cellStyle name="Normal 90" xfId="2164"/>
    <cellStyle name="Normal 91" xfId="2165"/>
    <cellStyle name="Normal 92" xfId="2166"/>
    <cellStyle name="Normal 93" xfId="2167"/>
    <cellStyle name="Normal 94" xfId="2168"/>
    <cellStyle name="Normal 95" xfId="2169"/>
    <cellStyle name="Normal 96" xfId="2170"/>
    <cellStyle name="Normal 97" xfId="2171"/>
    <cellStyle name="Normal 98" xfId="2172"/>
    <cellStyle name="Normal 99" xfId="2173"/>
    <cellStyle name="Normale 2" xfId="4090"/>
    <cellStyle name="Normale 5" xfId="4091"/>
    <cellStyle name="Normale_s9" xfId="4092"/>
    <cellStyle name="normálne_Targets" xfId="4093"/>
    <cellStyle name="normální_Loans &amp; Prov" xfId="4094"/>
    <cellStyle name="normalni_TDB-Polno" xfId="4095"/>
    <cellStyle name="normální_TDB-Polno" xfId="4096"/>
    <cellStyle name="Normalny_Arkusz1" xfId="4097"/>
    <cellStyle name="Nota" xfId="425"/>
    <cellStyle name="Nota 2" xfId="1014"/>
    <cellStyle name="Nota 2 2" xfId="2505"/>
    <cellStyle name="Nota 2 3" xfId="2174"/>
    <cellStyle name="Nota 3" xfId="3559"/>
    <cellStyle name="Nota 3 2" xfId="4098"/>
    <cellStyle name="Nota 3 3" xfId="4606"/>
    <cellStyle name="Nota 4" xfId="4099"/>
    <cellStyle name="Notas 2" xfId="426"/>
    <cellStyle name="Notas 2 2" xfId="427"/>
    <cellStyle name="Notas 2 2 2" xfId="1015"/>
    <cellStyle name="Notas 2 2 3" xfId="2175"/>
    <cellStyle name="Notas 2 3" xfId="1016"/>
    <cellStyle name="Notas 2 3 2" xfId="3335"/>
    <cellStyle name="Notas 2 3 3" xfId="3271"/>
    <cellStyle name="Notas 2 4" xfId="2176"/>
    <cellStyle name="Notas 3" xfId="428"/>
    <cellStyle name="Notas 3 2" xfId="1017"/>
    <cellStyle name="Notas 3 3" xfId="2177"/>
    <cellStyle name="Notas 4" xfId="429"/>
    <cellStyle name="Notas 4 2" xfId="1018"/>
    <cellStyle name="Notas 4 3" xfId="2178"/>
    <cellStyle name="Notas 5" xfId="2179"/>
    <cellStyle name="Notas 5 2" xfId="2643"/>
    <cellStyle name="Notas 6" xfId="2597"/>
    <cellStyle name="Notas 6 2" xfId="3221"/>
    <cellStyle name="Notas 7" xfId="2629"/>
    <cellStyle name="Notas 7 2" xfId="3230"/>
    <cellStyle name="Notas 7 3" xfId="3296"/>
    <cellStyle name="Notas 7 4" xfId="3292"/>
    <cellStyle name="Notas 7 5" xfId="4615"/>
    <cellStyle name="Notas 7 6" xfId="4998"/>
    <cellStyle name="Notas 8" xfId="3287"/>
    <cellStyle name="Note" xfId="430"/>
    <cellStyle name="Note 2" xfId="431"/>
    <cellStyle name="Note 2 2" xfId="1019"/>
    <cellStyle name="Note 2 2 2" xfId="2506"/>
    <cellStyle name="Note 2 2 3" xfId="2180"/>
    <cellStyle name="Note 2 2 4" xfId="4100"/>
    <cellStyle name="Note 2 3" xfId="3561"/>
    <cellStyle name="Note 2 3 2" xfId="4447"/>
    <cellStyle name="Note 2 3 3" xfId="4101"/>
    <cellStyle name="Note 2 3 4" xfId="4607"/>
    <cellStyle name="Note 2 3 5" xfId="4635"/>
    <cellStyle name="Note 2 3 6" xfId="5026"/>
    <cellStyle name="Note 2 4" xfId="4102"/>
    <cellStyle name="Note 2 5" xfId="4103"/>
    <cellStyle name="Note 3" xfId="1020"/>
    <cellStyle name="Note 3 2" xfId="1318"/>
    <cellStyle name="Note 3 2 2" xfId="2507"/>
    <cellStyle name="Note 3 2 2 2" xfId="2755"/>
    <cellStyle name="Note 3 2 2 3" xfId="3630"/>
    <cellStyle name="Note 3 2 3" xfId="2694"/>
    <cellStyle name="Note 3 2 4" xfId="3160"/>
    <cellStyle name="Note 3 2 5" xfId="4515"/>
    <cellStyle name="Note 3 3" xfId="1265"/>
    <cellStyle name="Note 3 3 2" xfId="4104"/>
    <cellStyle name="Note 3 3 3" xfId="4495"/>
    <cellStyle name="Note 3 3 4" xfId="5045"/>
    <cellStyle name="Note 3 4" xfId="1211"/>
    <cellStyle name="Note 3 4 2" xfId="4105"/>
    <cellStyle name="Note 3 4 3" xfId="4490"/>
    <cellStyle name="Note 3 4 4" xfId="5051"/>
    <cellStyle name="Note 3 5" xfId="2181"/>
    <cellStyle name="Note 4" xfId="2564"/>
    <cellStyle name="Note 4 2" xfId="3560"/>
    <cellStyle name="Note 5" xfId="2760"/>
    <cellStyle name="Note 6" xfId="2599"/>
    <cellStyle name="Note 7" xfId="2598"/>
    <cellStyle name="Note 8" xfId="2639"/>
    <cellStyle name="Note 9" xfId="2695"/>
    <cellStyle name="Notes" xfId="432"/>
    <cellStyle name="Notes 2" xfId="1021"/>
    <cellStyle name="Notes 2 2" xfId="2508"/>
    <cellStyle name="Notes 2 3" xfId="2182"/>
    <cellStyle name="Notes 3" xfId="3562"/>
    <cellStyle name="optionalExposure" xfId="1022"/>
    <cellStyle name="optionalExposure 2" xfId="1488"/>
    <cellStyle name="optionalMaturity" xfId="1023"/>
    <cellStyle name="optionalMaturity 2" xfId="1489"/>
    <cellStyle name="optionalPD" xfId="1024"/>
    <cellStyle name="optionalPD 2" xfId="1490"/>
    <cellStyle name="optionalPercentage" xfId="1025"/>
    <cellStyle name="optionalPercentage 2" xfId="1491"/>
    <cellStyle name="optionalPercentageL" xfId="1026"/>
    <cellStyle name="optionalPercentageL 2" xfId="1492"/>
    <cellStyle name="optionalPercentageS" xfId="1027"/>
    <cellStyle name="optionalPercentageS 2" xfId="1493"/>
    <cellStyle name="optionalSelection" xfId="1028"/>
    <cellStyle name="optionalSelection 2" xfId="1494"/>
    <cellStyle name="optionalText" xfId="1029"/>
    <cellStyle name="optionalText 2" xfId="1495"/>
    <cellStyle name="Output" xfId="433"/>
    <cellStyle name="Output 2" xfId="1030"/>
    <cellStyle name="Output 2 2" xfId="1031"/>
    <cellStyle name="Output 2 2 2" xfId="1319"/>
    <cellStyle name="Output 2 2 3" xfId="3387"/>
    <cellStyle name="Output 2 3" xfId="1266"/>
    <cellStyle name="Output 2 3 2" xfId="1348"/>
    <cellStyle name="Output 2 3 2 2" xfId="4106"/>
    <cellStyle name="Output 2 3 2 3" xfId="4536"/>
    <cellStyle name="Output 2 3 2 4" xfId="5039"/>
    <cellStyle name="Output 2 3 3" xfId="4107"/>
    <cellStyle name="Output 2 4" xfId="1212"/>
    <cellStyle name="Output 3" xfId="2733"/>
    <cellStyle name="Percent [0]" xfId="1032"/>
    <cellStyle name="Percent [0] 2" xfId="1496"/>
    <cellStyle name="Percent [00]" xfId="1033"/>
    <cellStyle name="Percent [00] 2" xfId="1497"/>
    <cellStyle name="Percent 00" xfId="4108"/>
    <cellStyle name="Percent 10" xfId="4109"/>
    <cellStyle name="Percent 2" xfId="89"/>
    <cellStyle name="Percent 2 2" xfId="1498"/>
    <cellStyle name="Percent 2 3" xfId="4110"/>
    <cellStyle name="Percent 2 3 2" xfId="4448"/>
    <cellStyle name="Percent 2 4" xfId="4111"/>
    <cellStyle name="Percent 3" xfId="90"/>
    <cellStyle name="Percent 3 2" xfId="3222"/>
    <cellStyle name="Percent 3 3" xfId="4112"/>
    <cellStyle name="Percent 3 4" xfId="4113"/>
    <cellStyle name="Percent 3 5" xfId="4114"/>
    <cellStyle name="Percent 3 5 2" xfId="4115"/>
    <cellStyle name="Percent 4" xfId="4116"/>
    <cellStyle name="Percent 5" xfId="4117"/>
    <cellStyle name="Percent 6" xfId="4118"/>
    <cellStyle name="Percent 6 2" xfId="4119"/>
    <cellStyle name="Percent 7" xfId="4120"/>
    <cellStyle name="Percent 7 2" xfId="4121"/>
    <cellStyle name="Percent 8" xfId="4122"/>
    <cellStyle name="Percent 8 2" xfId="4123"/>
    <cellStyle name="Percent 8 3" xfId="4124"/>
    <cellStyle name="Percent 9" xfId="4125"/>
    <cellStyle name="Percent 9 2" xfId="4126"/>
    <cellStyle name="Percent_Acumulados_a" xfId="434"/>
    <cellStyle name="Percentuale 2" xfId="4127"/>
    <cellStyle name="PillarText" xfId="4128"/>
    <cellStyle name="Porcentaje" xfId="1" builtinId="5"/>
    <cellStyle name="Porcentaje 10" xfId="2240"/>
    <cellStyle name="Porcentaje 10 2" xfId="3048"/>
    <cellStyle name="Porcentaje 10 2 2" xfId="4130"/>
    <cellStyle name="Porcentaje 10 3" xfId="3049"/>
    <cellStyle name="Porcentaje 10 4" xfId="3093"/>
    <cellStyle name="Porcentaje 10 4 2" xfId="4132"/>
    <cellStyle name="Porcentaje 10 4 2 2" xfId="4450"/>
    <cellStyle name="Porcentaje 10 4 3" xfId="4239"/>
    <cellStyle name="Porcentaje 10 4 3 2" xfId="4940"/>
    <cellStyle name="Porcentaje 10 4 3 3" xfId="4753"/>
    <cellStyle name="Porcentaje 10 4 4" xfId="4131"/>
    <cellStyle name="Porcentaje 10 4 5" xfId="4856"/>
    <cellStyle name="Porcentaje 10 5" xfId="3047"/>
    <cellStyle name="Porcentaje 10 6" xfId="4133"/>
    <cellStyle name="Porcentaje 10 6 2" xfId="4451"/>
    <cellStyle name="Porcentaje 10 7" xfId="4197"/>
    <cellStyle name="Porcentaje 10 7 2" xfId="4899"/>
    <cellStyle name="Porcentaje 10 7 3" xfId="4754"/>
    <cellStyle name="Porcentaje 10 8" xfId="4815"/>
    <cellStyle name="Porcentaje 11" xfId="3050"/>
    <cellStyle name="Porcentaje 11 2" xfId="3051"/>
    <cellStyle name="Porcentaje 12" xfId="3052"/>
    <cellStyle name="Porcentaje 12 2" xfId="4134"/>
    <cellStyle name="Porcentaje 13" xfId="3053"/>
    <cellStyle name="Porcentaje 13 2" xfId="3054"/>
    <cellStyle name="Porcentaje 14" xfId="3088"/>
    <cellStyle name="Porcentaje 14 2" xfId="4136"/>
    <cellStyle name="Porcentaje 14 2 2" xfId="4452"/>
    <cellStyle name="Porcentaje 14 3" xfId="4235"/>
    <cellStyle name="Porcentaje 14 3 2" xfId="4936"/>
    <cellStyle name="Porcentaje 14 3 3" xfId="4755"/>
    <cellStyle name="Porcentaje 14 4" xfId="4135"/>
    <cellStyle name="Porcentaje 14 5" xfId="4852"/>
    <cellStyle name="Porcentaje 15" xfId="3046"/>
    <cellStyle name="Porcentaje 15 2" xfId="3204"/>
    <cellStyle name="Porcentaje 16" xfId="4137"/>
    <cellStyle name="Porcentaje 16 2" xfId="4453"/>
    <cellStyle name="Porcentaje 17" xfId="4193"/>
    <cellStyle name="Porcentaje 17 2" xfId="4895"/>
    <cellStyle name="Porcentaje 17 3" xfId="4756"/>
    <cellStyle name="Porcentaje 18" xfId="4129"/>
    <cellStyle name="Porcentaje 18 2" xfId="4449"/>
    <cellStyle name="Porcentaje 19" xfId="5091"/>
    <cellStyle name="Porcentaje 19 2" xfId="5180"/>
    <cellStyle name="Porcentaje 19 3" xfId="5183"/>
    <cellStyle name="Porcentaje 2" xfId="62"/>
    <cellStyle name="Porcentaje 2 10" xfId="3055"/>
    <cellStyle name="Porcentaje 2 10 2" xfId="3056"/>
    <cellStyle name="Porcentaje 2 11" xfId="3089"/>
    <cellStyle name="Porcentaje 2 11 2" xfId="4139"/>
    <cellStyle name="Porcentaje 2 11 2 2" xfId="4454"/>
    <cellStyle name="Porcentaje 2 11 3" xfId="4236"/>
    <cellStyle name="Porcentaje 2 11 3 2" xfId="4937"/>
    <cellStyle name="Porcentaje 2 11 3 3" xfId="4757"/>
    <cellStyle name="Porcentaje 2 11 4" xfId="4138"/>
    <cellStyle name="Porcentaje 2 11 5" xfId="4853"/>
    <cellStyle name="Porcentaje 2 12" xfId="4140"/>
    <cellStyle name="Porcentaje 2 12 2" xfId="4455"/>
    <cellStyle name="Porcentaje 2 13" xfId="4194"/>
    <cellStyle name="Porcentaje 2 13 2" xfId="4896"/>
    <cellStyle name="Porcentaje 2 13 3" xfId="4758"/>
    <cellStyle name="Porcentaje 2 14" xfId="4759"/>
    <cellStyle name="Porcentaje 2 15" xfId="4797"/>
    <cellStyle name="Porcentaje 2 2" xfId="436"/>
    <cellStyle name="Porcentaje 2 2 2" xfId="527"/>
    <cellStyle name="Porcentaje 2 2 2 2" xfId="1499"/>
    <cellStyle name="Porcentaje 2 2 2 2 2" xfId="2285"/>
    <cellStyle name="Porcentaje 2 2 2 2 2 2" xfId="3058"/>
    <cellStyle name="Porcentaje 2 2 2 2 2 2 2" xfId="4619"/>
    <cellStyle name="Porcentaje 2 2 2 2 2 2 3" xfId="5046"/>
    <cellStyle name="Porcentaje 2 2 2 2 2 3" xfId="3190"/>
    <cellStyle name="Porcentaje 2 2 2 2 2 4" xfId="4572"/>
    <cellStyle name="Porcentaje 2 2 2 2 3" xfId="3059"/>
    <cellStyle name="Porcentaje 2 2 2 2 3 2" xfId="3349"/>
    <cellStyle name="Porcentaje 2 2 2 2 4" xfId="3113"/>
    <cellStyle name="Porcentaje 2 2 2 2 4 2" xfId="4142"/>
    <cellStyle name="Porcentaje 2 2 2 2 4 2 2" xfId="4456"/>
    <cellStyle name="Porcentaje 2 2 2 2 4 3" xfId="4259"/>
    <cellStyle name="Porcentaje 2 2 2 2 4 3 2" xfId="4960"/>
    <cellStyle name="Porcentaje 2 2 2 2 4 3 3" xfId="4760"/>
    <cellStyle name="Porcentaje 2 2 2 2 4 4" xfId="4141"/>
    <cellStyle name="Porcentaje 2 2 2 2 4 5" xfId="4876"/>
    <cellStyle name="Porcentaje 2 2 2 2 5" xfId="3057"/>
    <cellStyle name="Porcentaje 2 2 2 2 6" xfId="3187"/>
    <cellStyle name="Porcentaje 2 2 2 2 6 2" xfId="4457"/>
    <cellStyle name="Porcentaje 2 2 2 2 6 3" xfId="4143"/>
    <cellStyle name="Porcentaje 2 2 2 2 6 4" xfId="4591"/>
    <cellStyle name="Porcentaje 2 2 2 2 6 5" xfId="5063"/>
    <cellStyle name="Porcentaje 2 2 2 2 7" xfId="4217"/>
    <cellStyle name="Porcentaje 2 2 2 2 7 2" xfId="4919"/>
    <cellStyle name="Porcentaje 2 2 2 2 7 3" xfId="4761"/>
    <cellStyle name="Porcentaje 2 2 2 2 8" xfId="4569"/>
    <cellStyle name="Porcentaje 2 2 2 2 9" xfId="4835"/>
    <cellStyle name="Porcentaje 2 3" xfId="435"/>
    <cellStyle name="Porcentaje 2 3 2" xfId="515"/>
    <cellStyle name="Porcentaje 2 3 2 2" xfId="1034"/>
    <cellStyle name="Porcentaje 2 3 2 2 2" xfId="3061"/>
    <cellStyle name="Porcentaje 2 3 2 2 2 2" xfId="4144"/>
    <cellStyle name="Porcentaje 2 3 2 2 3" xfId="3062"/>
    <cellStyle name="Porcentaje 2 3 2 2 4" xfId="3115"/>
    <cellStyle name="Porcentaje 2 3 2 2 4 2" xfId="4146"/>
    <cellStyle name="Porcentaje 2 3 2 2 4 2 2" xfId="4458"/>
    <cellStyle name="Porcentaje 2 3 2 2 4 3" xfId="4261"/>
    <cellStyle name="Porcentaje 2 3 2 2 4 3 2" xfId="4962"/>
    <cellStyle name="Porcentaje 2 3 2 2 4 3 3" xfId="4762"/>
    <cellStyle name="Porcentaje 2 3 2 2 4 4" xfId="4145"/>
    <cellStyle name="Porcentaje 2 3 2 2 4 5" xfId="4878"/>
    <cellStyle name="Porcentaje 2 3 2 2 5" xfId="3060"/>
    <cellStyle name="Porcentaje 2 3 2 2 6" xfId="4147"/>
    <cellStyle name="Porcentaje 2 3 2 2 6 2" xfId="4459"/>
    <cellStyle name="Porcentaje 2 3 2 2 7" xfId="4219"/>
    <cellStyle name="Porcentaje 2 3 2 2 7 2" xfId="4921"/>
    <cellStyle name="Porcentaje 2 3 2 2 7 3" xfId="4763"/>
    <cellStyle name="Porcentaje 2 3 2 2 8" xfId="4837"/>
    <cellStyle name="Porcentaje 2 3 2 3" xfId="2279"/>
    <cellStyle name="Porcentaje 2 3 2 4" xfId="2185"/>
    <cellStyle name="Porcentaje 2 3 3" xfId="1035"/>
    <cellStyle name="Porcentaje 2 3 3 2" xfId="2509"/>
    <cellStyle name="Porcentaje 2 3 3 2 2" xfId="3063"/>
    <cellStyle name="Porcentaje 2 3 3 3" xfId="2186"/>
    <cellStyle name="Porcentaje 2 3 4" xfId="2261"/>
    <cellStyle name="Porcentaje 2 3 4 2" xfId="3065"/>
    <cellStyle name="Porcentaje 2 3 4 2 2" xfId="4148"/>
    <cellStyle name="Porcentaje 2 3 4 3" xfId="3066"/>
    <cellStyle name="Porcentaje 2 3 4 4" xfId="3106"/>
    <cellStyle name="Porcentaje 2 3 4 4 2" xfId="4150"/>
    <cellStyle name="Porcentaje 2 3 4 4 2 2" xfId="4460"/>
    <cellStyle name="Porcentaje 2 3 4 4 3" xfId="4252"/>
    <cellStyle name="Porcentaje 2 3 4 4 3 2" xfId="4953"/>
    <cellStyle name="Porcentaje 2 3 4 4 3 3" xfId="4764"/>
    <cellStyle name="Porcentaje 2 3 4 4 4" xfId="4149"/>
    <cellStyle name="Porcentaje 2 3 4 4 5" xfId="4869"/>
    <cellStyle name="Porcentaje 2 3 4 5" xfId="3064"/>
    <cellStyle name="Porcentaje 2 3 4 6" xfId="4151"/>
    <cellStyle name="Porcentaje 2 3 4 6 2" xfId="4461"/>
    <cellStyle name="Porcentaje 2 3 4 7" xfId="4210"/>
    <cellStyle name="Porcentaje 2 3 4 7 2" xfId="4912"/>
    <cellStyle name="Porcentaje 2 3 4 7 3" xfId="4765"/>
    <cellStyle name="Porcentaje 2 3 4 8" xfId="4828"/>
    <cellStyle name="Porcentaje 2 3 5" xfId="2184"/>
    <cellStyle name="Porcentaje 2 3 6" xfId="4766"/>
    <cellStyle name="Porcentaje 2 3 7" xfId="4798"/>
    <cellStyle name="Porcentaje 2 3 8" xfId="5099"/>
    <cellStyle name="Porcentaje 2 3 9" xfId="5258"/>
    <cellStyle name="Porcentaje 2 4" xfId="91"/>
    <cellStyle name="Porcentaje 2 4 2" xfId="2621"/>
    <cellStyle name="Porcentaje 2 4 2 2" xfId="3067"/>
    <cellStyle name="Porcentaje 2 4 2 2 2" xfId="3631"/>
    <cellStyle name="Porcentaje 2 4 2 2 3" xfId="5075"/>
    <cellStyle name="Porcentaje 2 4 2 3" xfId="3197"/>
    <cellStyle name="Porcentaje 2 4 2 4" xfId="4581"/>
    <cellStyle name="Porcentaje 2 5" xfId="2187"/>
    <cellStyle name="Porcentaje 2 5 2" xfId="3068"/>
    <cellStyle name="Porcentaje 2 6" xfId="2188"/>
    <cellStyle name="Porcentaje 2 6 2" xfId="3069"/>
    <cellStyle name="Porcentaje 2 7" xfId="2189"/>
    <cellStyle name="Porcentaje 2 7 2" xfId="3070"/>
    <cellStyle name="Porcentaje 2 8" xfId="2241"/>
    <cellStyle name="Porcentaje 2 8 2" xfId="3072"/>
    <cellStyle name="Porcentaje 2 8 2 2" xfId="4152"/>
    <cellStyle name="Porcentaje 2 8 3" xfId="3073"/>
    <cellStyle name="Porcentaje 2 8 4" xfId="3094"/>
    <cellStyle name="Porcentaje 2 8 4 2" xfId="4154"/>
    <cellStyle name="Porcentaje 2 8 4 2 2" xfId="4462"/>
    <cellStyle name="Porcentaje 2 8 4 3" xfId="4240"/>
    <cellStyle name="Porcentaje 2 8 4 3 2" xfId="4941"/>
    <cellStyle name="Porcentaje 2 8 4 3 3" xfId="4767"/>
    <cellStyle name="Porcentaje 2 8 4 4" xfId="4153"/>
    <cellStyle name="Porcentaje 2 8 4 5" xfId="4857"/>
    <cellStyle name="Porcentaje 2 8 5" xfId="3071"/>
    <cellStyle name="Porcentaje 2 8 6" xfId="4155"/>
    <cellStyle name="Porcentaje 2 8 6 2" xfId="4463"/>
    <cellStyle name="Porcentaje 2 8 7" xfId="4198"/>
    <cellStyle name="Porcentaje 2 8 7 2" xfId="4900"/>
    <cellStyle name="Porcentaje 2 8 7 3" xfId="4768"/>
    <cellStyle name="Porcentaje 2 8 8" xfId="4816"/>
    <cellStyle name="Porcentaje 2 9" xfId="2183"/>
    <cellStyle name="Porcentaje 3" xfId="61"/>
    <cellStyle name="Porcentaje 3 2" xfId="65"/>
    <cellStyle name="Porcentaje 3 2 2" xfId="1501"/>
    <cellStyle name="Porcentaje 3 3" xfId="1134"/>
    <cellStyle name="Porcentaje 3 3 2" xfId="2191"/>
    <cellStyle name="Porcentaje 3 3 2 2" xfId="3074"/>
    <cellStyle name="Porcentaje 3 3 3" xfId="2192"/>
    <cellStyle name="Porcentaje 3 3 3 2" xfId="3075"/>
    <cellStyle name="Porcentaje 3 3 4" xfId="2545"/>
    <cellStyle name="Porcentaje 3 3 4 2" xfId="3077"/>
    <cellStyle name="Porcentaje 3 3 4 2 2" xfId="4156"/>
    <cellStyle name="Porcentaje 3 3 4 3" xfId="3078"/>
    <cellStyle name="Porcentaje 3 3 4 4" xfId="3117"/>
    <cellStyle name="Porcentaje 3 3 4 4 2" xfId="4158"/>
    <cellStyle name="Porcentaje 3 3 4 4 2 2" xfId="4464"/>
    <cellStyle name="Porcentaje 3 3 4 4 3" xfId="4263"/>
    <cellStyle name="Porcentaje 3 3 4 4 3 2" xfId="4964"/>
    <cellStyle name="Porcentaje 3 3 4 4 3 3" xfId="4769"/>
    <cellStyle name="Porcentaje 3 3 4 4 4" xfId="4157"/>
    <cellStyle name="Porcentaje 3 3 4 4 5" xfId="4880"/>
    <cellStyle name="Porcentaje 3 3 4 5" xfId="3076"/>
    <cellStyle name="Porcentaje 3 3 4 6" xfId="4159"/>
    <cellStyle name="Porcentaje 3 3 4 6 2" xfId="4465"/>
    <cellStyle name="Porcentaje 3 3 4 7" xfId="4222"/>
    <cellStyle name="Porcentaje 3 3 4 7 2" xfId="4923"/>
    <cellStyle name="Porcentaje 3 3 4 7 3" xfId="4770"/>
    <cellStyle name="Porcentaje 3 3 4 8" xfId="4839"/>
    <cellStyle name="Porcentaje 3 3 5" xfId="2190"/>
    <cellStyle name="Porcentaje 3 3 6" xfId="4771"/>
    <cellStyle name="Porcentaje 3 3 7" xfId="4799"/>
    <cellStyle name="Porcentaje 3 3 8" xfId="5124"/>
    <cellStyle name="Porcentaje 3 3 9" xfId="5259"/>
    <cellStyle name="Porcentaje 3 4" xfId="437"/>
    <cellStyle name="Porcentaje 3 4 2" xfId="1500"/>
    <cellStyle name="Porcentaje 3 4 3" xfId="2193"/>
    <cellStyle name="Porcentaje 3 4 4" xfId="3136"/>
    <cellStyle name="Porcentaje 3 4 5" xfId="4481"/>
    <cellStyle name="Porcentaje 3 4 6" xfId="5152"/>
    <cellStyle name="Porcentaje 3 4 7" xfId="5260"/>
    <cellStyle name="Porcentaje 3 5" xfId="2262"/>
    <cellStyle name="Porcentaje 3 5 2" xfId="3080"/>
    <cellStyle name="Porcentaje 3 5 2 2" xfId="4160"/>
    <cellStyle name="Porcentaje 3 5 3" xfId="3081"/>
    <cellStyle name="Porcentaje 3 5 4" xfId="3107"/>
    <cellStyle name="Porcentaje 3 5 4 2" xfId="4162"/>
    <cellStyle name="Porcentaje 3 5 4 2 2" xfId="4466"/>
    <cellStyle name="Porcentaje 3 5 4 3" xfId="4253"/>
    <cellStyle name="Porcentaje 3 5 4 3 2" xfId="4954"/>
    <cellStyle name="Porcentaje 3 5 4 3 3" xfId="4772"/>
    <cellStyle name="Porcentaje 3 5 4 4" xfId="4161"/>
    <cellStyle name="Porcentaje 3 5 4 5" xfId="4870"/>
    <cellStyle name="Porcentaje 3 5 5" xfId="3079"/>
    <cellStyle name="Porcentaje 3 5 6" xfId="4163"/>
    <cellStyle name="Porcentaje 3 5 6 2" xfId="4467"/>
    <cellStyle name="Porcentaje 3 5 7" xfId="4211"/>
    <cellStyle name="Porcentaje 3 5 7 2" xfId="4913"/>
    <cellStyle name="Porcentaje 3 5 7 3" xfId="4773"/>
    <cellStyle name="Porcentaje 3 5 8" xfId="4829"/>
    <cellStyle name="Porcentaje 3 6" xfId="3388"/>
    <cellStyle name="Porcentaje 4" xfId="73"/>
    <cellStyle name="Porcentaje 4 2" xfId="439"/>
    <cellStyle name="Porcentaje 4 3" xfId="1502"/>
    <cellStyle name="Porcentaje 5" xfId="72"/>
    <cellStyle name="Porcentaje 5 2" xfId="1503"/>
    <cellStyle name="Porcentaje 5 3" xfId="2194"/>
    <cellStyle name="Porcentaje 6" xfId="440"/>
    <cellStyle name="Porcentaje 6 2" xfId="1504"/>
    <cellStyle name="Porcentaje 7" xfId="441"/>
    <cellStyle name="Porcentaje 7 2" xfId="1135"/>
    <cellStyle name="Porcentaje 7 2 2" xfId="2196"/>
    <cellStyle name="Porcentaje 7 2 3" xfId="3082"/>
    <cellStyle name="Porcentaje 7 2 4" xfId="5106"/>
    <cellStyle name="Porcentaje 7 2 5" xfId="5262"/>
    <cellStyle name="Porcentaje 7 3" xfId="2195"/>
    <cellStyle name="Porcentaje 7 4" xfId="5107"/>
    <cellStyle name="Porcentaje 7 5" xfId="5261"/>
    <cellStyle name="Porcentaje 8" xfId="1036"/>
    <cellStyle name="Porcentaje 8 2" xfId="2510"/>
    <cellStyle name="Porcentaje 8 2 2" xfId="3084"/>
    <cellStyle name="Porcentaje 8 2 2 2" xfId="4164"/>
    <cellStyle name="Porcentaje 8 2 3" xfId="3085"/>
    <cellStyle name="Porcentaje 8 2 4" xfId="3116"/>
    <cellStyle name="Porcentaje 8 2 4 2" xfId="4166"/>
    <cellStyle name="Porcentaje 8 2 4 2 2" xfId="4468"/>
    <cellStyle name="Porcentaje 8 2 4 3" xfId="4262"/>
    <cellStyle name="Porcentaje 8 2 4 3 2" xfId="4963"/>
    <cellStyle name="Porcentaje 8 2 4 3 3" xfId="4774"/>
    <cellStyle name="Porcentaje 8 2 4 4" xfId="4165"/>
    <cellStyle name="Porcentaje 8 2 4 5" xfId="4879"/>
    <cellStyle name="Porcentaje 8 2 5" xfId="3083"/>
    <cellStyle name="Porcentaje 8 2 6" xfId="4167"/>
    <cellStyle name="Porcentaje 8 2 6 2" xfId="4469"/>
    <cellStyle name="Porcentaje 8 2 7" xfId="4220"/>
    <cellStyle name="Porcentaje 8 2 7 2" xfId="4922"/>
    <cellStyle name="Porcentaje 8 2 7 3" xfId="4775"/>
    <cellStyle name="Porcentaje 8 2 8" xfId="4838"/>
    <cellStyle name="Porcentaje 8 3" xfId="2197"/>
    <cellStyle name="Porcentaje 9" xfId="2198"/>
    <cellStyle name="Porcentaje 9 2" xfId="3086"/>
    <cellStyle name="Porcentual 2" xfId="442"/>
    <cellStyle name="Porcentual 2 2" xfId="443"/>
    <cellStyle name="Porcentual 2 3" xfId="1505"/>
    <cellStyle name="Porcentual 5" xfId="499"/>
    <cellStyle name="Pourcentage_9901fixe" xfId="4168"/>
    <cellStyle name="PrePop Currency (0)" xfId="1037"/>
    <cellStyle name="PrePop Currency (0) 2" xfId="1506"/>
    <cellStyle name="PrePop Currency (2)" xfId="1038"/>
    <cellStyle name="PrePop Currency (2) 2" xfId="1507"/>
    <cellStyle name="PrePop Units (0)" xfId="1039"/>
    <cellStyle name="PrePop Units (0) 2" xfId="1508"/>
    <cellStyle name="PrePop Units (1)" xfId="1040"/>
    <cellStyle name="PrePop Units (1) 2" xfId="1509"/>
    <cellStyle name="PrePop Units (2)" xfId="1041"/>
    <cellStyle name="PrePop Units (2) 2" xfId="1510"/>
    <cellStyle name="Rates" xfId="1042"/>
    <cellStyle name="realtime" xfId="1043"/>
    <cellStyle name="result" xfId="1044"/>
    <cellStyle name="Resultat" xfId="444"/>
    <cellStyle name="Resultat 2" xfId="1045"/>
    <cellStyle name="Resultat 2 2" xfId="2511"/>
    <cellStyle name="Resultat 2 3" xfId="2199"/>
    <cellStyle name="Resultat 3" xfId="3563"/>
    <cellStyle name="reviseExposure" xfId="1046"/>
    <cellStyle name="reviseExposure 2" xfId="1511"/>
    <cellStyle name="rt" xfId="1047"/>
    <cellStyle name="Salida" xfId="19" builtinId="21" customBuiltin="1"/>
    <cellStyle name="Salida 2" xfId="445"/>
    <cellStyle name="Salida 2 2" xfId="446"/>
    <cellStyle name="Salida 2 2 2" xfId="1048"/>
    <cellStyle name="Salida 2 2 2 2" xfId="2512"/>
    <cellStyle name="Salida 2 2 2 3" xfId="2200"/>
    <cellStyle name="Salida 2 2 3" xfId="3565"/>
    <cellStyle name="Salida 2 3" xfId="1049"/>
    <cellStyle name="Salida 2 3 2" xfId="2513"/>
    <cellStyle name="Salida 2 3 3" xfId="2201"/>
    <cellStyle name="Salida 2 3 4" xfId="3336"/>
    <cellStyle name="Salida 2 3 5" xfId="3272"/>
    <cellStyle name="Salida 2 4" xfId="3564"/>
    <cellStyle name="Salida 3" xfId="447"/>
    <cellStyle name="Salida 3 2" xfId="1050"/>
    <cellStyle name="Salida 3 2 2" xfId="2514"/>
    <cellStyle name="Salida 3 2 3" xfId="2202"/>
    <cellStyle name="Salida 3 3" xfId="3566"/>
    <cellStyle name="Salida 4" xfId="2203"/>
    <cellStyle name="Separador de milhares [0]_ADM" xfId="448"/>
    <cellStyle name="Separador de milhares_ADM" xfId="449"/>
    <cellStyle name="showCheck" xfId="1051"/>
    <cellStyle name="showCheck 2" xfId="1512"/>
    <cellStyle name="showExposure" xfId="1052"/>
    <cellStyle name="showExposure 2" xfId="1513"/>
    <cellStyle name="showParameterE" xfId="1053"/>
    <cellStyle name="showParameterE 2" xfId="1514"/>
    <cellStyle name="showParameterS" xfId="1054"/>
    <cellStyle name="showParameterS 2" xfId="1515"/>
    <cellStyle name="showPD" xfId="1055"/>
    <cellStyle name="showPD 2" xfId="1516"/>
    <cellStyle name="showPercentage" xfId="1056"/>
    <cellStyle name="showPercentage 2" xfId="1517"/>
    <cellStyle name="showSelection" xfId="1057"/>
    <cellStyle name="showSelection 2" xfId="1518"/>
    <cellStyle name="SinComa" xfId="450"/>
    <cellStyle name="Smart Bold" xfId="1058"/>
    <cellStyle name="Smart Forecast" xfId="1059"/>
    <cellStyle name="Smart General" xfId="1060"/>
    <cellStyle name="Smart Highlight" xfId="1061"/>
    <cellStyle name="Smart Percent" xfId="1062"/>
    <cellStyle name="Smart Source" xfId="1063"/>
    <cellStyle name="Smart Subtitle 1" xfId="1064"/>
    <cellStyle name="Smart Subtitle 2" xfId="1065"/>
    <cellStyle name="Smart Subtotal" xfId="1066"/>
    <cellStyle name="Smart Title" xfId="1067"/>
    <cellStyle name="Smart Total" xfId="1068"/>
    <cellStyle name="Standard 2" xfId="4646"/>
    <cellStyle name="Standard 3" xfId="8"/>
    <cellStyle name="Standard_311299 freie Spitze" xfId="4169"/>
    <cellStyle name="static" xfId="1069"/>
    <cellStyle name="Style 1" xfId="1070"/>
    <cellStyle name="Style 1 2" xfId="2632"/>
    <cellStyle name="Style 1 3" xfId="2734"/>
    <cellStyle name="Style 1 3 2" xfId="2644"/>
    <cellStyle name="Style 1 4" xfId="2630"/>
    <cellStyle name="Style 1 4 2" xfId="3223"/>
    <cellStyle name="Style 1 5" xfId="2769"/>
    <cellStyle name="Style 1 6" xfId="2568"/>
    <cellStyle name="sup2Date" xfId="1071"/>
    <cellStyle name="sup2Date 2" xfId="1519"/>
    <cellStyle name="sup2Int" xfId="1072"/>
    <cellStyle name="sup2Int 2" xfId="1520"/>
    <cellStyle name="sup2ParameterE" xfId="1073"/>
    <cellStyle name="sup2ParameterE 2" xfId="1521"/>
    <cellStyle name="sup2Percentage" xfId="1074"/>
    <cellStyle name="sup2Percentage 2" xfId="1522"/>
    <cellStyle name="sup2PercentageL" xfId="1075"/>
    <cellStyle name="sup2PercentageL 2" xfId="1523"/>
    <cellStyle name="sup2PercentageM" xfId="1076"/>
    <cellStyle name="sup2PercentageM 2" xfId="1524"/>
    <cellStyle name="sup2Selection" xfId="1077"/>
    <cellStyle name="sup2Selection 2" xfId="1525"/>
    <cellStyle name="sup2Text" xfId="1078"/>
    <cellStyle name="sup2Text 2" xfId="1526"/>
    <cellStyle name="sup3ParameterE" xfId="1079"/>
    <cellStyle name="sup3ParameterE 2" xfId="1527"/>
    <cellStyle name="sup3Percentage" xfId="1080"/>
    <cellStyle name="sup3Percentage 2" xfId="1528"/>
    <cellStyle name="supFloat" xfId="1081"/>
    <cellStyle name="supFloat 2" xfId="1529"/>
    <cellStyle name="supInt" xfId="1082"/>
    <cellStyle name="supInt 2" xfId="1530"/>
    <cellStyle name="supParameterE" xfId="1083"/>
    <cellStyle name="supParameterE 2" xfId="1531"/>
    <cellStyle name="supParameterS" xfId="1084"/>
    <cellStyle name="supParameterS 2" xfId="1532"/>
    <cellStyle name="supPD" xfId="1085"/>
    <cellStyle name="supPD 2" xfId="1533"/>
    <cellStyle name="supPercentage" xfId="1086"/>
    <cellStyle name="supPercentage 2" xfId="1534"/>
    <cellStyle name="supPercentageL" xfId="1087"/>
    <cellStyle name="supPercentageL 2" xfId="1535"/>
    <cellStyle name="supPercentageM" xfId="1088"/>
    <cellStyle name="supPercentageM 2" xfId="1536"/>
    <cellStyle name="supSelection" xfId="1089"/>
    <cellStyle name="supSelection 2" xfId="1537"/>
    <cellStyle name="supText" xfId="1090"/>
    <cellStyle name="supText 2" xfId="1538"/>
    <cellStyle name="Table" xfId="4170"/>
    <cellStyle name="TC" xfId="451"/>
    <cellStyle name="Testo avviso" xfId="4171"/>
    <cellStyle name="Testo descrittivo" xfId="4172"/>
    <cellStyle name="text" xfId="1091"/>
    <cellStyle name="Text d'advertiment" xfId="452"/>
    <cellStyle name="Text d'advertiment 2" xfId="1092"/>
    <cellStyle name="Text d'advertiment 2 2" xfId="2515"/>
    <cellStyle name="Text d'advertiment 2 3" xfId="2204"/>
    <cellStyle name="Text d'advertiment 3" xfId="3567"/>
    <cellStyle name="Text explicatiu" xfId="453"/>
    <cellStyle name="Text explicatiu 2" xfId="1093"/>
    <cellStyle name="Text explicatiu 2 2" xfId="2516"/>
    <cellStyle name="Text explicatiu 2 3" xfId="2205"/>
    <cellStyle name="Text explicatiu 3" xfId="3568"/>
    <cellStyle name="Text Indent A" xfId="1094"/>
    <cellStyle name="Text Indent B" xfId="1095"/>
    <cellStyle name="Text Indent C" xfId="1096"/>
    <cellStyle name="Text Indent C 2" xfId="1539"/>
    <cellStyle name="Texto de advertencia" xfId="23" builtinId="11" customBuiltin="1"/>
    <cellStyle name="Texto de advertencia 2" xfId="454"/>
    <cellStyle name="Texto de advertencia 2 2" xfId="455"/>
    <cellStyle name="Texto de advertencia 2 2 2" xfId="1097"/>
    <cellStyle name="Texto de advertencia 2 2 2 2" xfId="2517"/>
    <cellStyle name="Texto de advertencia 2 2 2 3" xfId="2206"/>
    <cellStyle name="Texto de advertencia 2 2 3" xfId="3570"/>
    <cellStyle name="Texto de advertencia 2 3" xfId="1098"/>
    <cellStyle name="Texto de advertencia 2 3 2" xfId="2518"/>
    <cellStyle name="Texto de advertencia 2 3 3" xfId="2207"/>
    <cellStyle name="Texto de advertencia 2 3 4" xfId="3337"/>
    <cellStyle name="Texto de advertencia 2 3 5" xfId="3273"/>
    <cellStyle name="Texto de advertencia 2 4" xfId="3569"/>
    <cellStyle name="Texto de advertencia 3" xfId="456"/>
    <cellStyle name="Texto de advertencia 3 2" xfId="1099"/>
    <cellStyle name="Texto de advertencia 3 2 2" xfId="2519"/>
    <cellStyle name="Texto de advertencia 3 2 3" xfId="2208"/>
    <cellStyle name="Texto de advertencia 3 3" xfId="3571"/>
    <cellStyle name="Texto de advertencia 4" xfId="2209"/>
    <cellStyle name="Texto de advertencia 4 2" xfId="3229"/>
    <cellStyle name="Texto de advertencia 5" xfId="3288"/>
    <cellStyle name="Texto explicativo" xfId="24" builtinId="53" customBuiltin="1"/>
    <cellStyle name="Texto explicativo 2" xfId="457"/>
    <cellStyle name="Texto explicativo 2 2" xfId="458"/>
    <cellStyle name="Texto explicativo 2 2 2" xfId="1100"/>
    <cellStyle name="Texto explicativo 2 2 2 2" xfId="2520"/>
    <cellStyle name="Texto explicativo 2 2 2 3" xfId="2210"/>
    <cellStyle name="Texto explicativo 2 2 3" xfId="3573"/>
    <cellStyle name="Texto explicativo 2 3" xfId="1101"/>
    <cellStyle name="Texto explicativo 2 3 2" xfId="2521"/>
    <cellStyle name="Texto explicativo 2 3 3" xfId="2211"/>
    <cellStyle name="Texto explicativo 2 3 4" xfId="3338"/>
    <cellStyle name="Texto explicativo 2 3 5" xfId="3274"/>
    <cellStyle name="Texto explicativo 2 4" xfId="3572"/>
    <cellStyle name="Texto explicativo 3" xfId="459"/>
    <cellStyle name="Texto explicativo 3 2" xfId="1102"/>
    <cellStyle name="Texto explicativo 3 2 2" xfId="2522"/>
    <cellStyle name="Texto explicativo 3 2 3" xfId="2212"/>
    <cellStyle name="Texto explicativo 3 3" xfId="3574"/>
    <cellStyle name="Texto explicativo 4" xfId="2213"/>
    <cellStyle name="Tilbod" xfId="1103"/>
    <cellStyle name="Title" xfId="460"/>
    <cellStyle name="Title 2" xfId="1104"/>
    <cellStyle name="Title 2 2" xfId="1105"/>
    <cellStyle name="Title 2 2 2" xfId="1320"/>
    <cellStyle name="Title 2 2 3" xfId="3389"/>
    <cellStyle name="Title 2 3" xfId="1267"/>
    <cellStyle name="Title 2 3 2" xfId="1347"/>
    <cellStyle name="Title 2 3 2 2" xfId="4173"/>
    <cellStyle name="Title 2 3 2 3" xfId="4535"/>
    <cellStyle name="Title 2 3 2 4" xfId="5062"/>
    <cellStyle name="Title 2 3 3" xfId="4174"/>
    <cellStyle name="Title 2 4" xfId="1213"/>
    <cellStyle name="Title 3" xfId="2735"/>
    <cellStyle name="Títol" xfId="461"/>
    <cellStyle name="Títol 1" xfId="462"/>
    <cellStyle name="Títol 1 2" xfId="1106"/>
    <cellStyle name="Títol 1 2 2" xfId="2523"/>
    <cellStyle name="Títol 1 2 3" xfId="2214"/>
    <cellStyle name="Títol 1 3" xfId="3576"/>
    <cellStyle name="Títol 2" xfId="463"/>
    <cellStyle name="Títol 2 2" xfId="1107"/>
    <cellStyle name="Títol 2 2 2" xfId="2524"/>
    <cellStyle name="Títol 2 2 3" xfId="2215"/>
    <cellStyle name="Títol 2 3" xfId="3577"/>
    <cellStyle name="Títol 3" xfId="464"/>
    <cellStyle name="Títol 3 2" xfId="1108"/>
    <cellStyle name="Títol 3 2 2" xfId="2525"/>
    <cellStyle name="Títol 3 2 3" xfId="2216"/>
    <cellStyle name="Títol 3 3" xfId="3578"/>
    <cellStyle name="Títol 4" xfId="465"/>
    <cellStyle name="Títol 4 2" xfId="1109"/>
    <cellStyle name="Títol 4 2 2" xfId="2526"/>
    <cellStyle name="Títol 4 2 3" xfId="2217"/>
    <cellStyle name="Títol 4 3" xfId="3579"/>
    <cellStyle name="Títol 5" xfId="1110"/>
    <cellStyle name="Títol 5 2" xfId="2527"/>
    <cellStyle name="Títol 5 3" xfId="2218"/>
    <cellStyle name="Títol 6" xfId="3575"/>
    <cellStyle name="Titolo" xfId="4175"/>
    <cellStyle name="Titolo 1" xfId="4176"/>
    <cellStyle name="Titolo 2" xfId="4177"/>
    <cellStyle name="Titolo 3" xfId="4178"/>
    <cellStyle name="Titolo 4" xfId="4179"/>
    <cellStyle name="TitreRub" xfId="1111"/>
    <cellStyle name="TitreTab" xfId="1112"/>
    <cellStyle name="Titulo" xfId="466"/>
    <cellStyle name="Título" xfId="10" builtinId="15" customBuiltin="1"/>
    <cellStyle name="Título 1 2" xfId="467"/>
    <cellStyle name="Título 1 2 2" xfId="468"/>
    <cellStyle name="Título 1 2 2 2" xfId="1113"/>
    <cellStyle name="Título 1 2 2 2 2" xfId="2528"/>
    <cellStyle name="Título 1 2 2 2 3" xfId="2219"/>
    <cellStyle name="Título 1 2 2 3" xfId="3581"/>
    <cellStyle name="Título 1 2 3" xfId="1114"/>
    <cellStyle name="Título 1 2 3 2" xfId="2529"/>
    <cellStyle name="Título 1 2 3 3" xfId="2220"/>
    <cellStyle name="Título 1 2 3 4" xfId="3339"/>
    <cellStyle name="Título 1 2 3 5" xfId="3275"/>
    <cellStyle name="Título 1 2 4" xfId="3580"/>
    <cellStyle name="Título 1 3" xfId="469"/>
    <cellStyle name="Título 1 3 2" xfId="1115"/>
    <cellStyle name="Título 1 3 2 2" xfId="2530"/>
    <cellStyle name="Título 1 3 2 3" xfId="2221"/>
    <cellStyle name="Título 1 3 3" xfId="3582"/>
    <cellStyle name="Título 1 4" xfId="2222"/>
    <cellStyle name="Título 2" xfId="12" builtinId="17" customBuiltin="1"/>
    <cellStyle name="Título 2 2" xfId="470"/>
    <cellStyle name="Título 2 2 2" xfId="471"/>
    <cellStyle name="Título 2 2 2 2" xfId="1116"/>
    <cellStyle name="Título 2 2 2 2 2" xfId="2531"/>
    <cellStyle name="Título 2 2 2 2 3" xfId="2223"/>
    <cellStyle name="Título 2 2 2 3" xfId="3584"/>
    <cellStyle name="Título 2 2 3" xfId="1117"/>
    <cellStyle name="Título 2 2 3 2" xfId="2532"/>
    <cellStyle name="Título 2 2 3 3" xfId="2224"/>
    <cellStyle name="Título 2 2 3 4" xfId="3340"/>
    <cellStyle name="Título 2 2 3 5" xfId="3276"/>
    <cellStyle name="Título 2 2 4" xfId="3583"/>
    <cellStyle name="Título 2 3" xfId="472"/>
    <cellStyle name="Título 2 3 2" xfId="1118"/>
    <cellStyle name="Título 2 3 2 2" xfId="2533"/>
    <cellStyle name="Título 2 3 2 3" xfId="2225"/>
    <cellStyle name="Título 2 3 3" xfId="3585"/>
    <cellStyle name="Título 2 4" xfId="2226"/>
    <cellStyle name="Título 3" xfId="13" builtinId="18" customBuiltin="1"/>
    <cellStyle name="Título 3 2" xfId="473"/>
    <cellStyle name="Título 3 2 2" xfId="474"/>
    <cellStyle name="Título 3 2 2 2" xfId="1119"/>
    <cellStyle name="Título 3 2 2 2 2" xfId="2534"/>
    <cellStyle name="Título 3 2 2 2 3" xfId="2227"/>
    <cellStyle name="Título 3 2 2 3" xfId="3587"/>
    <cellStyle name="Título 3 2 3" xfId="1120"/>
    <cellStyle name="Título 3 2 3 2" xfId="2535"/>
    <cellStyle name="Título 3 2 3 3" xfId="2228"/>
    <cellStyle name="Título 3 2 3 4" xfId="3341"/>
    <cellStyle name="Título 3 2 3 5" xfId="3278"/>
    <cellStyle name="Título 3 2 4" xfId="3586"/>
    <cellStyle name="Título 3 3" xfId="475"/>
    <cellStyle name="Título 3 3 2" xfId="1121"/>
    <cellStyle name="Título 3 3 2 2" xfId="2536"/>
    <cellStyle name="Título 3 3 2 3" xfId="2229"/>
    <cellStyle name="Título 3 3 3" xfId="3588"/>
    <cellStyle name="Título 3 4" xfId="2230"/>
    <cellStyle name="Título 4" xfId="476"/>
    <cellStyle name="Título 4 2" xfId="477"/>
    <cellStyle name="Título 4 2 2" xfId="1122"/>
    <cellStyle name="Título 4 2 2 2" xfId="2537"/>
    <cellStyle name="Título 4 2 2 3" xfId="2231"/>
    <cellStyle name="Título 4 2 3" xfId="3590"/>
    <cellStyle name="Título 4 3" xfId="1123"/>
    <cellStyle name="Título 4 3 2" xfId="2538"/>
    <cellStyle name="Título 4 3 3" xfId="2232"/>
    <cellStyle name="Título 4 3 4" xfId="3342"/>
    <cellStyle name="Título 4 3 5" xfId="3279"/>
    <cellStyle name="Título 4 4" xfId="3589"/>
    <cellStyle name="Título 5" xfId="478"/>
    <cellStyle name="Título 5 2" xfId="1124"/>
    <cellStyle name="Título 5 2 2" xfId="2539"/>
    <cellStyle name="Título 5 2 3" xfId="2233"/>
    <cellStyle name="Título 5 3" xfId="3591"/>
    <cellStyle name="Título 6" xfId="2234"/>
    <cellStyle name="Titulo_20101208 Informe de Liquidez" xfId="479"/>
    <cellStyle name="Topheader" xfId="1125"/>
    <cellStyle name="Total" xfId="25" builtinId="25" customBuiltin="1"/>
    <cellStyle name="Total 10" xfId="2696"/>
    <cellStyle name="Total 2" xfId="480"/>
    <cellStyle name="Total 2 2" xfId="481"/>
    <cellStyle name="Total 2 2 2" xfId="1126"/>
    <cellStyle name="Total 2 2 2 2" xfId="2540"/>
    <cellStyle name="Total 2 2 2 3" xfId="2235"/>
    <cellStyle name="Total 2 2 3" xfId="3593"/>
    <cellStyle name="Total 2 2 3 2" xfId="4180"/>
    <cellStyle name="Total 2 2 3 3" xfId="4608"/>
    <cellStyle name="Total 2 3" xfId="1127"/>
    <cellStyle name="Total 2 3 2" xfId="2541"/>
    <cellStyle name="Total 2 3 3" xfId="2236"/>
    <cellStyle name="Total 2 3 4" xfId="4181"/>
    <cellStyle name="Total 2 4" xfId="1321"/>
    <cellStyle name="Total 2 4 2" xfId="3592"/>
    <cellStyle name="Total 2 4 3" xfId="4182"/>
    <cellStyle name="Total 2 4 4" xfId="4516"/>
    <cellStyle name="Total 2 4 5" xfId="5006"/>
    <cellStyle name="Total 2 5" xfId="1268"/>
    <cellStyle name="Total 2 6" xfId="1214"/>
    <cellStyle name="Total 3" xfId="482"/>
    <cellStyle name="Total 3 2" xfId="1128"/>
    <cellStyle name="Total 3 2 2" xfId="2542"/>
    <cellStyle name="Total 3 2 3" xfId="2237"/>
    <cellStyle name="Total 3 3" xfId="3594"/>
    <cellStyle name="Total 4" xfId="2238"/>
    <cellStyle name="Total 5" xfId="2697"/>
    <cellStyle name="Total 6" xfId="2698"/>
    <cellStyle name="Total 7" xfId="2601"/>
    <cellStyle name="Total 8" xfId="2699"/>
    <cellStyle name="Total 9" xfId="2602"/>
    <cellStyle name="Totale" xfId="4183"/>
    <cellStyle name="toto" xfId="1129"/>
    <cellStyle name="Tusental (0)_Investor report.xls Diagram 1" xfId="4636"/>
    <cellStyle name="Tusental_Investor report.xls Diagram 1" xfId="4637"/>
    <cellStyle name="UDI" xfId="483"/>
    <cellStyle name="UserInput_WillContribute" xfId="484"/>
    <cellStyle name="Valore non valido" xfId="4184"/>
    <cellStyle name="Valore valido" xfId="4185"/>
    <cellStyle name="Valuta (0)_10.11a Final Matrix" xfId="4186"/>
    <cellStyle name="Valuta [0]_Betaling rente 2001" xfId="4638"/>
    <cellStyle name="Valuta_Betaling rente 2001" xfId="4639"/>
    <cellStyle name="Walutowy [0]_Arkusz1" xfId="4187"/>
    <cellStyle name="Walutowy_Arkusz1" xfId="4188"/>
    <cellStyle name="Warning Text" xfId="485"/>
    <cellStyle name="Warning Text 2" xfId="1131"/>
    <cellStyle name="Warning Text 2 2" xfId="1132"/>
    <cellStyle name="Warning Text 2 2 2" xfId="1322"/>
    <cellStyle name="Warning Text 2 2 3" xfId="3390"/>
    <cellStyle name="Warning Text 2 3" xfId="1269"/>
    <cellStyle name="Warning Text 2 3 2" xfId="1346"/>
    <cellStyle name="Warning Text 2 3 2 2" xfId="4190"/>
    <cellStyle name="Warning Text 2 3 2 3" xfId="4534"/>
    <cellStyle name="Warning Text 2 3 2 4" xfId="5015"/>
    <cellStyle name="Warning Text 2 3 3" xfId="4191"/>
    <cellStyle name="Warning Text 2 4" xfId="1215"/>
    <cellStyle name="Warning Text 3" xfId="2603"/>
    <cellStyle name="Warning Text 4" xfId="2736"/>
    <cellStyle name="Warning Text 5" xfId="2737"/>
    <cellStyle name="Warning Text 6" xfId="2604"/>
    <cellStyle name="Warning Text 7" xfId="2738"/>
    <cellStyle name="Warning Text 8" xfId="2605"/>
    <cellStyle name="Warning Text 9" xfId="2700"/>
    <cellStyle name="桁区切り [0.00]_municipalies_in_sweden" xfId="4640"/>
    <cellStyle name="桁区切り_municipalies_in_sweden" xfId="4641"/>
    <cellStyle name="標準_municipalies_in_sweden" xfId="4642"/>
    <cellStyle name="通貨 [0.00]_municipalies_in_sweden" xfId="4643"/>
    <cellStyle name="通貨_municipalies_in_sweden" xfId="4644"/>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7</xdr:col>
      <xdr:colOff>594101</xdr:colOff>
      <xdr:row>19</xdr:row>
      <xdr:rowOff>119744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37</xdr:row>
      <xdr:rowOff>81645</xdr:rowOff>
    </xdr:from>
    <xdr:to>
      <xdr:col>3</xdr:col>
      <xdr:colOff>73325</xdr:colOff>
      <xdr:row>46</xdr:row>
      <xdr:rowOff>6923</xdr:rowOff>
    </xdr:to>
    <xdr:pic>
      <xdr:nvPicPr>
        <xdr:cNvPr id="2" name="Picture 1">
          <a:extLst>
            <a:ext uri="{FF2B5EF4-FFF2-40B4-BE49-F238E27FC236}">
              <a16:creationId xmlns=""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38</xdr:row>
      <xdr:rowOff>52920</xdr:rowOff>
    </xdr:from>
    <xdr:to>
      <xdr:col>7</xdr:col>
      <xdr:colOff>1143000</xdr:colOff>
      <xdr:row>52</xdr:row>
      <xdr:rowOff>134874</xdr:rowOff>
    </xdr:to>
    <xdr:pic>
      <xdr:nvPicPr>
        <xdr:cNvPr id="3" name="Picture 2">
          <a:extLst>
            <a:ext uri="{FF2B5EF4-FFF2-40B4-BE49-F238E27FC236}">
              <a16:creationId xmlns=""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vmlDrawing" Target="../drawings/vmlDrawing4.vm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5.bin"/><Relationship Id="rId5" Type="http://schemas.openxmlformats.org/officeDocument/2006/relationships/hyperlink" Target="https://coveredbondlabel.com/issuer/52/" TargetMode="External"/><Relationship Id="rId4" Type="http://schemas.openxmlformats.org/officeDocument/2006/relationships/hyperlink" Target="http://www.bbva.com/"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baseColWidth="10" defaultColWidth="9.140625" defaultRowHeight="15"/>
  <cols>
    <col min="1" max="1" width="242" style="2" customWidth="1"/>
    <col min="2" max="16384" width="9.140625" style="2"/>
  </cols>
  <sheetData>
    <row r="1" spans="1:1" ht="31.5">
      <c r="A1" s="63" t="s">
        <v>1433</v>
      </c>
    </row>
    <row r="3" spans="1:1">
      <c r="A3" s="126"/>
    </row>
    <row r="4" spans="1:1" ht="34.5">
      <c r="A4" s="127" t="s">
        <v>1434</v>
      </c>
    </row>
    <row r="5" spans="1:1" ht="34.5">
      <c r="A5" s="127" t="s">
        <v>1435</v>
      </c>
    </row>
    <row r="6" spans="1:1" ht="34.5">
      <c r="A6" s="127" t="s">
        <v>1436</v>
      </c>
    </row>
    <row r="7" spans="1:1" ht="17.25">
      <c r="A7" s="127"/>
    </row>
    <row r="8" spans="1:1" ht="18.75">
      <c r="A8" s="128" t="s">
        <v>1437</v>
      </c>
    </row>
    <row r="9" spans="1:1" ht="34.5">
      <c r="A9" s="137" t="s">
        <v>1600</v>
      </c>
    </row>
    <row r="10" spans="1:1" ht="69">
      <c r="A10" s="130" t="s">
        <v>1438</v>
      </c>
    </row>
    <row r="11" spans="1:1" ht="34.5">
      <c r="A11" s="130" t="s">
        <v>1439</v>
      </c>
    </row>
    <row r="12" spans="1:1" ht="17.25">
      <c r="A12" s="130" t="s">
        <v>1440</v>
      </c>
    </row>
    <row r="13" spans="1:1" ht="17.25">
      <c r="A13" s="130" t="s">
        <v>1441</v>
      </c>
    </row>
    <row r="14" spans="1:1" ht="34.5">
      <c r="A14" s="130" t="s">
        <v>1442</v>
      </c>
    </row>
    <row r="15" spans="1:1" ht="17.25">
      <c r="A15" s="130"/>
    </row>
    <row r="16" spans="1:1" ht="18.75">
      <c r="A16" s="128" t="s">
        <v>1443</v>
      </c>
    </row>
    <row r="17" spans="1:1" ht="17.25">
      <c r="A17" s="131" t="s">
        <v>1444</v>
      </c>
    </row>
    <row r="18" spans="1:1" ht="34.5">
      <c r="A18" s="132" t="s">
        <v>1445</v>
      </c>
    </row>
    <row r="19" spans="1:1" ht="34.5">
      <c r="A19" s="132" t="s">
        <v>1446</v>
      </c>
    </row>
    <row r="20" spans="1:1" ht="51.75">
      <c r="A20" s="132" t="s">
        <v>1447</v>
      </c>
    </row>
    <row r="21" spans="1:1" ht="86.25">
      <c r="A21" s="132" t="s">
        <v>1448</v>
      </c>
    </row>
    <row r="22" spans="1:1" ht="51.75">
      <c r="A22" s="132" t="s">
        <v>1449</v>
      </c>
    </row>
    <row r="23" spans="1:1" ht="34.5">
      <c r="A23" s="132" t="s">
        <v>1450</v>
      </c>
    </row>
    <row r="24" spans="1:1" ht="17.25">
      <c r="A24" s="132" t="s">
        <v>1451</v>
      </c>
    </row>
    <row r="25" spans="1:1" ht="17.25">
      <c r="A25" s="131" t="s">
        <v>1452</v>
      </c>
    </row>
    <row r="26" spans="1:1" ht="51.75">
      <c r="A26" s="133" t="s">
        <v>1453</v>
      </c>
    </row>
    <row r="27" spans="1:1" ht="17.25">
      <c r="A27" s="133" t="s">
        <v>1454</v>
      </c>
    </row>
    <row r="28" spans="1:1" ht="17.25">
      <c r="A28" s="131" t="s">
        <v>1455</v>
      </c>
    </row>
    <row r="29" spans="1:1" ht="34.5">
      <c r="A29" s="132" t="s">
        <v>1456</v>
      </c>
    </row>
    <row r="30" spans="1:1" ht="34.5">
      <c r="A30" s="132" t="s">
        <v>1457</v>
      </c>
    </row>
    <row r="31" spans="1:1" ht="34.5">
      <c r="A31" s="132" t="s">
        <v>1458</v>
      </c>
    </row>
    <row r="32" spans="1:1" ht="34.5">
      <c r="A32" s="132" t="s">
        <v>1459</v>
      </c>
    </row>
    <row r="33" spans="1:1" ht="17.25">
      <c r="A33" s="132"/>
    </row>
    <row r="34" spans="1:1" ht="18.75">
      <c r="A34" s="128" t="s">
        <v>1460</v>
      </c>
    </row>
    <row r="35" spans="1:1" ht="17.25">
      <c r="A35" s="131" t="s">
        <v>1461</v>
      </c>
    </row>
    <row r="36" spans="1:1" ht="34.5">
      <c r="A36" s="132" t="s">
        <v>1462</v>
      </c>
    </row>
    <row r="37" spans="1:1" ht="34.5">
      <c r="A37" s="132" t="s">
        <v>1463</v>
      </c>
    </row>
    <row r="38" spans="1:1" ht="34.5">
      <c r="A38" s="132" t="s">
        <v>1464</v>
      </c>
    </row>
    <row r="39" spans="1:1" ht="17.25">
      <c r="A39" s="132" t="s">
        <v>1465</v>
      </c>
    </row>
    <row r="40" spans="1:1" ht="17.25">
      <c r="A40" s="132" t="s">
        <v>1466</v>
      </c>
    </row>
    <row r="41" spans="1:1" ht="17.25">
      <c r="A41" s="131" t="s">
        <v>1467</v>
      </c>
    </row>
    <row r="42" spans="1:1" ht="17.25">
      <c r="A42" s="132" t="s">
        <v>1468</v>
      </c>
    </row>
    <row r="43" spans="1:1" ht="17.25">
      <c r="A43" s="133" t="s">
        <v>1469</v>
      </c>
    </row>
    <row r="44" spans="1:1" ht="17.25">
      <c r="A44" s="131" t="s">
        <v>1470</v>
      </c>
    </row>
    <row r="45" spans="1:1" ht="34.5">
      <c r="A45" s="133" t="s">
        <v>1471</v>
      </c>
    </row>
    <row r="46" spans="1:1" ht="34.5">
      <c r="A46" s="132" t="s">
        <v>1472</v>
      </c>
    </row>
    <row r="47" spans="1:1" ht="34.5">
      <c r="A47" s="132" t="s">
        <v>1473</v>
      </c>
    </row>
    <row r="48" spans="1:1" ht="17.25">
      <c r="A48" s="132" t="s">
        <v>1474</v>
      </c>
    </row>
    <row r="49" spans="1:1" ht="17.25">
      <c r="A49" s="133" t="s">
        <v>1475</v>
      </c>
    </row>
    <row r="50" spans="1:1" ht="17.25">
      <c r="A50" s="131" t="s">
        <v>1476</v>
      </c>
    </row>
    <row r="51" spans="1:1" ht="34.5">
      <c r="A51" s="133" t="s">
        <v>1477</v>
      </c>
    </row>
    <row r="52" spans="1:1" ht="17.25">
      <c r="A52" s="132" t="s">
        <v>1478</v>
      </c>
    </row>
    <row r="53" spans="1:1" ht="34.5">
      <c r="A53" s="133" t="s">
        <v>1479</v>
      </c>
    </row>
    <row r="54" spans="1:1" ht="17.25">
      <c r="A54" s="131" t="s">
        <v>1480</v>
      </c>
    </row>
    <row r="55" spans="1:1" ht="17.25">
      <c r="A55" s="133" t="s">
        <v>1481</v>
      </c>
    </row>
    <row r="56" spans="1:1" ht="34.5">
      <c r="A56" s="132" t="s">
        <v>1482</v>
      </c>
    </row>
    <row r="57" spans="1:1" ht="17.25">
      <c r="A57" s="132" t="s">
        <v>1483</v>
      </c>
    </row>
    <row r="58" spans="1:1" ht="17.25">
      <c r="A58" s="132" t="s">
        <v>1484</v>
      </c>
    </row>
    <row r="59" spans="1:1" ht="17.25">
      <c r="A59" s="131" t="s">
        <v>1485</v>
      </c>
    </row>
    <row r="60" spans="1:1" ht="17.25">
      <c r="A60" s="132" t="s">
        <v>1486</v>
      </c>
    </row>
    <row r="61" spans="1:1" ht="17.25">
      <c r="A61" s="134"/>
    </row>
    <row r="62" spans="1:1" ht="18.75">
      <c r="A62" s="128" t="s">
        <v>1487</v>
      </c>
    </row>
    <row r="63" spans="1:1" ht="17.25">
      <c r="A63" s="131" t="s">
        <v>1488</v>
      </c>
    </row>
    <row r="64" spans="1:1" ht="34.5">
      <c r="A64" s="132" t="s">
        <v>1489</v>
      </c>
    </row>
    <row r="65" spans="1:1" ht="17.25">
      <c r="A65" s="132" t="s">
        <v>1490</v>
      </c>
    </row>
    <row r="66" spans="1:1" ht="34.5">
      <c r="A66" s="130" t="s">
        <v>1491</v>
      </c>
    </row>
    <row r="67" spans="1:1" ht="34.5">
      <c r="A67" s="130" t="s">
        <v>1492</v>
      </c>
    </row>
    <row r="68" spans="1:1" ht="34.5">
      <c r="A68" s="130" t="s">
        <v>1493</v>
      </c>
    </row>
    <row r="69" spans="1:1" ht="17.25">
      <c r="A69" s="135" t="s">
        <v>1494</v>
      </c>
    </row>
    <row r="70" spans="1:1" ht="51.75">
      <c r="A70" s="130" t="s">
        <v>1495</v>
      </c>
    </row>
    <row r="71" spans="1:1" ht="17.25">
      <c r="A71" s="130" t="s">
        <v>1496</v>
      </c>
    </row>
    <row r="72" spans="1:1" ht="17.25">
      <c r="A72" s="135" t="s">
        <v>1497</v>
      </c>
    </row>
    <row r="73" spans="1:1" ht="17.25">
      <c r="A73" s="130" t="s">
        <v>1498</v>
      </c>
    </row>
    <row r="74" spans="1:1" ht="17.25">
      <c r="A74" s="135" t="s">
        <v>1499</v>
      </c>
    </row>
    <row r="75" spans="1:1" ht="34.5">
      <c r="A75" s="130" t="s">
        <v>1500</v>
      </c>
    </row>
    <row r="76" spans="1:1" ht="17.25">
      <c r="A76" s="130" t="s">
        <v>1501</v>
      </c>
    </row>
    <row r="77" spans="1:1" ht="51.75">
      <c r="A77" s="130" t="s">
        <v>1502</v>
      </c>
    </row>
    <row r="78" spans="1:1" ht="17.25">
      <c r="A78" s="135" t="s">
        <v>1503</v>
      </c>
    </row>
    <row r="79" spans="1:1" ht="17.25">
      <c r="A79" s="129" t="s">
        <v>1504</v>
      </c>
    </row>
    <row r="80" spans="1:1" ht="17.25">
      <c r="A80" s="135" t="s">
        <v>1505</v>
      </c>
    </row>
    <row r="81" spans="1:1" ht="34.5">
      <c r="A81" s="130" t="s">
        <v>1506</v>
      </c>
    </row>
    <row r="82" spans="1:1" ht="34.5">
      <c r="A82" s="130" t="s">
        <v>1507</v>
      </c>
    </row>
    <row r="83" spans="1:1" ht="34.5">
      <c r="A83" s="130" t="s">
        <v>1508</v>
      </c>
    </row>
    <row r="84" spans="1:1" ht="34.5">
      <c r="A84" s="130" t="s">
        <v>1509</v>
      </c>
    </row>
    <row r="85" spans="1:1" ht="34.5">
      <c r="A85" s="130" t="s">
        <v>1510</v>
      </c>
    </row>
    <row r="86" spans="1:1" ht="17.25">
      <c r="A86" s="135" t="s">
        <v>1511</v>
      </c>
    </row>
    <row r="87" spans="1:1" ht="17.25">
      <c r="A87" s="130" t="s">
        <v>1512</v>
      </c>
    </row>
    <row r="88" spans="1:1" ht="34.5">
      <c r="A88" s="130" t="s">
        <v>1513</v>
      </c>
    </row>
    <row r="89" spans="1:1" ht="17.25">
      <c r="A89" s="135" t="s">
        <v>1514</v>
      </c>
    </row>
    <row r="90" spans="1:1" ht="34.5">
      <c r="A90" s="130" t="s">
        <v>1515</v>
      </c>
    </row>
    <row r="91" spans="1:1" ht="17.25">
      <c r="A91" s="135" t="s">
        <v>1516</v>
      </c>
    </row>
    <row r="92" spans="1:1" ht="17.25">
      <c r="A92" s="129" t="s">
        <v>1517</v>
      </c>
    </row>
    <row r="93" spans="1:1" ht="17.25">
      <c r="A93" s="130" t="s">
        <v>1518</v>
      </c>
    </row>
    <row r="94" spans="1:1" ht="17.25">
      <c r="A94" s="130"/>
    </row>
    <row r="95" spans="1:1" ht="18.75">
      <c r="A95" s="128" t="s">
        <v>1519</v>
      </c>
    </row>
    <row r="96" spans="1:1" ht="34.5">
      <c r="A96" s="129" t="s">
        <v>1520</v>
      </c>
    </row>
    <row r="97" spans="1:1" ht="17.25">
      <c r="A97" s="129" t="s">
        <v>1521</v>
      </c>
    </row>
    <row r="98" spans="1:1" ht="17.25">
      <c r="A98" s="135" t="s">
        <v>1522</v>
      </c>
    </row>
    <row r="99" spans="1:1" ht="17.25">
      <c r="A99" s="127" t="s">
        <v>1523</v>
      </c>
    </row>
    <row r="100" spans="1:1" ht="17.25">
      <c r="A100" s="130" t="s">
        <v>1524</v>
      </c>
    </row>
    <row r="101" spans="1:1" ht="17.25">
      <c r="A101" s="130" t="s">
        <v>1525</v>
      </c>
    </row>
    <row r="102" spans="1:1" ht="17.25">
      <c r="A102" s="130" t="s">
        <v>1526</v>
      </c>
    </row>
    <row r="103" spans="1:1" ht="17.25">
      <c r="A103" s="130" t="s">
        <v>1527</v>
      </c>
    </row>
    <row r="104" spans="1:1" ht="34.5">
      <c r="A104" s="130" t="s">
        <v>1528</v>
      </c>
    </row>
    <row r="105" spans="1:1" ht="17.25">
      <c r="A105" s="127" t="s">
        <v>1529</v>
      </c>
    </row>
    <row r="106" spans="1:1" ht="17.25">
      <c r="A106" s="130" t="s">
        <v>1530</v>
      </c>
    </row>
    <row r="107" spans="1:1" ht="17.25">
      <c r="A107" s="130" t="s">
        <v>1531</v>
      </c>
    </row>
    <row r="108" spans="1:1" ht="17.25">
      <c r="A108" s="130" t="s">
        <v>1532</v>
      </c>
    </row>
    <row r="109" spans="1:1" ht="17.25">
      <c r="A109" s="130" t="s">
        <v>1533</v>
      </c>
    </row>
    <row r="110" spans="1:1" ht="17.25">
      <c r="A110" s="130" t="s">
        <v>1534</v>
      </c>
    </row>
    <row r="111" spans="1:1" ht="17.25">
      <c r="A111" s="130" t="s">
        <v>1535</v>
      </c>
    </row>
    <row r="112" spans="1:1" ht="17.25">
      <c r="A112" s="135" t="s">
        <v>1536</v>
      </c>
    </row>
    <row r="113" spans="1:1" ht="17.25">
      <c r="A113" s="130" t="s">
        <v>1537</v>
      </c>
    </row>
    <row r="114" spans="1:1" ht="17.25">
      <c r="A114" s="127" t="s">
        <v>1538</v>
      </c>
    </row>
    <row r="115" spans="1:1" ht="17.25">
      <c r="A115" s="130" t="s">
        <v>1539</v>
      </c>
    </row>
    <row r="116" spans="1:1" ht="17.25">
      <c r="A116" s="130" t="s">
        <v>1540</v>
      </c>
    </row>
    <row r="117" spans="1:1" ht="17.25">
      <c r="A117" s="127" t="s">
        <v>1541</v>
      </c>
    </row>
    <row r="118" spans="1:1" ht="17.25">
      <c r="A118" s="130" t="s">
        <v>1542</v>
      </c>
    </row>
    <row r="119" spans="1:1" ht="17.25">
      <c r="A119" s="130" t="s">
        <v>1543</v>
      </c>
    </row>
    <row r="120" spans="1:1" ht="17.25">
      <c r="A120" s="130" t="s">
        <v>1544</v>
      </c>
    </row>
    <row r="121" spans="1:1" ht="17.25">
      <c r="A121" s="135" t="s">
        <v>1545</v>
      </c>
    </row>
    <row r="122" spans="1:1" ht="17.25">
      <c r="A122" s="127" t="s">
        <v>1546</v>
      </c>
    </row>
    <row r="123" spans="1:1" ht="17.25">
      <c r="A123" s="127" t="s">
        <v>1547</v>
      </c>
    </row>
    <row r="124" spans="1:1" ht="17.25">
      <c r="A124" s="130" t="s">
        <v>1548</v>
      </c>
    </row>
    <row r="125" spans="1:1" ht="17.25">
      <c r="A125" s="130" t="s">
        <v>1549</v>
      </c>
    </row>
    <row r="126" spans="1:1" ht="17.25">
      <c r="A126" s="130" t="s">
        <v>1550</v>
      </c>
    </row>
    <row r="127" spans="1:1" ht="17.25">
      <c r="A127" s="130" t="s">
        <v>1551</v>
      </c>
    </row>
    <row r="128" spans="1:1" ht="17.25">
      <c r="A128" s="130" t="s">
        <v>1552</v>
      </c>
    </row>
    <row r="129" spans="1:1" ht="17.25">
      <c r="A129" s="135" t="s">
        <v>1553</v>
      </c>
    </row>
    <row r="130" spans="1:1" ht="34.5">
      <c r="A130" s="130" t="s">
        <v>1554</v>
      </c>
    </row>
    <row r="131" spans="1:1" ht="69">
      <c r="A131" s="130" t="s">
        <v>1555</v>
      </c>
    </row>
    <row r="132" spans="1:1" ht="34.5">
      <c r="A132" s="130" t="s">
        <v>1556</v>
      </c>
    </row>
    <row r="133" spans="1:1" ht="17.25">
      <c r="A133" s="135" t="s">
        <v>1557</v>
      </c>
    </row>
    <row r="134" spans="1:1" ht="34.5">
      <c r="A134" s="127" t="s">
        <v>1558</v>
      </c>
    </row>
    <row r="135" spans="1:1" ht="17.25">
      <c r="A135" s="127"/>
    </row>
    <row r="136" spans="1:1" ht="18.75">
      <c r="A136" s="128" t="s">
        <v>1559</v>
      </c>
    </row>
    <row r="137" spans="1:1" ht="17.25">
      <c r="A137" s="130" t="s">
        <v>1560</v>
      </c>
    </row>
    <row r="138" spans="1:1" ht="34.5">
      <c r="A138" s="132" t="s">
        <v>1561</v>
      </c>
    </row>
    <row r="139" spans="1:1" ht="34.5">
      <c r="A139" s="132" t="s">
        <v>1562</v>
      </c>
    </row>
    <row r="140" spans="1:1" ht="17.25">
      <c r="A140" s="131" t="s">
        <v>1563</v>
      </c>
    </row>
    <row r="141" spans="1:1" ht="17.25">
      <c r="A141" s="136" t="s">
        <v>1564</v>
      </c>
    </row>
    <row r="142" spans="1:1" ht="34.5">
      <c r="A142" s="133" t="s">
        <v>1565</v>
      </c>
    </row>
    <row r="143" spans="1:1" ht="17.25">
      <c r="A143" s="132" t="s">
        <v>1566</v>
      </c>
    </row>
    <row r="144" spans="1:1" ht="17.25">
      <c r="A144" s="132" t="s">
        <v>1567</v>
      </c>
    </row>
    <row r="145" spans="1:1" ht="17.25">
      <c r="A145" s="136" t="s">
        <v>1568</v>
      </c>
    </row>
    <row r="146" spans="1:1" ht="17.25">
      <c r="A146" s="131" t="s">
        <v>1569</v>
      </c>
    </row>
    <row r="147" spans="1:1" ht="17.25">
      <c r="A147" s="136" t="s">
        <v>1570</v>
      </c>
    </row>
    <row r="148" spans="1:1" ht="17.25">
      <c r="A148" s="132" t="s">
        <v>1571</v>
      </c>
    </row>
    <row r="149" spans="1:1" ht="17.25">
      <c r="A149" s="132" t="s">
        <v>1572</v>
      </c>
    </row>
    <row r="150" spans="1:1" ht="17.25">
      <c r="A150" s="132" t="s">
        <v>1573</v>
      </c>
    </row>
    <row r="151" spans="1:1" ht="34.5">
      <c r="A151" s="136" t="s">
        <v>1574</v>
      </c>
    </row>
    <row r="152" spans="1:1" ht="17.25">
      <c r="A152" s="131" t="s">
        <v>1575</v>
      </c>
    </row>
    <row r="153" spans="1:1" ht="17.25">
      <c r="A153" s="132" t="s">
        <v>1576</v>
      </c>
    </row>
    <row r="154" spans="1:1" ht="17.25">
      <c r="A154" s="132" t="s">
        <v>1577</v>
      </c>
    </row>
    <row r="155" spans="1:1" ht="17.25">
      <c r="A155" s="132" t="s">
        <v>1578</v>
      </c>
    </row>
    <row r="156" spans="1:1" ht="17.25">
      <c r="A156" s="132" t="s">
        <v>1579</v>
      </c>
    </row>
    <row r="157" spans="1:1" ht="34.5">
      <c r="A157" s="132" t="s">
        <v>1580</v>
      </c>
    </row>
    <row r="158" spans="1:1" ht="34.5">
      <c r="A158" s="132" t="s">
        <v>1581</v>
      </c>
    </row>
    <row r="159" spans="1:1" ht="17.25">
      <c r="A159" s="131" t="s">
        <v>1582</v>
      </c>
    </row>
    <row r="160" spans="1:1" ht="34.5">
      <c r="A160" s="132" t="s">
        <v>1583</v>
      </c>
    </row>
    <row r="161" spans="1:1" ht="34.5">
      <c r="A161" s="132" t="s">
        <v>1584</v>
      </c>
    </row>
    <row r="162" spans="1:1" ht="17.25">
      <c r="A162" s="132" t="s">
        <v>1585</v>
      </c>
    </row>
    <row r="163" spans="1:1" ht="17.25">
      <c r="A163" s="131" t="s">
        <v>1586</v>
      </c>
    </row>
    <row r="164" spans="1:1" ht="34.5">
      <c r="A164" s="138" t="s">
        <v>1601</v>
      </c>
    </row>
    <row r="165" spans="1:1" ht="34.5">
      <c r="A165" s="132" t="s">
        <v>1587</v>
      </c>
    </row>
    <row r="166" spans="1:1" ht="17.25">
      <c r="A166" s="131" t="s">
        <v>1588</v>
      </c>
    </row>
    <row r="167" spans="1:1" ht="17.25">
      <c r="A167" s="132" t="s">
        <v>1589</v>
      </c>
    </row>
    <row r="168" spans="1:1" ht="17.25">
      <c r="A168" s="131" t="s">
        <v>1590</v>
      </c>
    </row>
    <row r="169" spans="1:1" ht="17.25">
      <c r="A169" s="133" t="s">
        <v>1591</v>
      </c>
    </row>
    <row r="170" spans="1:1" ht="17.25">
      <c r="A170" s="133"/>
    </row>
    <row r="171" spans="1:1" ht="17.25">
      <c r="A171" s="133"/>
    </row>
    <row r="172" spans="1:1" ht="17.25">
      <c r="A172" s="133"/>
    </row>
    <row r="173" spans="1:1" ht="17.25">
      <c r="A173" s="133"/>
    </row>
    <row r="174" spans="1:1" ht="17.25">
      <c r="A174" s="13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
  <sheetViews>
    <sheetView zoomScale="80" zoomScaleNormal="80" workbookViewId="0"/>
  </sheetViews>
  <sheetFormatPr baseColWidth="10" defaultColWidth="9.140625" defaultRowHeight="15"/>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60" zoomScaleNormal="60" workbookViewId="0">
      <selection activeCell="G87" sqref="G87"/>
    </sheetView>
  </sheetViews>
  <sheetFormatPr baseColWidth="10" defaultColWidth="8.85546875" defaultRowHeight="15" outlineLevelRow="1"/>
  <cols>
    <col min="1" max="1" width="13.28515625" style="66" customWidth="1"/>
    <col min="2" max="2" width="60.5703125" style="66" bestFit="1" customWidth="1"/>
    <col min="3" max="5" width="41" style="66" customWidth="1"/>
    <col min="6" max="6" width="32.140625" style="66" customWidth="1"/>
    <col min="7" max="7" width="19.28515625"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c r="A1" s="240" t="s">
        <v>1743</v>
      </c>
      <c r="B1" s="240"/>
    </row>
    <row r="2" spans="1:13" ht="31.5">
      <c r="A2" s="63" t="s">
        <v>1742</v>
      </c>
      <c r="B2" s="63"/>
      <c r="C2" s="64"/>
      <c r="D2" s="64"/>
      <c r="E2" s="64"/>
      <c r="F2" s="189" t="s">
        <v>1766</v>
      </c>
      <c r="G2" s="99"/>
      <c r="H2" s="64"/>
      <c r="I2" s="63"/>
      <c r="J2" s="64"/>
      <c r="K2" s="64"/>
      <c r="L2" s="64"/>
      <c r="M2" s="64"/>
    </row>
    <row r="3" spans="1:13" ht="15.75" thickBot="1">
      <c r="A3" s="64"/>
      <c r="B3" s="65"/>
      <c r="C3" s="65"/>
      <c r="D3" s="64"/>
      <c r="E3" s="64"/>
      <c r="F3" s="64"/>
      <c r="G3" s="64"/>
      <c r="H3" s="64"/>
      <c r="L3" s="64"/>
      <c r="M3" s="64"/>
    </row>
    <row r="4" spans="1:13" ht="19.5" thickBot="1">
      <c r="A4" s="67"/>
      <c r="B4" s="68" t="s">
        <v>82</v>
      </c>
      <c r="C4" s="69" t="s">
        <v>1777</v>
      </c>
      <c r="D4" s="67"/>
      <c r="E4" s="67"/>
      <c r="F4" s="64"/>
      <c r="G4" s="64"/>
      <c r="H4" s="64"/>
      <c r="I4" s="77" t="s">
        <v>1735</v>
      </c>
      <c r="J4" s="123" t="s">
        <v>1413</v>
      </c>
      <c r="L4" s="64"/>
      <c r="M4" s="64"/>
    </row>
    <row r="5" spans="1:13" ht="15.75" thickBot="1">
      <c r="H5" s="64"/>
      <c r="I5" s="142" t="s">
        <v>1415</v>
      </c>
      <c r="J5" s="66" t="s">
        <v>1416</v>
      </c>
      <c r="L5" s="64"/>
      <c r="M5" s="64"/>
    </row>
    <row r="6" spans="1:13" ht="18.75">
      <c r="A6" s="70"/>
      <c r="B6" s="71" t="s">
        <v>1643</v>
      </c>
      <c r="C6" s="70"/>
      <c r="E6" s="72"/>
      <c r="F6" s="72"/>
      <c r="G6" s="72"/>
      <c r="H6" s="64"/>
      <c r="I6" s="142" t="s">
        <v>1418</v>
      </c>
      <c r="J6" s="66" t="s">
        <v>1419</v>
      </c>
      <c r="L6" s="64"/>
      <c r="M6" s="64"/>
    </row>
    <row r="7" spans="1:13">
      <c r="B7" s="74" t="s">
        <v>1741</v>
      </c>
      <c r="H7" s="64"/>
      <c r="I7" s="142" t="s">
        <v>1421</v>
      </c>
      <c r="J7" s="66" t="s">
        <v>1422</v>
      </c>
      <c r="L7" s="64"/>
      <c r="M7" s="64"/>
    </row>
    <row r="8" spans="1:13">
      <c r="B8" s="74" t="s">
        <v>1656</v>
      </c>
      <c r="H8" s="64"/>
      <c r="I8" s="142" t="s">
        <v>1733</v>
      </c>
      <c r="J8" s="66" t="s">
        <v>1734</v>
      </c>
      <c r="L8" s="64"/>
      <c r="M8" s="64"/>
    </row>
    <row r="9" spans="1:13" ht="15.75" thickBot="1">
      <c r="B9" s="75" t="s">
        <v>1678</v>
      </c>
      <c r="H9" s="64"/>
      <c r="L9" s="64"/>
      <c r="M9" s="64"/>
    </row>
    <row r="10" spans="1:13">
      <c r="B10" s="76"/>
      <c r="H10" s="64"/>
      <c r="I10" s="143" t="s">
        <v>1737</v>
      </c>
      <c r="L10" s="64"/>
      <c r="M10" s="64"/>
    </row>
    <row r="11" spans="1:13">
      <c r="B11" s="76"/>
      <c r="H11" s="64"/>
      <c r="I11" s="143" t="s">
        <v>1739</v>
      </c>
      <c r="L11" s="64"/>
      <c r="M11" s="64"/>
    </row>
    <row r="12" spans="1:13" ht="37.5">
      <c r="A12" s="77" t="s">
        <v>92</v>
      </c>
      <c r="B12" s="77" t="s">
        <v>1724</v>
      </c>
      <c r="C12" s="78"/>
      <c r="D12" s="78"/>
      <c r="E12" s="78"/>
      <c r="F12" s="78"/>
      <c r="G12" s="78"/>
      <c r="H12" s="64"/>
      <c r="L12" s="64"/>
      <c r="M12" s="64"/>
    </row>
    <row r="13" spans="1:13" ht="15" customHeight="1">
      <c r="A13" s="85"/>
      <c r="B13" s="86" t="s">
        <v>1655</v>
      </c>
      <c r="C13" s="85" t="s">
        <v>1723</v>
      </c>
      <c r="D13" s="85" t="s">
        <v>1736</v>
      </c>
      <c r="E13" s="87"/>
      <c r="F13" s="88"/>
      <c r="G13" s="88"/>
      <c r="H13" s="64"/>
      <c r="L13" s="64"/>
      <c r="M13" s="64"/>
    </row>
    <row r="14" spans="1:13">
      <c r="A14" s="66" t="s">
        <v>1644</v>
      </c>
      <c r="B14" s="83" t="s">
        <v>1609</v>
      </c>
      <c r="C14" s="140" t="s">
        <v>1779</v>
      </c>
      <c r="D14" s="140" t="s">
        <v>1811</v>
      </c>
      <c r="E14" s="72"/>
      <c r="F14" s="72"/>
      <c r="G14" s="72"/>
      <c r="H14" s="64"/>
      <c r="L14" s="64"/>
      <c r="M14" s="64"/>
    </row>
    <row r="15" spans="1:13">
      <c r="A15" s="66" t="s">
        <v>1645</v>
      </c>
      <c r="B15" s="83" t="s">
        <v>503</v>
      </c>
      <c r="C15" s="204" t="s">
        <v>1779</v>
      </c>
      <c r="D15" s="204" t="s">
        <v>1811</v>
      </c>
      <c r="E15" s="72"/>
      <c r="F15" s="72"/>
      <c r="G15" s="72"/>
      <c r="H15" s="64"/>
      <c r="L15" s="64"/>
      <c r="M15" s="64"/>
    </row>
    <row r="16" spans="1:13">
      <c r="A16" s="66" t="s">
        <v>1646</v>
      </c>
      <c r="B16" s="83" t="s">
        <v>1610</v>
      </c>
      <c r="C16" s="66" t="s">
        <v>1419</v>
      </c>
      <c r="D16" s="150" t="s">
        <v>1419</v>
      </c>
      <c r="E16" s="72"/>
      <c r="F16" s="72"/>
      <c r="G16" s="72"/>
      <c r="H16" s="64"/>
      <c r="L16" s="64"/>
      <c r="M16" s="64"/>
    </row>
    <row r="17" spans="1:13">
      <c r="A17" s="66" t="s">
        <v>1647</v>
      </c>
      <c r="B17" s="83" t="s">
        <v>1611</v>
      </c>
      <c r="C17" s="150" t="s">
        <v>1419</v>
      </c>
      <c r="D17" s="150" t="s">
        <v>1419</v>
      </c>
      <c r="E17" s="72"/>
      <c r="F17" s="72"/>
      <c r="G17" s="72"/>
      <c r="H17" s="64"/>
      <c r="L17" s="64"/>
      <c r="M17" s="64"/>
    </row>
    <row r="18" spans="1:13">
      <c r="A18" s="66" t="s">
        <v>1648</v>
      </c>
      <c r="B18" s="83" t="s">
        <v>1612</v>
      </c>
      <c r="C18" s="150" t="s">
        <v>1419</v>
      </c>
      <c r="D18" s="150" t="s">
        <v>1419</v>
      </c>
      <c r="E18" s="72"/>
      <c r="F18" s="72"/>
      <c r="G18" s="72"/>
      <c r="H18" s="64"/>
      <c r="L18" s="64"/>
      <c r="M18" s="64"/>
    </row>
    <row r="19" spans="1:13">
      <c r="A19" s="66" t="s">
        <v>1649</v>
      </c>
      <c r="B19" s="83" t="s">
        <v>1613</v>
      </c>
      <c r="C19" s="150" t="s">
        <v>1419</v>
      </c>
      <c r="D19" s="150" t="s">
        <v>1419</v>
      </c>
      <c r="E19" s="72"/>
      <c r="F19" s="72"/>
      <c r="G19" s="72"/>
      <c r="H19" s="64"/>
      <c r="L19" s="64"/>
      <c r="M19" s="64"/>
    </row>
    <row r="20" spans="1:13">
      <c r="A20" s="66" t="s">
        <v>1650</v>
      </c>
      <c r="B20" s="83" t="s">
        <v>1614</v>
      </c>
      <c r="C20" s="150" t="s">
        <v>1419</v>
      </c>
      <c r="D20" s="150" t="s">
        <v>1419</v>
      </c>
      <c r="E20" s="72"/>
      <c r="F20" s="72"/>
      <c r="G20" s="72"/>
      <c r="H20" s="64"/>
      <c r="L20" s="64"/>
      <c r="M20" s="64"/>
    </row>
    <row r="21" spans="1:13">
      <c r="A21" s="66" t="s">
        <v>1651</v>
      </c>
      <c r="B21" s="83" t="s">
        <v>1615</v>
      </c>
      <c r="C21" s="150" t="s">
        <v>1419</v>
      </c>
      <c r="D21" s="150" t="s">
        <v>1419</v>
      </c>
      <c r="E21" s="72"/>
      <c r="F21" s="72"/>
      <c r="G21" s="72"/>
      <c r="H21" s="64"/>
      <c r="L21" s="64"/>
      <c r="M21" s="64"/>
    </row>
    <row r="22" spans="1:13">
      <c r="A22" s="66" t="s">
        <v>1652</v>
      </c>
      <c r="B22" s="83" t="s">
        <v>1616</v>
      </c>
      <c r="C22" s="150" t="s">
        <v>1419</v>
      </c>
      <c r="D22" s="150" t="s">
        <v>1419</v>
      </c>
      <c r="E22" s="72"/>
      <c r="F22" s="72"/>
      <c r="G22" s="72"/>
      <c r="H22" s="64"/>
      <c r="L22" s="64"/>
      <c r="M22" s="64"/>
    </row>
    <row r="23" spans="1:13">
      <c r="A23" s="66" t="s">
        <v>1653</v>
      </c>
      <c r="B23" s="83" t="s">
        <v>1719</v>
      </c>
      <c r="C23" s="150" t="s">
        <v>1419</v>
      </c>
      <c r="D23" s="150" t="s">
        <v>1419</v>
      </c>
      <c r="E23" s="72"/>
      <c r="F23" s="72"/>
      <c r="G23" s="72"/>
      <c r="H23" s="64"/>
      <c r="L23" s="64"/>
      <c r="M23" s="64"/>
    </row>
    <row r="24" spans="1:13">
      <c r="A24" s="66" t="s">
        <v>1721</v>
      </c>
      <c r="B24" s="83" t="s">
        <v>1720</v>
      </c>
      <c r="C24" s="150" t="s">
        <v>1419</v>
      </c>
      <c r="D24" s="150" t="s">
        <v>1419</v>
      </c>
      <c r="E24" s="72"/>
      <c r="F24" s="72"/>
      <c r="G24" s="72"/>
      <c r="H24" s="64"/>
      <c r="L24" s="64"/>
      <c r="M24" s="64"/>
    </row>
    <row r="25" spans="1:13" outlineLevel="1">
      <c r="A25" s="66" t="s">
        <v>1654</v>
      </c>
      <c r="B25" s="81"/>
      <c r="E25" s="72"/>
      <c r="F25" s="72"/>
      <c r="G25" s="72"/>
      <c r="H25" s="64"/>
      <c r="L25" s="64"/>
      <c r="M25" s="64"/>
    </row>
    <row r="26" spans="1:13" outlineLevel="1">
      <c r="A26" s="66" t="s">
        <v>1657</v>
      </c>
      <c r="B26" s="81"/>
      <c r="E26" s="72"/>
      <c r="F26" s="72"/>
      <c r="G26" s="72"/>
      <c r="H26" s="64"/>
      <c r="L26" s="64"/>
      <c r="M26" s="64"/>
    </row>
    <row r="27" spans="1:13" outlineLevel="1">
      <c r="A27" s="66" t="s">
        <v>1658</v>
      </c>
      <c r="B27" s="81"/>
      <c r="E27" s="72"/>
      <c r="F27" s="72"/>
      <c r="G27" s="72"/>
      <c r="H27" s="64"/>
      <c r="L27" s="64"/>
      <c r="M27" s="64"/>
    </row>
    <row r="28" spans="1:13" outlineLevel="1">
      <c r="A28" s="66" t="s">
        <v>1659</v>
      </c>
      <c r="B28" s="81"/>
      <c r="E28" s="72"/>
      <c r="F28" s="72"/>
      <c r="G28" s="72"/>
      <c r="H28" s="64"/>
      <c r="L28" s="64"/>
      <c r="M28" s="64"/>
    </row>
    <row r="29" spans="1:13" outlineLevel="1">
      <c r="A29" s="66" t="s">
        <v>1660</v>
      </c>
      <c r="B29" s="81"/>
      <c r="E29" s="72"/>
      <c r="F29" s="72"/>
      <c r="G29" s="72"/>
      <c r="H29" s="64"/>
      <c r="L29" s="64"/>
      <c r="M29" s="64"/>
    </row>
    <row r="30" spans="1:13" outlineLevel="1">
      <c r="A30" s="66" t="s">
        <v>1661</v>
      </c>
      <c r="B30" s="81"/>
      <c r="E30" s="72"/>
      <c r="F30" s="72"/>
      <c r="G30" s="72"/>
      <c r="H30" s="64"/>
      <c r="L30" s="64"/>
      <c r="M30" s="64"/>
    </row>
    <row r="31" spans="1:13" outlineLevel="1">
      <c r="A31" s="66" t="s">
        <v>1662</v>
      </c>
      <c r="B31" s="81"/>
      <c r="E31" s="72"/>
      <c r="F31" s="72"/>
      <c r="G31" s="72"/>
      <c r="H31" s="64"/>
      <c r="L31" s="64"/>
      <c r="M31" s="64"/>
    </row>
    <row r="32" spans="1:13" outlineLevel="1">
      <c r="A32" s="66" t="s">
        <v>1663</v>
      </c>
      <c r="B32" s="81"/>
      <c r="E32" s="72"/>
      <c r="F32" s="72"/>
      <c r="G32" s="72"/>
      <c r="H32" s="64"/>
      <c r="L32" s="64"/>
      <c r="M32" s="64"/>
    </row>
    <row r="33" spans="1:13" ht="18.75">
      <c r="A33" s="78"/>
      <c r="B33" s="77" t="s">
        <v>1656</v>
      </c>
      <c r="C33" s="78"/>
      <c r="D33" s="78"/>
      <c r="E33" s="78"/>
      <c r="F33" s="78"/>
      <c r="G33" s="78"/>
      <c r="H33" s="64"/>
      <c r="L33" s="64"/>
      <c r="M33" s="64"/>
    </row>
    <row r="34" spans="1:13" ht="15" customHeight="1">
      <c r="A34" s="85"/>
      <c r="B34" s="86" t="s">
        <v>1617</v>
      </c>
      <c r="C34" s="85" t="s">
        <v>1732</v>
      </c>
      <c r="D34" s="85" t="s">
        <v>1736</v>
      </c>
      <c r="E34" s="85" t="s">
        <v>1618</v>
      </c>
      <c r="F34" s="88"/>
      <c r="G34" s="88"/>
      <c r="H34" s="64"/>
      <c r="L34" s="64"/>
      <c r="M34" s="64"/>
    </row>
    <row r="35" spans="1:13">
      <c r="A35" s="66" t="s">
        <v>1679</v>
      </c>
      <c r="B35" s="150" t="s">
        <v>1419</v>
      </c>
      <c r="C35" s="150" t="s">
        <v>1419</v>
      </c>
      <c r="D35" s="150" t="s">
        <v>1419</v>
      </c>
      <c r="E35" s="150" t="s">
        <v>1419</v>
      </c>
      <c r="F35" s="141"/>
      <c r="G35" s="141"/>
      <c r="H35" s="64"/>
      <c r="L35" s="64"/>
      <c r="M35" s="64"/>
    </row>
    <row r="36" spans="1:13">
      <c r="A36" s="66" t="s">
        <v>1680</v>
      </c>
      <c r="B36" s="83" t="s">
        <v>1619</v>
      </c>
      <c r="C36" s="66" t="s">
        <v>94</v>
      </c>
      <c r="D36" s="66" t="s">
        <v>94</v>
      </c>
      <c r="E36" s="66" t="s">
        <v>94</v>
      </c>
      <c r="H36" s="64"/>
      <c r="L36" s="64"/>
      <c r="M36" s="64"/>
    </row>
    <row r="37" spans="1:13">
      <c r="A37" s="66" t="s">
        <v>1681</v>
      </c>
      <c r="B37" s="83" t="s">
        <v>1620</v>
      </c>
      <c r="C37" s="66" t="s">
        <v>94</v>
      </c>
      <c r="D37" s="66" t="s">
        <v>94</v>
      </c>
      <c r="E37" s="66" t="s">
        <v>94</v>
      </c>
      <c r="H37" s="64"/>
      <c r="L37" s="64"/>
      <c r="M37" s="64"/>
    </row>
    <row r="38" spans="1:13">
      <c r="A38" s="66" t="s">
        <v>1682</v>
      </c>
      <c r="B38" s="83" t="s">
        <v>1621</v>
      </c>
      <c r="C38" s="66" t="s">
        <v>94</v>
      </c>
      <c r="D38" s="66" t="s">
        <v>94</v>
      </c>
      <c r="E38" s="66" t="s">
        <v>94</v>
      </c>
      <c r="H38" s="64"/>
      <c r="L38" s="64"/>
      <c r="M38" s="64"/>
    </row>
    <row r="39" spans="1:13">
      <c r="A39" s="66" t="s">
        <v>1683</v>
      </c>
      <c r="B39" s="83" t="s">
        <v>1622</v>
      </c>
      <c r="C39" s="66" t="s">
        <v>94</v>
      </c>
      <c r="D39" s="66" t="s">
        <v>94</v>
      </c>
      <c r="E39" s="66" t="s">
        <v>94</v>
      </c>
      <c r="H39" s="64"/>
      <c r="L39" s="64"/>
      <c r="M39" s="64"/>
    </row>
    <row r="40" spans="1:13">
      <c r="A40" s="66" t="s">
        <v>1684</v>
      </c>
      <c r="B40" s="83" t="s">
        <v>1623</v>
      </c>
      <c r="C40" s="66" t="s">
        <v>94</v>
      </c>
      <c r="D40" s="66" t="s">
        <v>94</v>
      </c>
      <c r="E40" s="66" t="s">
        <v>94</v>
      </c>
      <c r="H40" s="64"/>
      <c r="L40" s="64"/>
      <c r="M40" s="64"/>
    </row>
    <row r="41" spans="1:13">
      <c r="A41" s="66" t="s">
        <v>1685</v>
      </c>
      <c r="B41" s="83" t="s">
        <v>1624</v>
      </c>
      <c r="C41" s="66" t="s">
        <v>94</v>
      </c>
      <c r="D41" s="66" t="s">
        <v>94</v>
      </c>
      <c r="E41" s="66" t="s">
        <v>94</v>
      </c>
      <c r="H41" s="64"/>
      <c r="L41" s="64"/>
      <c r="M41" s="64"/>
    </row>
    <row r="42" spans="1:13">
      <c r="A42" s="66" t="s">
        <v>1686</v>
      </c>
      <c r="B42" s="83" t="s">
        <v>1625</v>
      </c>
      <c r="C42" s="66" t="s">
        <v>94</v>
      </c>
      <c r="D42" s="66" t="s">
        <v>94</v>
      </c>
      <c r="E42" s="66" t="s">
        <v>94</v>
      </c>
      <c r="H42" s="64"/>
      <c r="L42" s="64"/>
      <c r="M42" s="64"/>
    </row>
    <row r="43" spans="1:13">
      <c r="A43" s="66" t="s">
        <v>1687</v>
      </c>
      <c r="B43" s="83" t="s">
        <v>1626</v>
      </c>
      <c r="C43" s="66" t="s">
        <v>94</v>
      </c>
      <c r="D43" s="66" t="s">
        <v>94</v>
      </c>
      <c r="E43" s="66" t="s">
        <v>94</v>
      </c>
      <c r="H43" s="64"/>
      <c r="L43" s="64"/>
      <c r="M43" s="64"/>
    </row>
    <row r="44" spans="1:13">
      <c r="A44" s="66" t="s">
        <v>1688</v>
      </c>
      <c r="B44" s="83" t="s">
        <v>1627</v>
      </c>
      <c r="C44" s="66" t="s">
        <v>94</v>
      </c>
      <c r="D44" s="66" t="s">
        <v>94</v>
      </c>
      <c r="E44" s="66" t="s">
        <v>94</v>
      </c>
      <c r="H44" s="64"/>
      <c r="L44" s="64"/>
      <c r="M44" s="64"/>
    </row>
    <row r="45" spans="1:13">
      <c r="A45" s="66" t="s">
        <v>1689</v>
      </c>
      <c r="B45" s="83" t="s">
        <v>1628</v>
      </c>
      <c r="C45" s="66" t="s">
        <v>94</v>
      </c>
      <c r="D45" s="66" t="s">
        <v>94</v>
      </c>
      <c r="E45" s="66" t="s">
        <v>94</v>
      </c>
      <c r="H45" s="64"/>
      <c r="L45" s="64"/>
      <c r="M45" s="64"/>
    </row>
    <row r="46" spans="1:13">
      <c r="A46" s="66" t="s">
        <v>1690</v>
      </c>
      <c r="B46" s="83" t="s">
        <v>1629</v>
      </c>
      <c r="C46" s="66" t="s">
        <v>94</v>
      </c>
      <c r="D46" s="66" t="s">
        <v>94</v>
      </c>
      <c r="E46" s="66" t="s">
        <v>94</v>
      </c>
      <c r="H46" s="64"/>
      <c r="L46" s="64"/>
      <c r="M46" s="64"/>
    </row>
    <row r="47" spans="1:13">
      <c r="A47" s="66" t="s">
        <v>1691</v>
      </c>
      <c r="B47" s="83" t="s">
        <v>1630</v>
      </c>
      <c r="C47" s="66" t="s">
        <v>94</v>
      </c>
      <c r="D47" s="66" t="s">
        <v>94</v>
      </c>
      <c r="E47" s="66" t="s">
        <v>94</v>
      </c>
      <c r="H47" s="64"/>
      <c r="L47" s="64"/>
      <c r="M47" s="64"/>
    </row>
    <row r="48" spans="1:13">
      <c r="A48" s="66" t="s">
        <v>1692</v>
      </c>
      <c r="B48" s="83" t="s">
        <v>1631</v>
      </c>
      <c r="C48" s="66" t="s">
        <v>94</v>
      </c>
      <c r="D48" s="66" t="s">
        <v>94</v>
      </c>
      <c r="E48" s="66" t="s">
        <v>94</v>
      </c>
      <c r="H48" s="64"/>
      <c r="L48" s="64"/>
      <c r="M48" s="64"/>
    </row>
    <row r="49" spans="1:13">
      <c r="A49" s="66" t="s">
        <v>1693</v>
      </c>
      <c r="B49" s="83" t="s">
        <v>1632</v>
      </c>
      <c r="C49" s="66" t="s">
        <v>94</v>
      </c>
      <c r="D49" s="66" t="s">
        <v>94</v>
      </c>
      <c r="E49" s="66" t="s">
        <v>94</v>
      </c>
      <c r="H49" s="64"/>
      <c r="L49" s="64"/>
      <c r="M49" s="64"/>
    </row>
    <row r="50" spans="1:13">
      <c r="A50" s="66" t="s">
        <v>1694</v>
      </c>
      <c r="B50" s="83" t="s">
        <v>1633</v>
      </c>
      <c r="C50" s="66" t="s">
        <v>94</v>
      </c>
      <c r="D50" s="66" t="s">
        <v>94</v>
      </c>
      <c r="E50" s="66" t="s">
        <v>94</v>
      </c>
      <c r="H50" s="64"/>
      <c r="L50" s="64"/>
      <c r="M50" s="64"/>
    </row>
    <row r="51" spans="1:13">
      <c r="A51" s="66" t="s">
        <v>1695</v>
      </c>
      <c r="B51" s="83" t="s">
        <v>1634</v>
      </c>
      <c r="C51" s="66" t="s">
        <v>94</v>
      </c>
      <c r="D51" s="66" t="s">
        <v>94</v>
      </c>
      <c r="E51" s="66" t="s">
        <v>94</v>
      </c>
      <c r="H51" s="64"/>
      <c r="L51" s="64"/>
      <c r="M51" s="64"/>
    </row>
    <row r="52" spans="1:13">
      <c r="A52" s="66" t="s">
        <v>1696</v>
      </c>
      <c r="B52" s="83" t="s">
        <v>1635</v>
      </c>
      <c r="C52" s="66" t="s">
        <v>94</v>
      </c>
      <c r="D52" s="66" t="s">
        <v>94</v>
      </c>
      <c r="E52" s="66" t="s">
        <v>94</v>
      </c>
      <c r="H52" s="64"/>
      <c r="L52" s="64"/>
      <c r="M52" s="64"/>
    </row>
    <row r="53" spans="1:13">
      <c r="A53" s="66" t="s">
        <v>1697</v>
      </c>
      <c r="B53" s="83" t="s">
        <v>1636</v>
      </c>
      <c r="C53" s="66" t="s">
        <v>94</v>
      </c>
      <c r="D53" s="66" t="s">
        <v>94</v>
      </c>
      <c r="E53" s="66" t="s">
        <v>94</v>
      </c>
      <c r="H53" s="64"/>
      <c r="L53" s="64"/>
      <c r="M53" s="64"/>
    </row>
    <row r="54" spans="1:13">
      <c r="A54" s="66" t="s">
        <v>1698</v>
      </c>
      <c r="B54" s="83" t="s">
        <v>1637</v>
      </c>
      <c r="C54" s="66" t="s">
        <v>94</v>
      </c>
      <c r="D54" s="66" t="s">
        <v>94</v>
      </c>
      <c r="E54" s="66" t="s">
        <v>94</v>
      </c>
      <c r="H54" s="64"/>
      <c r="L54" s="64"/>
      <c r="M54" s="64"/>
    </row>
    <row r="55" spans="1:13">
      <c r="A55" s="66" t="s">
        <v>1699</v>
      </c>
      <c r="B55" s="83" t="s">
        <v>1638</v>
      </c>
      <c r="C55" s="66" t="s">
        <v>94</v>
      </c>
      <c r="D55" s="66" t="s">
        <v>94</v>
      </c>
      <c r="E55" s="66" t="s">
        <v>94</v>
      </c>
      <c r="H55" s="64"/>
      <c r="L55" s="64"/>
      <c r="M55" s="64"/>
    </row>
    <row r="56" spans="1:13">
      <c r="A56" s="66" t="s">
        <v>1700</v>
      </c>
      <c r="B56" s="83" t="s">
        <v>1639</v>
      </c>
      <c r="C56" s="66" t="s">
        <v>94</v>
      </c>
      <c r="D56" s="66" t="s">
        <v>94</v>
      </c>
      <c r="E56" s="66" t="s">
        <v>94</v>
      </c>
      <c r="H56" s="64"/>
      <c r="L56" s="64"/>
      <c r="M56" s="64"/>
    </row>
    <row r="57" spans="1:13">
      <c r="A57" s="66" t="s">
        <v>1701</v>
      </c>
      <c r="B57" s="83" t="s">
        <v>1640</v>
      </c>
      <c r="C57" s="66" t="s">
        <v>94</v>
      </c>
      <c r="D57" s="66" t="s">
        <v>94</v>
      </c>
      <c r="E57" s="66" t="s">
        <v>94</v>
      </c>
      <c r="H57" s="64"/>
      <c r="L57" s="64"/>
      <c r="M57" s="64"/>
    </row>
    <row r="58" spans="1:13">
      <c r="A58" s="66" t="s">
        <v>1702</v>
      </c>
      <c r="B58" s="83" t="s">
        <v>1641</v>
      </c>
      <c r="C58" s="66" t="s">
        <v>94</v>
      </c>
      <c r="D58" s="66" t="s">
        <v>94</v>
      </c>
      <c r="E58" s="66" t="s">
        <v>94</v>
      </c>
      <c r="H58" s="64"/>
      <c r="L58" s="64"/>
      <c r="M58" s="64"/>
    </row>
    <row r="59" spans="1:13">
      <c r="A59" s="66" t="s">
        <v>1703</v>
      </c>
      <c r="B59" s="83" t="s">
        <v>1642</v>
      </c>
      <c r="C59" s="66" t="s">
        <v>94</v>
      </c>
      <c r="D59" s="66" t="s">
        <v>94</v>
      </c>
      <c r="E59" s="66" t="s">
        <v>94</v>
      </c>
      <c r="H59" s="64"/>
      <c r="L59" s="64"/>
      <c r="M59" s="64"/>
    </row>
    <row r="60" spans="1:13" outlineLevel="1">
      <c r="A60" s="66" t="s">
        <v>1664</v>
      </c>
      <c r="B60" s="83"/>
      <c r="E60" s="83"/>
      <c r="F60" s="83"/>
      <c r="G60" s="83"/>
      <c r="H60" s="64"/>
      <c r="L60" s="64"/>
      <c r="M60" s="64"/>
    </row>
    <row r="61" spans="1:13" outlineLevel="1">
      <c r="A61" s="66" t="s">
        <v>1665</v>
      </c>
      <c r="B61" s="83"/>
      <c r="E61" s="83"/>
      <c r="F61" s="83"/>
      <c r="G61" s="83"/>
      <c r="H61" s="64"/>
      <c r="L61" s="64"/>
      <c r="M61" s="64"/>
    </row>
    <row r="62" spans="1:13" outlineLevel="1">
      <c r="A62" s="66" t="s">
        <v>1666</v>
      </c>
      <c r="B62" s="83"/>
      <c r="E62" s="83"/>
      <c r="F62" s="83"/>
      <c r="G62" s="83"/>
      <c r="H62" s="64"/>
      <c r="L62" s="64"/>
      <c r="M62" s="64"/>
    </row>
    <row r="63" spans="1:13" outlineLevel="1">
      <c r="A63" s="66" t="s">
        <v>1667</v>
      </c>
      <c r="B63" s="83"/>
      <c r="E63" s="83"/>
      <c r="F63" s="83"/>
      <c r="G63" s="83"/>
      <c r="H63" s="64"/>
      <c r="L63" s="64"/>
      <c r="M63" s="64"/>
    </row>
    <row r="64" spans="1:13" outlineLevel="1">
      <c r="A64" s="66" t="s">
        <v>1668</v>
      </c>
      <c r="B64" s="83"/>
      <c r="E64" s="83"/>
      <c r="F64" s="83"/>
      <c r="G64" s="83"/>
      <c r="H64" s="64"/>
      <c r="L64" s="64"/>
      <c r="M64" s="64"/>
    </row>
    <row r="65" spans="1:14" outlineLevel="1">
      <c r="A65" s="66" t="s">
        <v>1669</v>
      </c>
      <c r="B65" s="83"/>
      <c r="E65" s="83"/>
      <c r="F65" s="83"/>
      <c r="G65" s="83"/>
      <c r="H65" s="64"/>
      <c r="L65" s="64"/>
      <c r="M65" s="64"/>
    </row>
    <row r="66" spans="1:14" outlineLevel="1">
      <c r="A66" s="66" t="s">
        <v>1670</v>
      </c>
      <c r="B66" s="83"/>
      <c r="E66" s="83"/>
      <c r="F66" s="83"/>
      <c r="G66" s="83"/>
      <c r="H66" s="64"/>
      <c r="L66" s="64"/>
      <c r="M66" s="64"/>
    </row>
    <row r="67" spans="1:14" outlineLevel="1">
      <c r="A67" s="66" t="s">
        <v>1671</v>
      </c>
      <c r="B67" s="83"/>
      <c r="E67" s="83"/>
      <c r="F67" s="83"/>
      <c r="G67" s="83"/>
      <c r="H67" s="64"/>
      <c r="L67" s="64"/>
      <c r="M67" s="64"/>
    </row>
    <row r="68" spans="1:14" outlineLevel="1">
      <c r="A68" s="66" t="s">
        <v>1672</v>
      </c>
      <c r="B68" s="83"/>
      <c r="E68" s="83"/>
      <c r="F68" s="83"/>
      <c r="G68" s="83"/>
      <c r="H68" s="64"/>
      <c r="L68" s="64"/>
      <c r="M68" s="64"/>
    </row>
    <row r="69" spans="1:14" outlineLevel="1">
      <c r="A69" s="66" t="s">
        <v>1673</v>
      </c>
      <c r="B69" s="83"/>
      <c r="E69" s="83"/>
      <c r="F69" s="83"/>
      <c r="G69" s="83"/>
      <c r="H69" s="64"/>
      <c r="L69" s="64"/>
      <c r="M69" s="64"/>
    </row>
    <row r="70" spans="1:14" outlineLevel="1">
      <c r="A70" s="66" t="s">
        <v>1674</v>
      </c>
      <c r="B70" s="83"/>
      <c r="E70" s="83"/>
      <c r="F70" s="83"/>
      <c r="G70" s="83"/>
      <c r="H70" s="64"/>
      <c r="L70" s="64"/>
      <c r="M70" s="64"/>
    </row>
    <row r="71" spans="1:14" outlineLevel="1">
      <c r="A71" s="66" t="s">
        <v>1675</v>
      </c>
      <c r="B71" s="83"/>
      <c r="E71" s="83"/>
      <c r="F71" s="83"/>
      <c r="G71" s="83"/>
      <c r="H71" s="64"/>
      <c r="L71" s="64"/>
      <c r="M71" s="64"/>
    </row>
    <row r="72" spans="1:14" outlineLevel="1">
      <c r="A72" s="66" t="s">
        <v>1676</v>
      </c>
      <c r="B72" s="83"/>
      <c r="E72" s="83"/>
      <c r="F72" s="83"/>
      <c r="G72" s="83"/>
      <c r="H72" s="64"/>
      <c r="L72" s="64"/>
      <c r="M72" s="64"/>
    </row>
    <row r="73" spans="1:14" ht="18.75">
      <c r="A73" s="78"/>
      <c r="B73" s="77" t="s">
        <v>1678</v>
      </c>
      <c r="C73" s="78"/>
      <c r="D73" s="78"/>
      <c r="E73" s="78"/>
      <c r="F73" s="78"/>
      <c r="G73" s="78"/>
      <c r="H73" s="64"/>
    </row>
    <row r="74" spans="1:14" ht="15" customHeight="1">
      <c r="A74" s="85"/>
      <c r="B74" s="86" t="s">
        <v>991</v>
      </c>
      <c r="C74" s="85" t="s">
        <v>1740</v>
      </c>
      <c r="D74" s="85"/>
      <c r="E74" s="88"/>
      <c r="F74" s="88"/>
      <c r="G74" s="88"/>
      <c r="H74" s="96"/>
      <c r="I74" s="96"/>
      <c r="J74" s="96"/>
      <c r="K74" s="96"/>
      <c r="L74" s="96"/>
      <c r="M74" s="96"/>
      <c r="N74" s="96"/>
    </row>
    <row r="75" spans="1:14">
      <c r="A75" s="66" t="s">
        <v>1704</v>
      </c>
      <c r="B75" s="66" t="s">
        <v>1722</v>
      </c>
      <c r="C75" s="150">
        <v>106.73</v>
      </c>
      <c r="H75" s="64"/>
    </row>
    <row r="76" spans="1:14">
      <c r="A76" s="66" t="s">
        <v>1705</v>
      </c>
      <c r="B76" s="66" t="s">
        <v>1738</v>
      </c>
      <c r="C76" s="150">
        <v>213.04</v>
      </c>
      <c r="H76" s="64"/>
    </row>
    <row r="77" spans="1:14" outlineLevel="1">
      <c r="A77" s="66" t="s">
        <v>1706</v>
      </c>
      <c r="H77" s="64"/>
    </row>
    <row r="78" spans="1:14" outlineLevel="1">
      <c r="A78" s="66" t="s">
        <v>1707</v>
      </c>
      <c r="H78" s="64"/>
    </row>
    <row r="79" spans="1:14" outlineLevel="1">
      <c r="A79" s="66" t="s">
        <v>1708</v>
      </c>
      <c r="H79" s="64"/>
    </row>
    <row r="80" spans="1:14" outlineLevel="1">
      <c r="A80" s="66" t="s">
        <v>1709</v>
      </c>
      <c r="H80" s="64"/>
    </row>
    <row r="81" spans="1:8">
      <c r="A81" s="85"/>
      <c r="B81" s="86" t="s">
        <v>1710</v>
      </c>
      <c r="C81" s="85" t="s">
        <v>587</v>
      </c>
      <c r="D81" s="85" t="s">
        <v>588</v>
      </c>
      <c r="E81" s="88" t="s">
        <v>1003</v>
      </c>
      <c r="F81" s="88" t="s">
        <v>1188</v>
      </c>
      <c r="G81" s="88" t="s">
        <v>1731</v>
      </c>
      <c r="H81" s="64"/>
    </row>
    <row r="82" spans="1:8" ht="30">
      <c r="A82" s="66" t="s">
        <v>1711</v>
      </c>
      <c r="B82" s="66" t="s">
        <v>1725</v>
      </c>
      <c r="C82" s="150">
        <v>0.04</v>
      </c>
      <c r="D82" s="150">
        <v>0.16</v>
      </c>
      <c r="E82" s="150" t="s">
        <v>1822</v>
      </c>
      <c r="F82" s="150" t="s">
        <v>1419</v>
      </c>
      <c r="G82" s="150">
        <v>0.06</v>
      </c>
      <c r="H82" s="64"/>
    </row>
    <row r="83" spans="1:8">
      <c r="A83" s="66" t="s">
        <v>1712</v>
      </c>
      <c r="B83" s="66" t="s">
        <v>1728</v>
      </c>
      <c r="C83" s="66">
        <v>0</v>
      </c>
      <c r="D83" s="150">
        <v>0</v>
      </c>
      <c r="E83" s="150"/>
      <c r="F83" s="150" t="s">
        <v>1419</v>
      </c>
      <c r="G83" s="66">
        <v>0</v>
      </c>
      <c r="H83" s="64"/>
    </row>
    <row r="84" spans="1:8">
      <c r="A84" s="66" t="s">
        <v>1713</v>
      </c>
      <c r="B84" s="66" t="s">
        <v>1726</v>
      </c>
      <c r="C84" s="150">
        <v>0</v>
      </c>
      <c r="D84" s="150">
        <v>0</v>
      </c>
      <c r="E84" s="150"/>
      <c r="F84" s="150" t="s">
        <v>1419</v>
      </c>
      <c r="G84" s="66">
        <v>0</v>
      </c>
      <c r="H84" s="64"/>
    </row>
    <row r="85" spans="1:8">
      <c r="A85" s="66" t="s">
        <v>1714</v>
      </c>
      <c r="B85" s="66" t="s">
        <v>1727</v>
      </c>
      <c r="C85" s="150">
        <v>0.17</v>
      </c>
      <c r="D85" s="150">
        <v>0.5</v>
      </c>
      <c r="E85" s="150"/>
      <c r="F85" s="150" t="s">
        <v>1419</v>
      </c>
      <c r="G85" s="66">
        <v>0.23</v>
      </c>
      <c r="H85" s="64"/>
    </row>
    <row r="86" spans="1:8">
      <c r="A86" s="66" t="s">
        <v>1730</v>
      </c>
      <c r="B86" s="66" t="s">
        <v>1729</v>
      </c>
      <c r="C86" s="150">
        <v>1.75</v>
      </c>
      <c r="D86" s="150">
        <v>5.63</v>
      </c>
      <c r="E86" s="150"/>
      <c r="F86" s="150" t="s">
        <v>1419</v>
      </c>
      <c r="G86" s="66">
        <v>2.41</v>
      </c>
      <c r="H86" s="64"/>
    </row>
    <row r="87" spans="1:8" outlineLevel="1">
      <c r="A87" s="66" t="s">
        <v>1715</v>
      </c>
      <c r="H87" s="64"/>
    </row>
    <row r="88" spans="1:8" outlineLevel="1">
      <c r="A88" s="66" t="s">
        <v>1716</v>
      </c>
      <c r="H88" s="64"/>
    </row>
    <row r="89" spans="1:8" outlineLevel="1">
      <c r="A89" s="66" t="s">
        <v>1717</v>
      </c>
      <c r="H89" s="64"/>
    </row>
    <row r="90" spans="1:8" outlineLevel="1">
      <c r="A90" s="66" t="s">
        <v>1718</v>
      </c>
      <c r="H90" s="64"/>
    </row>
    <row r="91" spans="1:8">
      <c r="H91" s="64"/>
    </row>
    <row r="92" spans="1:8">
      <c r="H92" s="64"/>
    </row>
    <row r="93" spans="1:8">
      <c r="H93" s="64"/>
    </row>
    <row r="94" spans="1:8">
      <c r="H94" s="64"/>
    </row>
    <row r="95" spans="1:8">
      <c r="H95" s="64"/>
    </row>
    <row r="96" spans="1:8">
      <c r="H96" s="64"/>
    </row>
    <row r="97" spans="8:8">
      <c r="H97" s="64"/>
    </row>
    <row r="98" spans="8:8">
      <c r="H98" s="64"/>
    </row>
    <row r="99" spans="8:8">
      <c r="H99" s="64"/>
    </row>
    <row r="100" spans="8:8">
      <c r="H100" s="64"/>
    </row>
    <row r="101" spans="8:8">
      <c r="H101" s="64"/>
    </row>
    <row r="102" spans="8:8">
      <c r="H102" s="64"/>
    </row>
    <row r="103" spans="8:8">
      <c r="H103" s="64"/>
    </row>
    <row r="104" spans="8:8">
      <c r="H104" s="64"/>
    </row>
    <row r="105" spans="8:8">
      <c r="H105" s="64"/>
    </row>
    <row r="106" spans="8:8">
      <c r="H106" s="64"/>
    </row>
    <row r="107" spans="8:8">
      <c r="H107" s="64"/>
    </row>
    <row r="108" spans="8:8">
      <c r="H108" s="64"/>
    </row>
    <row r="109" spans="8:8">
      <c r="H109" s="64"/>
    </row>
    <row r="110" spans="8:8">
      <c r="H110" s="64"/>
    </row>
    <row r="111" spans="8:8">
      <c r="H111" s="64"/>
    </row>
    <row r="112" spans="8:8">
      <c r="H112" s="64"/>
    </row>
  </sheetData>
  <sheetProtection algorithmName="SHA-512" hashValue="EoLwWOSYeVJlJBt5NuV3Qeae64qigiYnIrUjThxIvj0ez29nPOrOZfYD3DJMmxviauNTKUVyLL9FUY+G7ACkLQ==" saltValue="ihGh0Uk/YhVPpmMyAXCWj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abSelected="1" zoomScale="80" zoomScaleNormal="80" workbookViewId="0">
      <selection activeCell="F10" sqref="F10"/>
    </sheetView>
  </sheetViews>
  <sheetFormatPr baseColWidth="10" defaultColWidth="9.140625" defaultRowHeight="15"/>
  <cols>
    <col min="1" max="1" width="9.140625" style="2"/>
    <col min="2" max="5" width="12.42578125" style="2" customWidth="1"/>
    <col min="6" max="6" width="19.42578125" style="2" customWidth="1"/>
    <col min="7" max="10" width="12.42578125" style="2" customWidth="1"/>
    <col min="11" max="18" width="9.140625" style="2"/>
  </cols>
  <sheetData>
    <row r="1" spans="2:10" ht="15.75" thickBot="1"/>
    <row r="2" spans="2:10">
      <c r="B2" s="3"/>
      <c r="C2" s="4"/>
      <c r="D2" s="4"/>
      <c r="E2" s="4"/>
      <c r="F2" s="4"/>
      <c r="G2" s="4"/>
      <c r="H2" s="4"/>
      <c r="I2" s="4"/>
      <c r="J2" s="5"/>
    </row>
    <row r="3" spans="2:10">
      <c r="B3" s="6"/>
      <c r="C3" s="7"/>
      <c r="D3" s="7"/>
      <c r="E3" s="7"/>
      <c r="F3" s="7"/>
      <c r="G3" s="7"/>
      <c r="H3" s="7"/>
      <c r="I3" s="7"/>
      <c r="J3" s="8"/>
    </row>
    <row r="4" spans="2:10">
      <c r="B4" s="6"/>
      <c r="C4" s="7"/>
      <c r="D4" s="7"/>
      <c r="E4" s="7"/>
      <c r="F4" s="7"/>
      <c r="G4" s="7"/>
      <c r="H4" s="7"/>
      <c r="I4" s="7"/>
      <c r="J4" s="8"/>
    </row>
    <row r="5" spans="2:10" ht="31.5">
      <c r="B5" s="6"/>
      <c r="C5" s="7"/>
      <c r="D5" s="7"/>
      <c r="E5" s="9"/>
      <c r="F5" s="10" t="s">
        <v>13</v>
      </c>
      <c r="G5" s="7"/>
      <c r="H5" s="7"/>
      <c r="I5" s="7"/>
      <c r="J5" s="8"/>
    </row>
    <row r="6" spans="2:10" ht="41.25" customHeight="1">
      <c r="B6" s="6"/>
      <c r="C6" s="7"/>
      <c r="D6" s="7"/>
      <c r="E6" s="233" t="s">
        <v>1745</v>
      </c>
      <c r="F6" s="233"/>
      <c r="G6" s="233"/>
      <c r="H6" s="7"/>
      <c r="I6" s="7"/>
      <c r="J6" s="8"/>
    </row>
    <row r="7" spans="2:10" ht="26.25">
      <c r="B7" s="6"/>
      <c r="C7" s="7"/>
      <c r="D7" s="7"/>
      <c r="E7" s="7"/>
      <c r="F7" s="12" t="s">
        <v>650</v>
      </c>
      <c r="G7" s="7"/>
      <c r="H7" s="7"/>
      <c r="I7" s="7"/>
      <c r="J7" s="8"/>
    </row>
    <row r="8" spans="2:10" ht="26.25">
      <c r="B8" s="6"/>
      <c r="C8" s="7"/>
      <c r="D8" s="7"/>
      <c r="E8" s="7"/>
      <c r="F8" s="12" t="s">
        <v>1776</v>
      </c>
      <c r="G8" s="7"/>
      <c r="H8" s="7"/>
      <c r="I8" s="7"/>
      <c r="J8" s="8"/>
    </row>
    <row r="9" spans="2:10" ht="21">
      <c r="B9" s="6"/>
      <c r="C9" s="7"/>
      <c r="D9" s="7"/>
      <c r="E9" s="7"/>
      <c r="F9" s="194">
        <v>43493</v>
      </c>
      <c r="G9" s="7"/>
      <c r="H9" s="7"/>
      <c r="I9" s="7"/>
      <c r="J9" s="8"/>
    </row>
    <row r="10" spans="2:10" ht="21">
      <c r="B10" s="6"/>
      <c r="C10" s="7"/>
      <c r="D10" s="7"/>
      <c r="E10" s="7"/>
      <c r="F10" s="194">
        <v>43465</v>
      </c>
      <c r="G10" s="7"/>
      <c r="H10" s="7"/>
      <c r="I10" s="7"/>
      <c r="J10" s="8"/>
    </row>
    <row r="11" spans="2:10" ht="21">
      <c r="B11" s="6"/>
      <c r="C11" s="7"/>
      <c r="D11" s="7"/>
      <c r="E11" s="7"/>
      <c r="F11" s="13"/>
      <c r="G11" s="7"/>
      <c r="H11" s="7"/>
      <c r="I11" s="7"/>
      <c r="J11" s="8"/>
    </row>
    <row r="12" spans="2:10">
      <c r="B12" s="6"/>
      <c r="C12" s="7"/>
      <c r="D12" s="7"/>
      <c r="E12" s="7"/>
      <c r="F12" s="7"/>
      <c r="G12" s="7"/>
      <c r="H12" s="7"/>
      <c r="I12" s="7"/>
      <c r="J12" s="8"/>
    </row>
    <row r="13" spans="2:10">
      <c r="B13" s="6"/>
      <c r="C13" s="7"/>
      <c r="D13" s="7"/>
      <c r="E13" s="7"/>
      <c r="F13" s="7"/>
      <c r="G13" s="7"/>
      <c r="H13" s="7"/>
      <c r="I13" s="7"/>
      <c r="J13" s="8"/>
    </row>
    <row r="14" spans="2:10">
      <c r="B14" s="6"/>
      <c r="C14" s="7"/>
      <c r="D14" s="7"/>
      <c r="E14" s="7"/>
      <c r="F14" s="7"/>
      <c r="G14" s="7"/>
      <c r="H14" s="7"/>
      <c r="I14" s="7"/>
      <c r="J14" s="8"/>
    </row>
    <row r="15" spans="2:10">
      <c r="B15" s="6"/>
      <c r="C15" s="7"/>
      <c r="D15" s="7"/>
      <c r="E15" s="7"/>
      <c r="F15" s="7"/>
      <c r="G15" s="7"/>
      <c r="H15" s="7"/>
      <c r="I15" s="7"/>
      <c r="J15" s="8"/>
    </row>
    <row r="16" spans="2:10">
      <c r="B16" s="6"/>
      <c r="C16" s="7"/>
      <c r="D16" s="7"/>
      <c r="E16" s="7"/>
      <c r="F16" s="7"/>
      <c r="G16" s="7"/>
      <c r="H16" s="7"/>
      <c r="I16" s="7"/>
      <c r="J16" s="8"/>
    </row>
    <row r="17" spans="2:10">
      <c r="B17" s="6"/>
      <c r="C17" s="7"/>
      <c r="D17" s="7"/>
      <c r="E17" s="7"/>
      <c r="F17" s="7"/>
      <c r="G17" s="7"/>
      <c r="H17" s="7"/>
      <c r="I17" s="7"/>
      <c r="J17" s="8"/>
    </row>
    <row r="18" spans="2:10">
      <c r="B18" s="6"/>
      <c r="C18" s="7"/>
      <c r="D18" s="7"/>
      <c r="E18" s="7"/>
      <c r="F18" s="7"/>
      <c r="G18" s="7"/>
      <c r="H18" s="7"/>
      <c r="I18" s="7"/>
      <c r="J18" s="8"/>
    </row>
    <row r="19" spans="2:10">
      <c r="B19" s="6"/>
      <c r="C19" s="7"/>
      <c r="D19" s="7"/>
      <c r="E19" s="7"/>
      <c r="F19" s="7"/>
      <c r="G19" s="7"/>
      <c r="H19" s="7"/>
      <c r="I19" s="7"/>
      <c r="J19" s="8"/>
    </row>
    <row r="20" spans="2:10">
      <c r="B20" s="6"/>
      <c r="C20" s="7"/>
      <c r="D20" s="7"/>
      <c r="E20" s="7"/>
      <c r="F20" s="7"/>
      <c r="G20" s="7"/>
      <c r="H20" s="7"/>
      <c r="I20" s="7"/>
      <c r="J20" s="8"/>
    </row>
    <row r="21" spans="2:10">
      <c r="B21" s="6"/>
      <c r="C21" s="7"/>
      <c r="D21" s="7"/>
      <c r="E21" s="7"/>
      <c r="F21" s="7"/>
      <c r="G21" s="7"/>
      <c r="H21" s="7"/>
      <c r="I21" s="7"/>
      <c r="J21" s="8"/>
    </row>
    <row r="22" spans="2:10">
      <c r="B22" s="6"/>
      <c r="C22" s="7"/>
      <c r="D22" s="7"/>
      <c r="E22" s="7"/>
      <c r="F22" s="14" t="s">
        <v>14</v>
      </c>
      <c r="G22" s="7"/>
      <c r="H22" s="7"/>
      <c r="I22" s="7"/>
      <c r="J22" s="8"/>
    </row>
    <row r="23" spans="2:10">
      <c r="B23" s="6"/>
      <c r="C23" s="7"/>
      <c r="D23" s="7"/>
      <c r="E23" s="7"/>
      <c r="F23" s="15"/>
      <c r="G23" s="7"/>
      <c r="H23" s="7"/>
      <c r="I23" s="7"/>
      <c r="J23" s="8"/>
    </row>
    <row r="24" spans="2:10">
      <c r="B24" s="6"/>
      <c r="C24" s="7"/>
      <c r="D24" s="236" t="s">
        <v>15</v>
      </c>
      <c r="E24" s="237" t="s">
        <v>16</v>
      </c>
      <c r="F24" s="237"/>
      <c r="G24" s="237"/>
      <c r="H24" s="237"/>
      <c r="I24" s="7"/>
      <c r="J24" s="8"/>
    </row>
    <row r="25" spans="2:10">
      <c r="B25" s="6"/>
      <c r="C25" s="7"/>
      <c r="D25" s="7"/>
      <c r="E25" s="16"/>
      <c r="F25" s="16"/>
      <c r="G25" s="16"/>
      <c r="H25" s="7"/>
      <c r="I25" s="7"/>
      <c r="J25" s="8"/>
    </row>
    <row r="26" spans="2:10">
      <c r="B26" s="6"/>
      <c r="C26" s="7"/>
      <c r="D26" s="236" t="s">
        <v>17</v>
      </c>
      <c r="E26" s="237"/>
      <c r="F26" s="237"/>
      <c r="G26" s="237"/>
      <c r="H26" s="237"/>
      <c r="I26" s="7"/>
      <c r="J26" s="8"/>
    </row>
    <row r="27" spans="2:10">
      <c r="B27" s="6"/>
      <c r="C27" s="7"/>
      <c r="D27" s="17"/>
      <c r="E27" s="17"/>
      <c r="F27" s="17"/>
      <c r="G27" s="17"/>
      <c r="H27" s="17"/>
      <c r="I27" s="7"/>
      <c r="J27" s="8"/>
    </row>
    <row r="28" spans="2:10">
      <c r="B28" s="6"/>
      <c r="C28" s="7"/>
      <c r="D28" s="236" t="s">
        <v>18</v>
      </c>
      <c r="E28" s="237" t="s">
        <v>16</v>
      </c>
      <c r="F28" s="237"/>
      <c r="G28" s="237"/>
      <c r="H28" s="237"/>
      <c r="I28" s="7"/>
      <c r="J28" s="8"/>
    </row>
    <row r="29" spans="2:10">
      <c r="B29" s="6"/>
      <c r="C29" s="7"/>
      <c r="D29" s="17"/>
      <c r="E29" s="17"/>
      <c r="F29" s="17"/>
      <c r="G29" s="17"/>
      <c r="H29" s="17"/>
      <c r="I29" s="7"/>
      <c r="J29" s="8"/>
    </row>
    <row r="30" spans="2:10">
      <c r="B30" s="6"/>
      <c r="C30" s="7"/>
      <c r="D30" s="236" t="s">
        <v>19</v>
      </c>
      <c r="E30" s="237" t="s">
        <v>16</v>
      </c>
      <c r="F30" s="237"/>
      <c r="G30" s="237"/>
      <c r="H30" s="237"/>
      <c r="I30" s="7"/>
      <c r="J30" s="8"/>
    </row>
    <row r="31" spans="2:10">
      <c r="B31" s="6"/>
      <c r="C31" s="7"/>
      <c r="D31" s="17"/>
      <c r="E31" s="17"/>
      <c r="F31" s="17"/>
      <c r="G31" s="17"/>
      <c r="H31" s="17"/>
      <c r="I31" s="7"/>
      <c r="J31" s="8"/>
    </row>
    <row r="32" spans="2:10">
      <c r="B32" s="6"/>
      <c r="C32" s="7"/>
      <c r="D32" s="236" t="s">
        <v>20</v>
      </c>
      <c r="E32" s="237" t="s">
        <v>16</v>
      </c>
      <c r="F32" s="237"/>
      <c r="G32" s="237"/>
      <c r="H32" s="237"/>
      <c r="I32" s="7"/>
      <c r="J32" s="8"/>
    </row>
    <row r="33" spans="2:10">
      <c r="B33" s="6"/>
      <c r="C33" s="7"/>
      <c r="D33" s="16"/>
      <c r="E33" s="16"/>
      <c r="F33" s="16"/>
      <c r="G33" s="16"/>
      <c r="H33" s="16"/>
      <c r="I33" s="7"/>
      <c r="J33" s="8"/>
    </row>
    <row r="34" spans="2:10">
      <c r="B34" s="6"/>
      <c r="C34" s="7"/>
      <c r="D34" s="236" t="s">
        <v>21</v>
      </c>
      <c r="E34" s="237" t="s">
        <v>16</v>
      </c>
      <c r="F34" s="237"/>
      <c r="G34" s="237"/>
      <c r="H34" s="237"/>
      <c r="I34" s="7"/>
      <c r="J34" s="8"/>
    </row>
    <row r="35" spans="2:10">
      <c r="B35" s="6"/>
      <c r="C35" s="7"/>
      <c r="D35" s="7"/>
      <c r="E35" s="7"/>
      <c r="F35" s="7"/>
      <c r="G35" s="7"/>
      <c r="H35" s="7"/>
      <c r="I35" s="7"/>
      <c r="J35" s="8"/>
    </row>
    <row r="36" spans="2:10">
      <c r="B36" s="6"/>
      <c r="C36" s="7"/>
      <c r="D36" s="234" t="s">
        <v>22</v>
      </c>
      <c r="E36" s="235"/>
      <c r="F36" s="235"/>
      <c r="G36" s="235"/>
      <c r="H36" s="235"/>
      <c r="I36" s="7"/>
      <c r="J36" s="8"/>
    </row>
    <row r="37" spans="2:10">
      <c r="B37" s="6"/>
      <c r="C37" s="7"/>
      <c r="D37" s="7"/>
      <c r="E37" s="7"/>
      <c r="F37" s="15"/>
      <c r="G37" s="7"/>
      <c r="H37" s="7"/>
      <c r="I37" s="7"/>
      <c r="J37" s="8"/>
    </row>
    <row r="38" spans="2:10">
      <c r="B38" s="6"/>
      <c r="C38" s="7"/>
      <c r="D38" s="234" t="s">
        <v>1744</v>
      </c>
      <c r="E38" s="235"/>
      <c r="F38" s="235"/>
      <c r="G38" s="235"/>
      <c r="H38" s="235"/>
      <c r="I38" s="7"/>
      <c r="J38" s="8"/>
    </row>
    <row r="39" spans="2:10">
      <c r="B39" s="6"/>
      <c r="C39" s="7"/>
      <c r="D39" s="144"/>
      <c r="E39" s="144"/>
      <c r="F39" s="144"/>
      <c r="G39" s="144"/>
      <c r="H39" s="144"/>
      <c r="I39" s="7"/>
      <c r="J39" s="8"/>
    </row>
    <row r="40" spans="2:10" ht="15.75" thickBot="1">
      <c r="B40" s="18"/>
      <c r="C40" s="19"/>
      <c r="D40" s="19"/>
      <c r="E40" s="19"/>
      <c r="F40" s="19"/>
      <c r="G40" s="19"/>
      <c r="H40" s="19"/>
      <c r="I40" s="19"/>
      <c r="J40" s="20"/>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59"/>
  <sheetViews>
    <sheetView topLeftCell="A4" zoomScale="80" zoomScaleNormal="80" workbookViewId="0"/>
  </sheetViews>
  <sheetFormatPr baseColWidth="10" defaultColWidth="8.85546875" defaultRowHeight="15"/>
  <cols>
    <col min="1" max="1" width="8.85546875" style="2"/>
    <col min="2" max="10" width="28" style="2" customWidth="1"/>
    <col min="11" max="18" width="8.85546875" style="2"/>
  </cols>
  <sheetData>
    <row r="1" spans="1:10" ht="15.75" thickBot="1">
      <c r="A1" s="21"/>
    </row>
    <row r="2" spans="1:10">
      <c r="B2" s="3"/>
      <c r="C2" s="4"/>
      <c r="D2" s="4"/>
      <c r="E2" s="4"/>
      <c r="F2" s="4"/>
      <c r="G2" s="4"/>
      <c r="H2" s="4"/>
      <c r="I2" s="4"/>
      <c r="J2" s="5"/>
    </row>
    <row r="3" spans="1:10">
      <c r="B3" s="6"/>
      <c r="C3" s="7"/>
      <c r="D3" s="7"/>
      <c r="E3" s="7"/>
      <c r="F3" s="7"/>
      <c r="G3" s="7"/>
      <c r="H3" s="7"/>
      <c r="I3" s="7"/>
      <c r="J3" s="8"/>
    </row>
    <row r="4" spans="1:10">
      <c r="B4" s="6"/>
      <c r="C4" s="7"/>
      <c r="D4" s="7"/>
      <c r="E4" s="7"/>
      <c r="F4" s="7"/>
      <c r="G4" s="7"/>
      <c r="H4" s="7"/>
      <c r="I4" s="7"/>
      <c r="J4" s="8"/>
    </row>
    <row r="5" spans="1:10" ht="31.5">
      <c r="B5" s="6"/>
      <c r="C5" s="7"/>
      <c r="D5" s="7"/>
      <c r="E5" s="10"/>
      <c r="F5" s="10" t="s">
        <v>23</v>
      </c>
      <c r="G5" s="10"/>
      <c r="I5" s="10"/>
      <c r="J5" s="8"/>
    </row>
    <row r="6" spans="1:10">
      <c r="B6" s="6"/>
      <c r="C6" s="7"/>
      <c r="D6" s="7"/>
      <c r="E6" s="11"/>
      <c r="F6" s="11"/>
      <c r="G6" s="11"/>
      <c r="I6" s="11"/>
      <c r="J6" s="8"/>
    </row>
    <row r="7" spans="1:10" ht="26.25">
      <c r="B7" s="6"/>
      <c r="C7" s="7"/>
      <c r="D7" s="7"/>
      <c r="E7" s="12"/>
      <c r="F7" s="12" t="s">
        <v>24</v>
      </c>
      <c r="G7" s="12"/>
      <c r="I7" s="12"/>
      <c r="J7" s="8"/>
    </row>
    <row r="8" spans="1:10" ht="26.25">
      <c r="B8" s="6"/>
      <c r="C8" s="7"/>
      <c r="D8" s="7"/>
      <c r="E8" s="7"/>
      <c r="F8" s="12"/>
      <c r="G8" s="12"/>
      <c r="H8" s="12"/>
      <c r="I8" s="12"/>
      <c r="J8" s="8"/>
    </row>
    <row r="9" spans="1:10">
      <c r="B9" s="6"/>
      <c r="C9" s="22" t="s">
        <v>25</v>
      </c>
      <c r="D9" s="7"/>
      <c r="E9" s="7"/>
      <c r="F9" s="7"/>
      <c r="G9" s="7"/>
      <c r="H9" s="7"/>
      <c r="I9" s="7"/>
      <c r="J9" s="8"/>
    </row>
    <row r="10" spans="1:10">
      <c r="B10" s="6"/>
      <c r="C10" s="22" t="s">
        <v>26</v>
      </c>
      <c r="D10" s="7"/>
      <c r="E10" s="7"/>
      <c r="F10" s="7"/>
      <c r="G10" s="7"/>
      <c r="H10" s="7"/>
      <c r="I10" s="7"/>
      <c r="J10" s="8"/>
    </row>
    <row r="11" spans="1:10">
      <c r="B11" s="6"/>
      <c r="C11" s="22"/>
      <c r="D11" s="22" t="s">
        <v>27</v>
      </c>
      <c r="E11" s="7"/>
      <c r="F11" s="7"/>
      <c r="G11" s="7"/>
      <c r="H11" s="7"/>
      <c r="I11" s="7"/>
      <c r="J11" s="8"/>
    </row>
    <row r="12" spans="1:10">
      <c r="B12" s="6"/>
      <c r="C12" s="22"/>
      <c r="D12" s="22" t="s">
        <v>28</v>
      </c>
      <c r="E12" s="7"/>
      <c r="F12" s="7"/>
      <c r="G12" s="7"/>
      <c r="H12" s="7"/>
      <c r="I12" s="7"/>
      <c r="J12" s="8"/>
    </row>
    <row r="13" spans="1:10">
      <c r="B13" s="6"/>
      <c r="C13" s="22"/>
      <c r="D13" s="23" t="s">
        <v>29</v>
      </c>
      <c r="E13" s="7"/>
      <c r="F13" s="7"/>
      <c r="G13" s="7"/>
      <c r="H13" s="7"/>
      <c r="I13" s="7"/>
      <c r="J13" s="8"/>
    </row>
    <row r="14" spans="1:10">
      <c r="B14" s="6"/>
      <c r="C14" s="22"/>
      <c r="D14" s="23" t="s">
        <v>30</v>
      </c>
      <c r="E14" s="7"/>
      <c r="F14" s="7"/>
      <c r="G14" s="7"/>
      <c r="H14" s="7"/>
      <c r="I14" s="7"/>
      <c r="J14" s="8"/>
    </row>
    <row r="15" spans="1:10" s="2" customFormat="1">
      <c r="B15" s="6"/>
      <c r="C15" s="22"/>
      <c r="D15" s="23" t="s">
        <v>31</v>
      </c>
      <c r="E15" s="24"/>
      <c r="F15" s="24"/>
      <c r="G15" s="24"/>
      <c r="H15" s="24"/>
      <c r="I15" s="24"/>
      <c r="J15" s="25"/>
    </row>
    <row r="16" spans="1:10" s="2" customFormat="1">
      <c r="B16" s="26"/>
      <c r="C16" s="22" t="s">
        <v>32</v>
      </c>
      <c r="D16" s="22"/>
      <c r="E16" s="22"/>
      <c r="F16" s="22"/>
      <c r="G16" s="22"/>
      <c r="H16" s="22"/>
      <c r="I16" s="22"/>
      <c r="J16" s="27"/>
    </row>
    <row r="17" spans="2:20" s="2" customFormat="1">
      <c r="B17" s="6"/>
      <c r="C17" s="22" t="s">
        <v>33</v>
      </c>
      <c r="D17" s="23"/>
      <c r="E17" s="24"/>
      <c r="F17" s="28"/>
      <c r="G17" s="28"/>
      <c r="H17" s="28"/>
      <c r="I17" s="28"/>
      <c r="J17" s="8"/>
    </row>
    <row r="18" spans="2:20" s="2" customFormat="1">
      <c r="B18" s="6"/>
      <c r="C18" s="22"/>
      <c r="D18" s="23" t="s">
        <v>34</v>
      </c>
      <c r="E18" s="24"/>
      <c r="F18" s="28"/>
      <c r="G18" s="28"/>
      <c r="H18" s="28"/>
      <c r="I18" s="28"/>
      <c r="J18" s="8"/>
    </row>
    <row r="19" spans="2:20" s="2" customFormat="1">
      <c r="B19" s="6"/>
      <c r="C19" s="22"/>
      <c r="D19" s="23" t="s">
        <v>35</v>
      </c>
      <c r="E19" s="24"/>
      <c r="F19" s="28"/>
      <c r="G19" s="28"/>
      <c r="H19" s="28"/>
      <c r="I19" s="28"/>
      <c r="J19" s="8"/>
    </row>
    <row r="20" spans="2:20" s="29" customFormat="1">
      <c r="B20" s="30"/>
      <c r="C20" s="23" t="s">
        <v>36</v>
      </c>
      <c r="D20" s="7"/>
      <c r="E20" s="24"/>
      <c r="F20" s="31"/>
      <c r="G20" s="31"/>
      <c r="H20" s="31"/>
      <c r="I20" s="31"/>
      <c r="J20" s="25"/>
    </row>
    <row r="21" spans="2:20" s="2" customFormat="1">
      <c r="B21" s="6"/>
      <c r="C21" s="22"/>
      <c r="D21" s="22" t="s">
        <v>37</v>
      </c>
      <c r="E21" s="7"/>
      <c r="F21" s="14"/>
      <c r="G21" s="14"/>
      <c r="H21" s="14"/>
      <c r="I21" s="14"/>
      <c r="J21" s="8"/>
    </row>
    <row r="22" spans="2:20" s="2" customFormat="1">
      <c r="B22" s="6"/>
      <c r="C22" s="23" t="s">
        <v>38</v>
      </c>
      <c r="D22" s="22"/>
      <c r="E22" s="22"/>
      <c r="F22" s="14"/>
      <c r="G22" s="14"/>
      <c r="H22" s="14"/>
      <c r="I22" s="14"/>
      <c r="J22" s="8"/>
    </row>
    <row r="23" spans="2:20" s="2" customFormat="1">
      <c r="B23" s="6"/>
      <c r="C23" s="23"/>
      <c r="D23" s="22"/>
      <c r="E23" s="22"/>
      <c r="F23" s="14"/>
      <c r="G23" s="14"/>
      <c r="H23" s="14"/>
      <c r="I23" s="14"/>
      <c r="J23" s="8"/>
    </row>
    <row r="24" spans="2:20" s="2" customFormat="1">
      <c r="B24" s="6"/>
      <c r="C24" s="23"/>
      <c r="D24" s="22"/>
      <c r="E24" s="22"/>
      <c r="F24" s="14"/>
      <c r="G24" s="14"/>
      <c r="H24" s="14"/>
      <c r="I24" s="14"/>
      <c r="J24" s="8"/>
    </row>
    <row r="25" spans="2:20" s="2" customFormat="1">
      <c r="B25" s="6"/>
      <c r="C25" s="23"/>
      <c r="D25" s="22"/>
      <c r="E25" s="22"/>
      <c r="F25" s="14"/>
      <c r="G25" s="14"/>
      <c r="H25" s="14"/>
      <c r="I25" s="14"/>
      <c r="J25" s="8"/>
    </row>
    <row r="26" spans="2:20" s="2" customFormat="1">
      <c r="B26" s="6"/>
      <c r="C26" s="23"/>
      <c r="D26" s="22"/>
      <c r="E26" s="22"/>
      <c r="F26" s="14"/>
      <c r="G26" s="14"/>
      <c r="H26" s="14"/>
      <c r="I26" s="14"/>
      <c r="J26" s="8"/>
    </row>
    <row r="27" spans="2:20" s="2" customFormat="1">
      <c r="B27" s="6"/>
      <c r="C27" s="23"/>
      <c r="D27" s="22"/>
      <c r="E27" s="22"/>
      <c r="F27" s="14"/>
      <c r="G27" s="14"/>
      <c r="H27" s="14"/>
      <c r="I27" s="14"/>
      <c r="J27" s="8"/>
    </row>
    <row r="28" spans="2:20" s="2" customFormat="1" ht="15.75" thickBot="1">
      <c r="B28" s="18"/>
      <c r="C28" s="32"/>
      <c r="D28" s="33"/>
      <c r="E28" s="19"/>
      <c r="F28" s="19"/>
      <c r="G28" s="19"/>
      <c r="H28" s="19"/>
      <c r="I28" s="19"/>
      <c r="J28" s="20"/>
    </row>
    <row r="29" spans="2:20" ht="15.75" thickBot="1"/>
    <row r="30" spans="2:20">
      <c r="B30" s="3"/>
      <c r="C30" s="4"/>
      <c r="D30" s="4"/>
      <c r="E30" s="4"/>
      <c r="F30" s="4"/>
      <c r="G30" s="4"/>
      <c r="H30" s="4"/>
      <c r="I30" s="4"/>
      <c r="J30" s="5"/>
      <c r="S30" s="2"/>
      <c r="T30" s="2"/>
    </row>
    <row r="31" spans="2:20">
      <c r="B31" s="6"/>
      <c r="C31" s="7"/>
      <c r="D31" s="7"/>
      <c r="E31" s="7"/>
      <c r="F31" s="7"/>
      <c r="G31" s="7"/>
      <c r="H31" s="7"/>
      <c r="I31" s="7"/>
      <c r="J31" s="8"/>
      <c r="S31" s="2"/>
      <c r="T31" s="2"/>
    </row>
    <row r="32" spans="2:20">
      <c r="B32" s="6"/>
      <c r="C32" s="7"/>
      <c r="D32" s="7"/>
      <c r="E32" s="7"/>
      <c r="F32" s="7"/>
      <c r="G32" s="7"/>
      <c r="H32" s="7"/>
      <c r="I32" s="7"/>
      <c r="J32" s="8"/>
      <c r="S32" s="2"/>
      <c r="T32" s="2"/>
    </row>
    <row r="33" spans="2:20">
      <c r="B33" s="6"/>
      <c r="C33" s="7"/>
      <c r="D33" s="7"/>
      <c r="E33" s="7"/>
      <c r="F33" s="7"/>
      <c r="G33" s="7"/>
      <c r="H33" s="7"/>
      <c r="I33" s="7"/>
      <c r="J33" s="8"/>
      <c r="S33" s="2"/>
      <c r="T33" s="2"/>
    </row>
    <row r="34" spans="2:20">
      <c r="B34" s="6"/>
      <c r="C34" s="34" t="s">
        <v>39</v>
      </c>
      <c r="D34" s="7"/>
      <c r="E34" s="7"/>
      <c r="F34" s="35"/>
      <c r="G34" s="7"/>
      <c r="H34" s="7"/>
      <c r="I34" s="7"/>
      <c r="J34" s="8"/>
      <c r="S34" s="2"/>
      <c r="T34" s="2"/>
    </row>
    <row r="35" spans="2:20">
      <c r="B35" s="6"/>
      <c r="C35" s="7"/>
      <c r="D35" s="7"/>
      <c r="E35" s="7"/>
      <c r="F35" s="22"/>
      <c r="G35" s="7"/>
      <c r="H35" s="7"/>
      <c r="I35" s="7"/>
      <c r="J35" s="8"/>
      <c r="S35" s="2"/>
      <c r="T35" s="2"/>
    </row>
    <row r="36" spans="2:20">
      <c r="B36" s="6"/>
      <c r="C36" s="7" t="s">
        <v>40</v>
      </c>
      <c r="D36" s="7"/>
      <c r="E36" s="7"/>
      <c r="F36" s="11"/>
      <c r="G36" s="7" t="s">
        <v>41</v>
      </c>
      <c r="H36" s="11"/>
      <c r="I36" s="11"/>
      <c r="J36" s="8"/>
      <c r="S36" s="2"/>
      <c r="T36" s="2"/>
    </row>
    <row r="37" spans="2:20">
      <c r="B37" s="6"/>
      <c r="C37" s="7" t="s">
        <v>42</v>
      </c>
      <c r="D37" s="7"/>
      <c r="E37" s="7"/>
      <c r="F37" s="11"/>
      <c r="G37" s="7" t="s">
        <v>43</v>
      </c>
      <c r="H37" s="11"/>
      <c r="I37" s="11"/>
      <c r="J37" s="8"/>
      <c r="S37" s="2"/>
      <c r="T37" s="2"/>
    </row>
    <row r="38" spans="2:20">
      <c r="B38" s="6"/>
      <c r="C38" s="7">
        <v>3</v>
      </c>
      <c r="D38" s="7"/>
      <c r="E38" s="7"/>
      <c r="F38" s="11"/>
      <c r="G38" s="7" t="s">
        <v>44</v>
      </c>
      <c r="H38" s="11"/>
      <c r="I38" s="11"/>
      <c r="J38" s="8"/>
      <c r="S38" s="2"/>
      <c r="T38" s="2"/>
    </row>
    <row r="39" spans="2:20" ht="26.25">
      <c r="B39" s="6"/>
      <c r="C39" s="7"/>
      <c r="D39" s="7"/>
      <c r="E39" s="7"/>
      <c r="F39" s="12"/>
      <c r="G39" s="12"/>
      <c r="H39" s="12"/>
      <c r="I39" s="12"/>
      <c r="J39" s="8"/>
      <c r="S39" s="2"/>
      <c r="T39" s="2"/>
    </row>
    <row r="40" spans="2:20">
      <c r="B40" s="6"/>
      <c r="C40" s="22"/>
      <c r="D40" s="7"/>
      <c r="E40" s="7"/>
      <c r="F40" s="7"/>
      <c r="G40" s="7"/>
      <c r="H40" s="7"/>
      <c r="I40" s="7"/>
      <c r="J40" s="8"/>
      <c r="S40" s="2"/>
      <c r="T40" s="2"/>
    </row>
    <row r="41" spans="2:20">
      <c r="B41" s="6"/>
      <c r="C41" s="22"/>
      <c r="D41" s="7"/>
      <c r="E41" s="7"/>
      <c r="F41" s="7"/>
      <c r="G41" s="7"/>
      <c r="H41" s="7"/>
      <c r="I41" s="7"/>
      <c r="J41" s="8"/>
      <c r="S41" s="2"/>
      <c r="T41" s="2"/>
    </row>
    <row r="42" spans="2:20">
      <c r="B42" s="6"/>
      <c r="C42" s="22"/>
      <c r="D42" s="22"/>
      <c r="E42" s="7"/>
      <c r="F42" s="35"/>
      <c r="G42" s="7"/>
      <c r="H42" s="7"/>
      <c r="I42" s="7"/>
      <c r="J42" s="8"/>
      <c r="S42" s="2"/>
      <c r="T42" s="2"/>
    </row>
    <row r="43" spans="2:20">
      <c r="B43" s="6"/>
      <c r="C43" s="22"/>
      <c r="D43" s="22"/>
      <c r="E43" s="7"/>
      <c r="F43" s="7"/>
      <c r="G43" s="7"/>
      <c r="H43" s="7"/>
      <c r="I43" s="7"/>
      <c r="J43" s="8"/>
      <c r="S43" s="2"/>
      <c r="T43" s="2"/>
    </row>
    <row r="44" spans="2:20">
      <c r="B44" s="6"/>
      <c r="C44" s="22"/>
      <c r="D44" s="23"/>
      <c r="E44" s="7"/>
      <c r="F44" s="7"/>
      <c r="G44" s="7"/>
      <c r="H44" s="7"/>
      <c r="I44" s="7"/>
      <c r="J44" s="8"/>
      <c r="S44" s="2"/>
      <c r="T44" s="2"/>
    </row>
    <row r="45" spans="2:20">
      <c r="B45" s="6"/>
      <c r="C45" s="22"/>
      <c r="D45" s="23"/>
      <c r="E45" s="7"/>
      <c r="F45" s="7"/>
      <c r="G45" s="7"/>
      <c r="H45" s="7"/>
      <c r="I45" s="7"/>
      <c r="J45" s="8"/>
      <c r="S45" s="2"/>
      <c r="T45" s="2"/>
    </row>
    <row r="46" spans="2:20">
      <c r="B46" s="6"/>
      <c r="C46" s="22"/>
      <c r="D46" s="23"/>
      <c r="E46" s="24"/>
      <c r="F46" s="24"/>
      <c r="G46" s="24"/>
      <c r="H46" s="24"/>
      <c r="I46" s="24"/>
      <c r="J46" s="25"/>
      <c r="S46" s="2"/>
      <c r="T46" s="2"/>
    </row>
    <row r="47" spans="2:20">
      <c r="B47" s="26"/>
      <c r="C47" s="22"/>
      <c r="D47" s="22"/>
      <c r="E47" s="22"/>
      <c r="F47" s="22"/>
      <c r="G47" s="22"/>
      <c r="H47" s="22"/>
      <c r="I47" s="22"/>
      <c r="J47" s="27"/>
      <c r="S47" s="2"/>
      <c r="T47" s="2"/>
    </row>
    <row r="48" spans="2:20">
      <c r="B48" s="6"/>
      <c r="C48" s="23"/>
      <c r="D48" s="7"/>
      <c r="E48" s="7"/>
      <c r="F48" s="7"/>
      <c r="G48" s="7"/>
      <c r="H48" s="7"/>
      <c r="I48" s="7"/>
      <c r="J48" s="8"/>
      <c r="S48" s="2"/>
      <c r="T48" s="2"/>
    </row>
    <row r="49" spans="2:20">
      <c r="B49" s="6"/>
      <c r="C49" s="22"/>
      <c r="D49" s="23"/>
      <c r="E49" s="24"/>
      <c r="F49" s="28"/>
      <c r="G49" s="28"/>
      <c r="H49" s="28"/>
      <c r="I49" s="28"/>
      <c r="J49" s="8"/>
      <c r="S49" s="2"/>
      <c r="T49" s="2"/>
    </row>
    <row r="50" spans="2:20">
      <c r="B50" s="6"/>
      <c r="C50" s="22"/>
      <c r="D50" s="23"/>
      <c r="E50" s="24"/>
      <c r="F50" s="28"/>
      <c r="G50" s="28"/>
      <c r="H50" s="28"/>
      <c r="I50" s="28"/>
      <c r="J50" s="8"/>
      <c r="S50" s="2"/>
      <c r="T50" s="2"/>
    </row>
    <row r="51" spans="2:20">
      <c r="B51" s="30"/>
      <c r="C51" s="23"/>
      <c r="D51" s="7"/>
      <c r="E51" s="24"/>
      <c r="F51" s="31"/>
      <c r="G51" s="31"/>
      <c r="H51" s="31"/>
      <c r="I51" s="31"/>
      <c r="J51" s="25"/>
      <c r="S51" s="2"/>
      <c r="T51" s="2"/>
    </row>
    <row r="52" spans="2:20">
      <c r="B52" s="30"/>
      <c r="C52" s="23"/>
      <c r="D52" s="7"/>
      <c r="E52" s="24"/>
      <c r="F52" s="31"/>
      <c r="G52" s="31"/>
      <c r="H52" s="31"/>
      <c r="I52" s="31"/>
      <c r="J52" s="25"/>
      <c r="S52" s="2"/>
      <c r="T52" s="2"/>
    </row>
    <row r="53" spans="2:20">
      <c r="B53" s="30"/>
      <c r="C53" s="23"/>
      <c r="D53" s="7"/>
      <c r="E53" s="24"/>
      <c r="F53" s="31"/>
      <c r="G53" s="31"/>
      <c r="H53" s="31"/>
      <c r="I53" s="31"/>
      <c r="J53" s="25"/>
      <c r="S53" s="2"/>
      <c r="T53" s="2"/>
    </row>
    <row r="54" spans="2:20">
      <c r="B54" s="30"/>
      <c r="C54" s="23"/>
      <c r="D54" s="7"/>
      <c r="E54" s="24"/>
      <c r="F54" s="31"/>
      <c r="G54" s="31"/>
      <c r="H54" s="31"/>
      <c r="I54" s="31"/>
      <c r="J54" s="25"/>
      <c r="S54" s="2"/>
      <c r="T54" s="2"/>
    </row>
    <row r="55" spans="2:20">
      <c r="B55" s="30"/>
      <c r="C55" s="23"/>
      <c r="D55" s="7"/>
      <c r="E55" s="24"/>
      <c r="F55" s="31"/>
      <c r="G55" s="31"/>
      <c r="H55" s="31"/>
      <c r="I55" s="31"/>
      <c r="J55" s="25"/>
      <c r="S55" s="2"/>
      <c r="T55" s="2"/>
    </row>
    <row r="56" spans="2:20">
      <c r="B56" s="30"/>
      <c r="C56" s="23"/>
      <c r="D56" s="7"/>
      <c r="E56" s="24"/>
      <c r="F56" s="31"/>
      <c r="G56" s="31"/>
      <c r="H56" s="31"/>
      <c r="I56" s="31"/>
      <c r="J56" s="25"/>
      <c r="S56" s="2"/>
      <c r="T56" s="2"/>
    </row>
    <row r="57" spans="2:20">
      <c r="B57" s="30"/>
      <c r="C57" s="23"/>
      <c r="D57" s="7"/>
      <c r="E57" s="24"/>
      <c r="F57" s="31"/>
      <c r="G57" s="31"/>
      <c r="H57" s="31"/>
      <c r="I57" s="31"/>
      <c r="J57" s="25"/>
      <c r="S57" s="2"/>
      <c r="T57" s="2"/>
    </row>
    <row r="58" spans="2:20">
      <c r="B58" s="6"/>
      <c r="C58" s="22"/>
      <c r="D58" s="22"/>
      <c r="E58" s="7"/>
      <c r="F58" s="14"/>
      <c r="G58" s="14"/>
      <c r="H58" s="14"/>
      <c r="I58" s="14"/>
      <c r="J58" s="8"/>
      <c r="S58" s="2"/>
      <c r="T58" s="2"/>
    </row>
    <row r="59" spans="2:20" ht="15.75" thickBot="1">
      <c r="B59" s="18"/>
      <c r="C59" s="32"/>
      <c r="D59" s="33"/>
      <c r="E59" s="33"/>
      <c r="F59" s="36"/>
      <c r="G59" s="36"/>
      <c r="H59" s="36"/>
      <c r="I59" s="36"/>
      <c r="J59" s="20"/>
      <c r="S59" s="2"/>
      <c r="T59" s="2"/>
    </row>
  </sheetData>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2"/>
  <sheetViews>
    <sheetView zoomScale="80" zoomScaleNormal="80" workbookViewId="0">
      <selection sqref="A1:C1"/>
    </sheetView>
  </sheetViews>
  <sheetFormatPr baseColWidth="10" defaultColWidth="9.140625" defaultRowHeight="1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c r="A1" s="238" t="s">
        <v>45</v>
      </c>
      <c r="B1" s="239"/>
      <c r="C1" s="239"/>
    </row>
    <row r="2" spans="1:31" ht="31.5">
      <c r="A2" s="38" t="s">
        <v>24</v>
      </c>
      <c r="B2" s="39"/>
      <c r="C2" s="39"/>
    </row>
    <row r="3" spans="1:31">
      <c r="A3" s="21"/>
    </row>
    <row r="4" spans="1:31" s="46" customFormat="1" ht="18.75">
      <c r="A4" s="42"/>
      <c r="B4" s="43"/>
      <c r="C4" s="44" t="s">
        <v>46</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c r="A5" s="47" t="s">
        <v>47</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c r="A6" s="52" t="s">
        <v>48</v>
      </c>
      <c r="B6" s="52"/>
      <c r="C6" s="53"/>
    </row>
    <row r="7" spans="1:31" ht="60">
      <c r="A7" s="54"/>
      <c r="B7" s="55" t="s">
        <v>49</v>
      </c>
      <c r="C7" s="56" t="s">
        <v>50</v>
      </c>
    </row>
    <row r="8" spans="1:31" ht="14.45" customHeight="1">
      <c r="A8" s="52" t="s">
        <v>51</v>
      </c>
      <c r="B8" s="52"/>
      <c r="C8" s="53"/>
    </row>
    <row r="9" spans="1:31" ht="30">
      <c r="A9" s="57"/>
      <c r="B9" s="55" t="s">
        <v>52</v>
      </c>
      <c r="C9" s="56" t="s">
        <v>53</v>
      </c>
    </row>
    <row r="10" spans="1:31" ht="14.45" customHeight="1">
      <c r="A10" s="52" t="s">
        <v>54</v>
      </c>
      <c r="B10" s="52"/>
      <c r="C10" s="53"/>
    </row>
    <row r="11" spans="1:31" ht="23.25" customHeight="1">
      <c r="A11" s="57"/>
      <c r="B11" s="55" t="s">
        <v>55</v>
      </c>
      <c r="C11" s="58" t="s">
        <v>56</v>
      </c>
    </row>
    <row r="12" spans="1:31" ht="14.45" customHeight="1">
      <c r="A12" s="52" t="s">
        <v>57</v>
      </c>
      <c r="B12" s="52"/>
      <c r="C12" s="53"/>
    </row>
    <row r="13" spans="1:31" ht="30">
      <c r="A13" s="54"/>
      <c r="B13" s="55" t="s">
        <v>58</v>
      </c>
      <c r="C13" s="56" t="s">
        <v>59</v>
      </c>
    </row>
    <row r="14" spans="1:31" ht="14.45" customHeight="1">
      <c r="A14" s="52" t="s">
        <v>60</v>
      </c>
      <c r="B14" s="52"/>
      <c r="C14" s="53"/>
    </row>
    <row r="15" spans="1:31" ht="38.25" customHeight="1">
      <c r="A15" s="54"/>
      <c r="B15" s="55" t="s">
        <v>61</v>
      </c>
      <c r="C15" s="58" t="s">
        <v>62</v>
      </c>
    </row>
    <row r="16" spans="1:31" ht="14.45" customHeight="1">
      <c r="A16" s="52" t="s">
        <v>63</v>
      </c>
      <c r="B16" s="52"/>
      <c r="C16" s="53"/>
    </row>
    <row r="17" spans="1:31" ht="26.25" customHeight="1">
      <c r="A17" s="54"/>
      <c r="B17" s="55" t="s">
        <v>64</v>
      </c>
      <c r="C17" s="58" t="s">
        <v>65</v>
      </c>
    </row>
    <row r="18" spans="1:31" ht="14.45" customHeight="1">
      <c r="A18" s="52" t="s">
        <v>66</v>
      </c>
      <c r="B18" s="52"/>
      <c r="C18" s="53"/>
    </row>
    <row r="19" spans="1:31" ht="40.5" customHeight="1">
      <c r="A19" s="54"/>
      <c r="B19" s="55" t="s">
        <v>67</v>
      </c>
      <c r="C19" s="56" t="s">
        <v>68</v>
      </c>
      <c r="D19" s="59"/>
    </row>
    <row r="20" spans="1:31" s="51" customFormat="1" ht="18.75">
      <c r="A20" s="47" t="s">
        <v>69</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c r="A21" s="52" t="s">
        <v>70</v>
      </c>
      <c r="B21" s="52"/>
      <c r="C21" s="53"/>
    </row>
    <row r="22" spans="1:31" ht="42.6" customHeight="1">
      <c r="A22" s="57"/>
      <c r="B22" s="55" t="s">
        <v>71</v>
      </c>
      <c r="C22" s="56" t="s">
        <v>72</v>
      </c>
    </row>
    <row r="23" spans="1:31" ht="14.45" customHeight="1">
      <c r="A23" s="52" t="s">
        <v>73</v>
      </c>
      <c r="B23" s="52"/>
      <c r="C23" s="53"/>
      <c r="D23" s="59"/>
    </row>
    <row r="24" spans="1:31" ht="30">
      <c r="A24" s="54"/>
      <c r="B24" s="55" t="s">
        <v>74</v>
      </c>
      <c r="C24" s="58" t="s">
        <v>75</v>
      </c>
      <c r="D24" s="59"/>
    </row>
    <row r="25" spans="1:31" ht="14.45" customHeight="1">
      <c r="A25" s="52" t="s">
        <v>76</v>
      </c>
      <c r="B25" s="52"/>
      <c r="C25" s="53"/>
      <c r="D25" s="59"/>
    </row>
    <row r="26" spans="1:31" ht="38.25" customHeight="1">
      <c r="A26" s="54"/>
      <c r="B26" s="55" t="s">
        <v>77</v>
      </c>
      <c r="C26" s="58" t="s">
        <v>78</v>
      </c>
      <c r="D26" s="59"/>
    </row>
    <row r="27" spans="1:31" ht="14.45" customHeight="1">
      <c r="A27" s="52" t="s">
        <v>79</v>
      </c>
      <c r="B27" s="52"/>
      <c r="C27" s="53"/>
    </row>
    <row r="28" spans="1:31" ht="34.5" customHeight="1">
      <c r="A28" s="54"/>
      <c r="B28" s="55" t="s">
        <v>80</v>
      </c>
      <c r="C28" s="58" t="s">
        <v>81</v>
      </c>
    </row>
    <row r="30" spans="1:31">
      <c r="C30" s="62"/>
    </row>
    <row r="31" spans="1:31">
      <c r="C31" s="62"/>
    </row>
    <row r="32" spans="1:31">
      <c r="C32" s="6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A188" zoomScale="85" zoomScaleNormal="85" workbookViewId="0">
      <selection activeCell="C165" sqref="C165"/>
    </sheetView>
  </sheetViews>
  <sheetFormatPr baseColWidth="10" defaultColWidth="8.85546875" defaultRowHeight="15" outlineLevelRow="1"/>
  <cols>
    <col min="1" max="1" width="13.28515625" style="66" customWidth="1"/>
    <col min="2" max="2" width="60.7109375" style="66" customWidth="1"/>
    <col min="3" max="4" width="40.7109375" style="66"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c r="A1" s="190" t="s">
        <v>1746</v>
      </c>
      <c r="B1" s="190"/>
      <c r="C1" s="64"/>
      <c r="D1" s="64"/>
      <c r="E1" s="64"/>
      <c r="F1" s="189" t="s">
        <v>1766</v>
      </c>
      <c r="H1" s="64"/>
      <c r="I1" s="190"/>
      <c r="J1" s="64"/>
      <c r="K1" s="64"/>
      <c r="L1" s="64"/>
      <c r="M1" s="64"/>
    </row>
    <row r="2" spans="1:13" ht="15.75" thickBot="1">
      <c r="A2" s="64"/>
      <c r="B2" s="65"/>
      <c r="C2" s="65"/>
      <c r="D2" s="64"/>
      <c r="E2" s="64"/>
      <c r="F2" s="64"/>
      <c r="H2" s="64"/>
      <c r="L2" s="64"/>
      <c r="M2" s="64"/>
    </row>
    <row r="3" spans="1:13" ht="19.5" thickBot="1">
      <c r="A3" s="67"/>
      <c r="B3" s="68" t="s">
        <v>82</v>
      </c>
      <c r="C3" s="69" t="s">
        <v>1777</v>
      </c>
      <c r="D3" s="67"/>
      <c r="E3" s="67"/>
      <c r="F3" s="64"/>
      <c r="G3" s="67"/>
      <c r="H3" s="64"/>
      <c r="L3" s="64"/>
      <c r="M3" s="64"/>
    </row>
    <row r="4" spans="1:13" ht="15.75" thickBot="1">
      <c r="H4" s="64"/>
      <c r="L4" s="64"/>
      <c r="M4" s="64"/>
    </row>
    <row r="5" spans="1:13" ht="18.75">
      <c r="A5" s="70"/>
      <c r="B5" s="71" t="s">
        <v>84</v>
      </c>
      <c r="C5" s="70"/>
      <c r="E5" s="72"/>
      <c r="F5" s="72"/>
      <c r="H5" s="64"/>
      <c r="L5" s="64"/>
      <c r="M5" s="64"/>
    </row>
    <row r="6" spans="1:13">
      <c r="B6" s="74" t="s">
        <v>85</v>
      </c>
      <c r="H6" s="64"/>
      <c r="L6" s="64"/>
      <c r="M6" s="64"/>
    </row>
    <row r="7" spans="1:13">
      <c r="B7" s="73" t="s">
        <v>86</v>
      </c>
      <c r="H7" s="64"/>
      <c r="L7" s="64"/>
      <c r="M7" s="64"/>
    </row>
    <row r="8" spans="1:13">
      <c r="B8" s="73" t="s">
        <v>87</v>
      </c>
      <c r="F8" s="66" t="s">
        <v>88</v>
      </c>
      <c r="H8" s="64"/>
      <c r="L8" s="64"/>
      <c r="M8" s="64"/>
    </row>
    <row r="9" spans="1:13">
      <c r="B9" s="74" t="s">
        <v>89</v>
      </c>
      <c r="H9" s="64"/>
      <c r="L9" s="64"/>
      <c r="M9" s="64"/>
    </row>
    <row r="10" spans="1:13">
      <c r="B10" s="74" t="s">
        <v>90</v>
      </c>
      <c r="H10" s="64"/>
      <c r="L10" s="64"/>
      <c r="M10" s="64"/>
    </row>
    <row r="11" spans="1:13" ht="15.75" thickBot="1">
      <c r="B11" s="75" t="s">
        <v>91</v>
      </c>
      <c r="H11" s="64"/>
      <c r="L11" s="64"/>
      <c r="M11" s="64"/>
    </row>
    <row r="12" spans="1:13">
      <c r="B12" s="76"/>
      <c r="H12" s="64"/>
      <c r="L12" s="64"/>
      <c r="M12" s="64"/>
    </row>
    <row r="13" spans="1:13" ht="37.5">
      <c r="A13" s="77" t="s">
        <v>92</v>
      </c>
      <c r="B13" s="77" t="s">
        <v>85</v>
      </c>
      <c r="C13" s="78"/>
      <c r="D13" s="78"/>
      <c r="E13" s="78"/>
      <c r="F13" s="78"/>
      <c r="G13" s="79"/>
      <c r="H13" s="64"/>
      <c r="L13" s="64"/>
      <c r="M13" s="64"/>
    </row>
    <row r="14" spans="1:13">
      <c r="A14" s="66" t="s">
        <v>93</v>
      </c>
      <c r="B14" s="80" t="s">
        <v>0</v>
      </c>
      <c r="C14" s="66" t="s">
        <v>1778</v>
      </c>
      <c r="E14" s="72"/>
      <c r="F14" s="72"/>
      <c r="H14" s="64"/>
      <c r="L14" s="64"/>
      <c r="M14" s="64"/>
    </row>
    <row r="15" spans="1:13">
      <c r="A15" s="66" t="s">
        <v>95</v>
      </c>
      <c r="B15" s="80" t="s">
        <v>96</v>
      </c>
      <c r="C15" s="66" t="s">
        <v>1779</v>
      </c>
      <c r="E15" s="72"/>
      <c r="F15" s="72"/>
      <c r="H15" s="64"/>
      <c r="L15" s="64"/>
      <c r="M15" s="64"/>
    </row>
    <row r="16" spans="1:13">
      <c r="A16" s="66" t="s">
        <v>97</v>
      </c>
      <c r="B16" s="80" t="s">
        <v>98</v>
      </c>
      <c r="C16" s="112" t="s">
        <v>1780</v>
      </c>
      <c r="E16" s="72"/>
      <c r="F16" s="72"/>
      <c r="H16" s="64"/>
      <c r="L16" s="64"/>
      <c r="M16" s="64"/>
    </row>
    <row r="17" spans="1:13">
      <c r="A17" s="66" t="s">
        <v>99</v>
      </c>
      <c r="B17" s="80" t="s">
        <v>100</v>
      </c>
      <c r="C17" s="195">
        <v>43465</v>
      </c>
      <c r="E17" s="72"/>
      <c r="F17" s="72"/>
      <c r="H17" s="64"/>
      <c r="L17" s="64"/>
      <c r="M17" s="64"/>
    </row>
    <row r="18" spans="1:13" outlineLevel="1">
      <c r="A18" s="66" t="s">
        <v>101</v>
      </c>
      <c r="B18" s="81" t="s">
        <v>102</v>
      </c>
      <c r="E18" s="72"/>
      <c r="F18" s="72"/>
      <c r="H18" s="64"/>
      <c r="L18" s="64"/>
      <c r="M18" s="64"/>
    </row>
    <row r="19" spans="1:13" outlineLevel="1">
      <c r="A19" s="66" t="s">
        <v>103</v>
      </c>
      <c r="B19" s="81" t="s">
        <v>104</v>
      </c>
      <c r="E19" s="72"/>
      <c r="F19" s="72"/>
      <c r="H19" s="64"/>
      <c r="L19" s="64"/>
      <c r="M19" s="64"/>
    </row>
    <row r="20" spans="1:13" outlineLevel="1">
      <c r="A20" s="66" t="s">
        <v>105</v>
      </c>
      <c r="B20" s="81"/>
      <c r="E20" s="72"/>
      <c r="F20" s="72"/>
      <c r="H20" s="64"/>
      <c r="L20" s="64"/>
      <c r="M20" s="64"/>
    </row>
    <row r="21" spans="1:13" outlineLevel="1">
      <c r="A21" s="66" t="s">
        <v>106</v>
      </c>
      <c r="B21" s="81"/>
      <c r="E21" s="72"/>
      <c r="F21" s="72"/>
      <c r="H21" s="64"/>
      <c r="L21" s="64"/>
      <c r="M21" s="64"/>
    </row>
    <row r="22" spans="1:13" outlineLevel="1">
      <c r="A22" s="66" t="s">
        <v>107</v>
      </c>
      <c r="B22" s="81"/>
      <c r="E22" s="72"/>
      <c r="F22" s="72"/>
      <c r="H22" s="64"/>
      <c r="L22" s="64"/>
      <c r="M22" s="64"/>
    </row>
    <row r="23" spans="1:13" outlineLevel="1">
      <c r="A23" s="66" t="s">
        <v>108</v>
      </c>
      <c r="B23" s="81"/>
      <c r="E23" s="72"/>
      <c r="F23" s="72"/>
      <c r="H23" s="64"/>
      <c r="L23" s="64"/>
      <c r="M23" s="64"/>
    </row>
    <row r="24" spans="1:13" outlineLevel="1">
      <c r="A24" s="66" t="s">
        <v>109</v>
      </c>
      <c r="B24" s="81"/>
      <c r="E24" s="72"/>
      <c r="F24" s="72"/>
      <c r="H24" s="64"/>
      <c r="L24" s="64"/>
      <c r="M24" s="64"/>
    </row>
    <row r="25" spans="1:13" outlineLevel="1">
      <c r="A25" s="66" t="s">
        <v>110</v>
      </c>
      <c r="B25" s="81"/>
      <c r="E25" s="72"/>
      <c r="F25" s="72"/>
      <c r="H25" s="64"/>
      <c r="L25" s="64"/>
      <c r="M25" s="64"/>
    </row>
    <row r="26" spans="1:13" ht="18.75">
      <c r="A26" s="78"/>
      <c r="B26" s="77" t="s">
        <v>86</v>
      </c>
      <c r="C26" s="78"/>
      <c r="D26" s="78"/>
      <c r="E26" s="78"/>
      <c r="F26" s="78"/>
      <c r="G26" s="79"/>
      <c r="H26" s="64"/>
      <c r="L26" s="64"/>
      <c r="M26" s="64"/>
    </row>
    <row r="27" spans="1:13">
      <c r="A27" s="66" t="s">
        <v>111</v>
      </c>
      <c r="B27" s="82" t="s">
        <v>112</v>
      </c>
      <c r="C27" s="66" t="s">
        <v>1781</v>
      </c>
      <c r="D27" s="83"/>
      <c r="E27" s="83"/>
      <c r="F27" s="83"/>
      <c r="H27" s="64"/>
      <c r="L27" s="64"/>
      <c r="M27" s="64"/>
    </row>
    <row r="28" spans="1:13">
      <c r="A28" s="66" t="s">
        <v>113</v>
      </c>
      <c r="B28" s="82" t="s">
        <v>114</v>
      </c>
      <c r="C28" s="66" t="s">
        <v>1781</v>
      </c>
      <c r="D28" s="83"/>
      <c r="E28" s="83"/>
      <c r="F28" s="83"/>
      <c r="H28" s="64"/>
      <c r="L28" s="64"/>
      <c r="M28" s="64"/>
    </row>
    <row r="29" spans="1:13" ht="45">
      <c r="A29" s="66" t="s">
        <v>115</v>
      </c>
      <c r="B29" s="82" t="s">
        <v>116</v>
      </c>
      <c r="C29" s="199" t="s">
        <v>1782</v>
      </c>
      <c r="E29" s="83"/>
      <c r="F29" s="83"/>
      <c r="H29" s="64"/>
      <c r="L29" s="64"/>
      <c r="M29" s="64"/>
    </row>
    <row r="30" spans="1:13" outlineLevel="1">
      <c r="A30" s="66" t="s">
        <v>117</v>
      </c>
      <c r="B30" s="82"/>
      <c r="E30" s="83"/>
      <c r="F30" s="83"/>
      <c r="H30" s="64"/>
      <c r="L30" s="64"/>
      <c r="M30" s="64"/>
    </row>
    <row r="31" spans="1:13" outlineLevel="1">
      <c r="A31" s="66" t="s">
        <v>118</v>
      </c>
      <c r="B31" s="82"/>
      <c r="E31" s="83"/>
      <c r="F31" s="83"/>
      <c r="H31" s="64"/>
      <c r="L31" s="64"/>
      <c r="M31" s="64"/>
    </row>
    <row r="32" spans="1:13" outlineLevel="1">
      <c r="A32" s="66" t="s">
        <v>119</v>
      </c>
      <c r="B32" s="82"/>
      <c r="E32" s="83"/>
      <c r="F32" s="83"/>
      <c r="H32" s="64"/>
      <c r="L32" s="64"/>
      <c r="M32" s="64"/>
    </row>
    <row r="33" spans="1:13" outlineLevel="1">
      <c r="A33" s="66" t="s">
        <v>120</v>
      </c>
      <c r="B33" s="82"/>
      <c r="E33" s="83"/>
      <c r="F33" s="83"/>
      <c r="H33" s="64"/>
      <c r="L33" s="64"/>
      <c r="M33" s="64"/>
    </row>
    <row r="34" spans="1:13" outlineLevel="1">
      <c r="A34" s="66" t="s">
        <v>121</v>
      </c>
      <c r="B34" s="82"/>
      <c r="E34" s="83"/>
      <c r="F34" s="83"/>
      <c r="H34" s="64"/>
      <c r="L34" s="64"/>
      <c r="M34" s="64"/>
    </row>
    <row r="35" spans="1:13" outlineLevel="1">
      <c r="A35" s="66" t="s">
        <v>122</v>
      </c>
      <c r="B35" s="84"/>
      <c r="E35" s="83"/>
      <c r="F35" s="83"/>
      <c r="H35" s="64"/>
      <c r="L35" s="64"/>
      <c r="M35" s="64"/>
    </row>
    <row r="36" spans="1:13" ht="18.75">
      <c r="A36" s="77"/>
      <c r="B36" s="77" t="s">
        <v>87</v>
      </c>
      <c r="C36" s="77"/>
      <c r="D36" s="78"/>
      <c r="E36" s="78"/>
      <c r="F36" s="78"/>
      <c r="G36" s="79"/>
      <c r="H36" s="64"/>
      <c r="L36" s="64"/>
      <c r="M36" s="64"/>
    </row>
    <row r="37" spans="1:13" ht="15" customHeight="1">
      <c r="A37" s="85"/>
      <c r="B37" s="86" t="s">
        <v>123</v>
      </c>
      <c r="C37" s="85" t="s">
        <v>124</v>
      </c>
      <c r="D37" s="85"/>
      <c r="E37" s="87"/>
      <c r="F37" s="88"/>
      <c r="G37" s="88"/>
      <c r="H37" s="64"/>
      <c r="L37" s="64"/>
      <c r="M37" s="64"/>
    </row>
    <row r="38" spans="1:13">
      <c r="A38" s="66" t="s">
        <v>4</v>
      </c>
      <c r="B38" s="83" t="s">
        <v>1592</v>
      </c>
      <c r="C38" s="209">
        <v>67737.888999999996</v>
      </c>
      <c r="F38" s="83"/>
      <c r="H38" s="64"/>
      <c r="L38" s="64"/>
      <c r="M38" s="64"/>
    </row>
    <row r="39" spans="1:13">
      <c r="A39" s="66" t="s">
        <v>125</v>
      </c>
      <c r="B39" s="83" t="s">
        <v>126</v>
      </c>
      <c r="C39" s="209">
        <v>24300.67</v>
      </c>
      <c r="F39" s="83"/>
      <c r="H39" s="64"/>
      <c r="L39" s="64"/>
      <c r="M39" s="64"/>
    </row>
    <row r="40" spans="1:13" outlineLevel="1">
      <c r="A40" s="66" t="s">
        <v>127</v>
      </c>
      <c r="B40" s="89" t="s">
        <v>128</v>
      </c>
      <c r="C40" s="66" t="s">
        <v>129</v>
      </c>
      <c r="F40" s="83"/>
      <c r="H40" s="64"/>
      <c r="L40" s="64"/>
      <c r="M40" s="64"/>
    </row>
    <row r="41" spans="1:13" outlineLevel="1">
      <c r="A41" s="66" t="s">
        <v>130</v>
      </c>
      <c r="B41" s="89" t="s">
        <v>131</v>
      </c>
      <c r="C41" s="66" t="s">
        <v>129</v>
      </c>
      <c r="F41" s="83"/>
      <c r="H41" s="64"/>
      <c r="L41" s="64"/>
      <c r="M41" s="64"/>
    </row>
    <row r="42" spans="1:13" outlineLevel="1">
      <c r="A42" s="66" t="s">
        <v>132</v>
      </c>
      <c r="B42" s="83"/>
      <c r="F42" s="83"/>
      <c r="H42" s="64"/>
      <c r="L42" s="64"/>
      <c r="M42" s="64"/>
    </row>
    <row r="43" spans="1:13" outlineLevel="1">
      <c r="A43" s="66" t="s">
        <v>133</v>
      </c>
      <c r="B43" s="83"/>
      <c r="F43" s="83"/>
      <c r="H43" s="64"/>
      <c r="L43" s="64"/>
      <c r="M43" s="64"/>
    </row>
    <row r="44" spans="1:13" ht="15" customHeight="1">
      <c r="A44" s="85"/>
      <c r="B44" s="86" t="s">
        <v>134</v>
      </c>
      <c r="C44" s="139" t="s">
        <v>1593</v>
      </c>
      <c r="D44" s="85" t="s">
        <v>135</v>
      </c>
      <c r="E44" s="87"/>
      <c r="F44" s="88" t="s">
        <v>136</v>
      </c>
      <c r="G44" s="88" t="s">
        <v>137</v>
      </c>
      <c r="H44" s="64"/>
      <c r="L44" s="64"/>
      <c r="M44" s="64"/>
    </row>
    <row r="45" spans="1:13">
      <c r="A45" s="66" t="s">
        <v>8</v>
      </c>
      <c r="B45" s="83" t="s">
        <v>138</v>
      </c>
      <c r="C45" s="103">
        <v>0.25</v>
      </c>
      <c r="D45" s="185">
        <f>IF(OR(C38="[For completion]",C39="[For completion]"),"Please complete G.3.1.1 and G.3.1.2",(C38/C39-1))</f>
        <v>1.7874905918231883</v>
      </c>
      <c r="E45" s="103"/>
      <c r="F45" s="103">
        <v>0.25</v>
      </c>
      <c r="G45" s="66" t="s">
        <v>1783</v>
      </c>
      <c r="H45" s="64"/>
      <c r="L45" s="64"/>
      <c r="M45" s="64"/>
    </row>
    <row r="46" spans="1:13" outlineLevel="1">
      <c r="A46" s="66" t="s">
        <v>139</v>
      </c>
      <c r="B46" s="81" t="s">
        <v>140</v>
      </c>
      <c r="C46" s="103"/>
      <c r="D46" s="103"/>
      <c r="E46" s="103"/>
      <c r="F46" s="103"/>
      <c r="G46" s="103"/>
      <c r="H46" s="64"/>
      <c r="L46" s="64"/>
      <c r="M46" s="64"/>
    </row>
    <row r="47" spans="1:13" outlineLevel="1">
      <c r="A47" s="66" t="s">
        <v>141</v>
      </c>
      <c r="B47" s="81" t="s">
        <v>142</v>
      </c>
      <c r="C47" s="103"/>
      <c r="D47" s="103"/>
      <c r="E47" s="103"/>
      <c r="F47" s="103"/>
      <c r="G47" s="103"/>
      <c r="H47" s="64"/>
      <c r="L47" s="64"/>
      <c r="M47" s="64"/>
    </row>
    <row r="48" spans="1:13" outlineLevel="1">
      <c r="A48" s="66" t="s">
        <v>143</v>
      </c>
      <c r="B48" s="81"/>
      <c r="C48" s="103"/>
      <c r="D48" s="103"/>
      <c r="E48" s="103"/>
      <c r="F48" s="103"/>
      <c r="G48" s="103"/>
      <c r="H48" s="64"/>
      <c r="L48" s="64"/>
      <c r="M48" s="64"/>
    </row>
    <row r="49" spans="1:13" outlineLevel="1">
      <c r="A49" s="66" t="s">
        <v>144</v>
      </c>
      <c r="B49" s="81"/>
      <c r="C49" s="103"/>
      <c r="D49" s="103"/>
      <c r="E49" s="103"/>
      <c r="F49" s="103"/>
      <c r="G49" s="103"/>
      <c r="H49" s="64"/>
      <c r="L49" s="64"/>
      <c r="M49" s="64"/>
    </row>
    <row r="50" spans="1:13" outlineLevel="1">
      <c r="A50" s="66" t="s">
        <v>145</v>
      </c>
      <c r="B50" s="81"/>
      <c r="C50" s="103"/>
      <c r="D50" s="103"/>
      <c r="E50" s="103"/>
      <c r="F50" s="103"/>
      <c r="G50" s="103"/>
      <c r="H50" s="64"/>
      <c r="L50" s="64"/>
      <c r="M50" s="64"/>
    </row>
    <row r="51" spans="1:13" outlineLevel="1">
      <c r="A51" s="66" t="s">
        <v>146</v>
      </c>
      <c r="B51" s="81"/>
      <c r="C51" s="103"/>
      <c r="D51" s="103"/>
      <c r="E51" s="103"/>
      <c r="F51" s="103"/>
      <c r="G51" s="103"/>
      <c r="H51" s="64"/>
      <c r="L51" s="64"/>
      <c r="M51" s="64"/>
    </row>
    <row r="52" spans="1:13" ht="15" customHeight="1">
      <c r="A52" s="85"/>
      <c r="B52" s="86" t="s">
        <v>147</v>
      </c>
      <c r="C52" s="85" t="s">
        <v>124</v>
      </c>
      <c r="D52" s="85"/>
      <c r="E52" s="87"/>
      <c r="F52" s="88" t="s">
        <v>148</v>
      </c>
      <c r="G52" s="88"/>
      <c r="H52" s="64"/>
      <c r="L52" s="64"/>
      <c r="M52" s="64"/>
    </row>
    <row r="53" spans="1:13">
      <c r="A53" s="66" t="s">
        <v>149</v>
      </c>
      <c r="B53" s="83" t="s">
        <v>150</v>
      </c>
      <c r="C53" s="209">
        <f>+C38</f>
        <v>67737.888999999996</v>
      </c>
      <c r="E53" s="91"/>
      <c r="F53" s="92">
        <f>IF($C$58=0,"",IF(C53="[for completion]","",C53/$C$58))</f>
        <v>1</v>
      </c>
      <c r="G53" s="92"/>
      <c r="H53" s="64"/>
      <c r="L53" s="64"/>
      <c r="M53" s="64"/>
    </row>
    <row r="54" spans="1:13" ht="30">
      <c r="A54" s="66" t="s">
        <v>151</v>
      </c>
      <c r="B54" s="83" t="s">
        <v>152</v>
      </c>
      <c r="C54" s="66" t="s">
        <v>1823</v>
      </c>
      <c r="E54" s="91"/>
      <c r="F54" s="92"/>
      <c r="G54" s="92"/>
      <c r="H54" s="64"/>
      <c r="L54" s="64"/>
      <c r="M54" s="64"/>
    </row>
    <row r="55" spans="1:13">
      <c r="A55" s="66" t="s">
        <v>153</v>
      </c>
      <c r="B55" s="83" t="s">
        <v>154</v>
      </c>
      <c r="C55" s="66">
        <v>0</v>
      </c>
      <c r="E55" s="91"/>
      <c r="F55" s="164">
        <f t="shared" ref="F55:F56" si="0">IF($C$58=0,"",IF(C55="[for completion]","",C55/$C$58))</f>
        <v>0</v>
      </c>
      <c r="G55" s="92"/>
      <c r="H55" s="64"/>
      <c r="L55" s="64"/>
      <c r="M55" s="64"/>
    </row>
    <row r="56" spans="1:13">
      <c r="A56" s="66" t="s">
        <v>155</v>
      </c>
      <c r="B56" s="83" t="s">
        <v>156</v>
      </c>
      <c r="C56" s="66">
        <v>0</v>
      </c>
      <c r="E56" s="91"/>
      <c r="F56" s="164">
        <f t="shared" si="0"/>
        <v>0</v>
      </c>
      <c r="G56" s="92"/>
      <c r="H56" s="64"/>
      <c r="L56" s="64"/>
      <c r="M56" s="64"/>
    </row>
    <row r="57" spans="1:13">
      <c r="A57" s="66" t="s">
        <v>157</v>
      </c>
      <c r="B57" s="66" t="s">
        <v>158</v>
      </c>
      <c r="C57" s="66">
        <v>0</v>
      </c>
      <c r="E57" s="91"/>
      <c r="F57" s="92">
        <f>IF($C$58=0,"",IF(C57="[for completion]","",C57/$C$58))</f>
        <v>0</v>
      </c>
      <c r="G57" s="92"/>
      <c r="H57" s="64"/>
      <c r="L57" s="64"/>
      <c r="M57" s="64"/>
    </row>
    <row r="58" spans="1:13">
      <c r="A58" s="66" t="s">
        <v>159</v>
      </c>
      <c r="B58" s="93" t="s">
        <v>160</v>
      </c>
      <c r="C58" s="91">
        <f>SUM(C53:C57)</f>
        <v>67737.888999999996</v>
      </c>
      <c r="D58" s="91"/>
      <c r="E58" s="91"/>
      <c r="F58" s="94">
        <f>SUM(F53:F57)</f>
        <v>1</v>
      </c>
      <c r="G58" s="92"/>
      <c r="H58" s="64"/>
      <c r="L58" s="64"/>
      <c r="M58" s="64"/>
    </row>
    <row r="59" spans="1:13" outlineLevel="1">
      <c r="A59" s="66" t="s">
        <v>161</v>
      </c>
      <c r="B59" s="95" t="s">
        <v>162</v>
      </c>
      <c r="E59" s="91"/>
      <c r="F59" s="92">
        <f t="shared" ref="F59:F64" si="1">IF($C$58=0,"",IF(C59="[for completion]","",C59/$C$58))</f>
        <v>0</v>
      </c>
      <c r="G59" s="92"/>
      <c r="H59" s="64"/>
      <c r="L59" s="64"/>
      <c r="M59" s="64"/>
    </row>
    <row r="60" spans="1:13" outlineLevel="1">
      <c r="A60" s="66" t="s">
        <v>163</v>
      </c>
      <c r="B60" s="95" t="s">
        <v>162</v>
      </c>
      <c r="E60" s="91"/>
      <c r="F60" s="92">
        <f t="shared" si="1"/>
        <v>0</v>
      </c>
      <c r="G60" s="92"/>
      <c r="H60" s="64"/>
      <c r="L60" s="64"/>
      <c r="M60" s="64"/>
    </row>
    <row r="61" spans="1:13" outlineLevel="1">
      <c r="A61" s="66" t="s">
        <v>164</v>
      </c>
      <c r="B61" s="95" t="s">
        <v>162</v>
      </c>
      <c r="E61" s="91"/>
      <c r="F61" s="92">
        <f t="shared" si="1"/>
        <v>0</v>
      </c>
      <c r="G61" s="92"/>
      <c r="H61" s="64"/>
      <c r="L61" s="64"/>
      <c r="M61" s="64"/>
    </row>
    <row r="62" spans="1:13" outlineLevel="1">
      <c r="A62" s="66" t="s">
        <v>165</v>
      </c>
      <c r="B62" s="95" t="s">
        <v>162</v>
      </c>
      <c r="E62" s="91"/>
      <c r="F62" s="92">
        <f t="shared" si="1"/>
        <v>0</v>
      </c>
      <c r="G62" s="92"/>
      <c r="H62" s="64"/>
      <c r="L62" s="64"/>
      <c r="M62" s="64"/>
    </row>
    <row r="63" spans="1:13" outlineLevel="1">
      <c r="A63" s="66" t="s">
        <v>166</v>
      </c>
      <c r="B63" s="95" t="s">
        <v>162</v>
      </c>
      <c r="E63" s="91"/>
      <c r="F63" s="92">
        <f t="shared" si="1"/>
        <v>0</v>
      </c>
      <c r="G63" s="92"/>
      <c r="H63" s="64"/>
      <c r="L63" s="64"/>
      <c r="M63" s="64"/>
    </row>
    <row r="64" spans="1:13" outlineLevel="1">
      <c r="A64" s="66" t="s">
        <v>167</v>
      </c>
      <c r="B64" s="95" t="s">
        <v>162</v>
      </c>
      <c r="C64" s="96"/>
      <c r="D64" s="96"/>
      <c r="E64" s="96"/>
      <c r="F64" s="92">
        <f t="shared" si="1"/>
        <v>0</v>
      </c>
      <c r="G64" s="94"/>
      <c r="H64" s="64"/>
      <c r="L64" s="64"/>
      <c r="M64" s="64"/>
    </row>
    <row r="65" spans="1:13" ht="15" customHeight="1">
      <c r="A65" s="85"/>
      <c r="B65" s="86" t="s">
        <v>168</v>
      </c>
      <c r="C65" s="139" t="s">
        <v>1604</v>
      </c>
      <c r="D65" s="139" t="s">
        <v>1605</v>
      </c>
      <c r="E65" s="87"/>
      <c r="F65" s="88" t="s">
        <v>169</v>
      </c>
      <c r="G65" s="97" t="s">
        <v>170</v>
      </c>
      <c r="H65" s="64"/>
      <c r="L65" s="64"/>
      <c r="M65" s="64"/>
    </row>
    <row r="66" spans="1:13">
      <c r="A66" s="66" t="s">
        <v>171</v>
      </c>
      <c r="B66" s="83" t="s">
        <v>1677</v>
      </c>
      <c r="C66" s="66">
        <v>9.85</v>
      </c>
      <c r="D66" s="66" t="s">
        <v>1416</v>
      </c>
      <c r="E66" s="80"/>
      <c r="F66" s="98"/>
      <c r="G66" s="99"/>
      <c r="H66" s="64"/>
      <c r="L66" s="64"/>
      <c r="M66" s="64"/>
    </row>
    <row r="67" spans="1:13">
      <c r="B67" s="83"/>
      <c r="E67" s="80"/>
      <c r="F67" s="98"/>
      <c r="G67" s="99"/>
      <c r="H67" s="64"/>
      <c r="L67" s="64"/>
      <c r="M67" s="64"/>
    </row>
    <row r="68" spans="1:13">
      <c r="B68" s="83" t="s">
        <v>1598</v>
      </c>
      <c r="C68" s="80"/>
      <c r="D68" s="80"/>
      <c r="E68" s="80"/>
      <c r="F68" s="99"/>
      <c r="G68" s="99"/>
      <c r="H68" s="64"/>
      <c r="L68" s="64"/>
      <c r="M68" s="64"/>
    </row>
    <row r="69" spans="1:13">
      <c r="B69" s="83" t="s">
        <v>173</v>
      </c>
      <c r="E69" s="80"/>
      <c r="F69" s="99"/>
      <c r="G69" s="99"/>
      <c r="H69" s="64"/>
      <c r="L69" s="64"/>
      <c r="M69" s="64"/>
    </row>
    <row r="70" spans="1:13">
      <c r="A70" s="66" t="s">
        <v>174</v>
      </c>
      <c r="B70" s="179" t="s">
        <v>1767</v>
      </c>
      <c r="C70" s="200">
        <v>5184.6620000000003</v>
      </c>
      <c r="D70" s="66" t="s">
        <v>1416</v>
      </c>
      <c r="E70" s="62"/>
      <c r="F70" s="92">
        <f t="shared" ref="F70:F76" si="2">IF($C$77=0,"",IF(C70="[for completion]","",C70/$C$77))</f>
        <v>7.654006434567695E-2</v>
      </c>
      <c r="G70" s="92" t="str">
        <f>IF($D$77=0,"",IF(D70="[Mark as ND1 if not relevant]","",D70/$D$77))</f>
        <v/>
      </c>
      <c r="H70" s="64"/>
      <c r="L70" s="64"/>
      <c r="M70" s="64"/>
    </row>
    <row r="71" spans="1:13">
      <c r="A71" s="66" t="s">
        <v>175</v>
      </c>
      <c r="B71" s="180" t="s">
        <v>1768</v>
      </c>
      <c r="C71" s="200">
        <v>4723.9399999999996</v>
      </c>
      <c r="D71" s="66" t="s">
        <v>1416</v>
      </c>
      <c r="E71" s="62"/>
      <c r="F71" s="92">
        <f t="shared" si="2"/>
        <v>6.9738523275985412E-2</v>
      </c>
      <c r="G71" s="92" t="str">
        <f t="shared" ref="G71:G76" si="3">IF($D$77=0,"",IF(D71="[Mark as ND1 if not relevant]","",D71/$D$77))</f>
        <v/>
      </c>
      <c r="H71" s="64"/>
      <c r="L71" s="64"/>
      <c r="M71" s="64"/>
    </row>
    <row r="72" spans="1:13">
      <c r="A72" s="66" t="s">
        <v>176</v>
      </c>
      <c r="B72" s="179" t="s">
        <v>1769</v>
      </c>
      <c r="C72" s="200">
        <v>4511.7550000000001</v>
      </c>
      <c r="D72" s="66" t="s">
        <v>1416</v>
      </c>
      <c r="E72" s="62"/>
      <c r="F72" s="92">
        <f t="shared" si="2"/>
        <v>6.6606081170176509E-2</v>
      </c>
      <c r="G72" s="92" t="str">
        <f t="shared" si="3"/>
        <v/>
      </c>
      <c r="H72" s="64"/>
      <c r="L72" s="64"/>
      <c r="M72" s="64"/>
    </row>
    <row r="73" spans="1:13">
      <c r="A73" s="66" t="s">
        <v>177</v>
      </c>
      <c r="B73" s="179" t="s">
        <v>1770</v>
      </c>
      <c r="C73" s="200">
        <v>4399.8770000000004</v>
      </c>
      <c r="D73" s="66" t="s">
        <v>1416</v>
      </c>
      <c r="E73" s="62"/>
      <c r="F73" s="92">
        <f t="shared" si="2"/>
        <v>6.4954450009096845E-2</v>
      </c>
      <c r="G73" s="92" t="str">
        <f t="shared" si="3"/>
        <v/>
      </c>
      <c r="H73" s="64"/>
      <c r="L73" s="64"/>
      <c r="M73" s="64"/>
    </row>
    <row r="74" spans="1:13">
      <c r="A74" s="66" t="s">
        <v>178</v>
      </c>
      <c r="B74" s="179" t="s">
        <v>1771</v>
      </c>
      <c r="C74" s="200">
        <v>4215.3639999999996</v>
      </c>
      <c r="D74" s="66" t="s">
        <v>1416</v>
      </c>
      <c r="E74" s="62"/>
      <c r="F74" s="92">
        <f t="shared" si="2"/>
        <v>6.2230523764220329E-2</v>
      </c>
      <c r="G74" s="92" t="str">
        <f t="shared" si="3"/>
        <v/>
      </c>
      <c r="H74" s="64"/>
      <c r="L74" s="64"/>
      <c r="M74" s="64"/>
    </row>
    <row r="75" spans="1:13">
      <c r="A75" s="66" t="s">
        <v>179</v>
      </c>
      <c r="B75" s="179" t="s">
        <v>1772</v>
      </c>
      <c r="C75" s="200">
        <v>17180.594000000001</v>
      </c>
      <c r="D75" s="66" t="s">
        <v>1416</v>
      </c>
      <c r="E75" s="62"/>
      <c r="F75" s="92">
        <f t="shared" si="2"/>
        <v>0.2536334615944012</v>
      </c>
      <c r="G75" s="92" t="str">
        <f t="shared" si="3"/>
        <v/>
      </c>
      <c r="H75" s="64"/>
      <c r="L75" s="64"/>
      <c r="M75" s="64"/>
    </row>
    <row r="76" spans="1:13">
      <c r="A76" s="66" t="s">
        <v>180</v>
      </c>
      <c r="B76" s="179" t="s">
        <v>1773</v>
      </c>
      <c r="C76" s="200">
        <v>27521.691999999999</v>
      </c>
      <c r="D76" s="66" t="s">
        <v>1416</v>
      </c>
      <c r="E76" s="62"/>
      <c r="F76" s="92">
        <f t="shared" si="2"/>
        <v>0.40629689584044287</v>
      </c>
      <c r="G76" s="92" t="str">
        <f t="shared" si="3"/>
        <v/>
      </c>
      <c r="H76" s="64"/>
      <c r="L76" s="64"/>
      <c r="M76" s="64"/>
    </row>
    <row r="77" spans="1:13">
      <c r="A77" s="66" t="s">
        <v>181</v>
      </c>
      <c r="B77" s="100" t="s">
        <v>160</v>
      </c>
      <c r="C77" s="91">
        <f>SUM(C70:C76)</f>
        <v>67737.883999999991</v>
      </c>
      <c r="D77" s="91">
        <f>SUM(D70:D76)</f>
        <v>0</v>
      </c>
      <c r="E77" s="83"/>
      <c r="F77" s="94">
        <f>SUM(F70:F76)</f>
        <v>1.0000000000000002</v>
      </c>
      <c r="G77" s="94">
        <f>SUM(G70:G76)</f>
        <v>0</v>
      </c>
      <c r="H77" s="64"/>
      <c r="L77" s="64"/>
      <c r="M77" s="64"/>
    </row>
    <row r="78" spans="1:13" outlineLevel="1">
      <c r="A78" s="66" t="s">
        <v>182</v>
      </c>
      <c r="B78" s="101" t="s">
        <v>183</v>
      </c>
      <c r="C78" s="91"/>
      <c r="D78" s="91"/>
      <c r="E78" s="83"/>
      <c r="F78" s="92">
        <f>IF($C$77=0,"",IF(C78="[for completion]","",C78/$C$77))</f>
        <v>0</v>
      </c>
      <c r="G78" s="92" t="str">
        <f t="shared" ref="G78:G87" si="4">IF($D$77=0,"",IF(D78="[for completion]","",D78/$D$77))</f>
        <v/>
      </c>
      <c r="H78" s="64"/>
      <c r="L78" s="64"/>
      <c r="M78" s="64"/>
    </row>
    <row r="79" spans="1:13" outlineLevel="1">
      <c r="A79" s="66" t="s">
        <v>184</v>
      </c>
      <c r="B79" s="101" t="s">
        <v>185</v>
      </c>
      <c r="C79" s="91"/>
      <c r="D79" s="91"/>
      <c r="E79" s="83"/>
      <c r="F79" s="92">
        <f t="shared" ref="F79:F87" si="5">IF($C$77=0,"",IF(C79="[for completion]","",C79/$C$77))</f>
        <v>0</v>
      </c>
      <c r="G79" s="92" t="str">
        <f t="shared" si="4"/>
        <v/>
      </c>
      <c r="H79" s="64"/>
      <c r="L79" s="64"/>
      <c r="M79" s="64"/>
    </row>
    <row r="80" spans="1:13" outlineLevel="1">
      <c r="A80" s="66" t="s">
        <v>186</v>
      </c>
      <c r="B80" s="101" t="s">
        <v>187</v>
      </c>
      <c r="C80" s="91"/>
      <c r="D80" s="91"/>
      <c r="E80" s="83"/>
      <c r="F80" s="92">
        <f t="shared" si="5"/>
        <v>0</v>
      </c>
      <c r="G80" s="92" t="str">
        <f t="shared" si="4"/>
        <v/>
      </c>
      <c r="H80" s="64"/>
      <c r="L80" s="64"/>
      <c r="M80" s="64"/>
    </row>
    <row r="81" spans="1:13" outlineLevel="1">
      <c r="A81" s="66" t="s">
        <v>188</v>
      </c>
      <c r="B81" s="101" t="s">
        <v>189</v>
      </c>
      <c r="C81" s="91"/>
      <c r="D81" s="91"/>
      <c r="E81" s="83"/>
      <c r="F81" s="92">
        <f t="shared" si="5"/>
        <v>0</v>
      </c>
      <c r="G81" s="92" t="str">
        <f t="shared" si="4"/>
        <v/>
      </c>
      <c r="H81" s="64"/>
      <c r="L81" s="64"/>
      <c r="M81" s="64"/>
    </row>
    <row r="82" spans="1:13" outlineLevel="1">
      <c r="A82" s="66" t="s">
        <v>190</v>
      </c>
      <c r="B82" s="101" t="s">
        <v>191</v>
      </c>
      <c r="C82" s="91"/>
      <c r="D82" s="91"/>
      <c r="E82" s="83"/>
      <c r="F82" s="92">
        <f t="shared" si="5"/>
        <v>0</v>
      </c>
      <c r="G82" s="92" t="str">
        <f t="shared" si="4"/>
        <v/>
      </c>
      <c r="H82" s="64"/>
      <c r="L82" s="64"/>
      <c r="M82" s="64"/>
    </row>
    <row r="83" spans="1:13" outlineLevel="1">
      <c r="A83" s="66" t="s">
        <v>192</v>
      </c>
      <c r="B83" s="101"/>
      <c r="C83" s="91"/>
      <c r="D83" s="91"/>
      <c r="E83" s="83"/>
      <c r="F83" s="92"/>
      <c r="G83" s="92"/>
      <c r="H83" s="64"/>
      <c r="L83" s="64"/>
      <c r="M83" s="64"/>
    </row>
    <row r="84" spans="1:13" outlineLevel="1">
      <c r="A84" s="66" t="s">
        <v>193</v>
      </c>
      <c r="B84" s="101"/>
      <c r="C84" s="91"/>
      <c r="D84" s="91"/>
      <c r="E84" s="83"/>
      <c r="F84" s="92"/>
      <c r="G84" s="92"/>
      <c r="H84" s="64"/>
      <c r="L84" s="64"/>
      <c r="M84" s="64"/>
    </row>
    <row r="85" spans="1:13" outlineLevel="1">
      <c r="A85" s="66" t="s">
        <v>194</v>
      </c>
      <c r="B85" s="101"/>
      <c r="C85" s="91"/>
      <c r="D85" s="91"/>
      <c r="E85" s="83"/>
      <c r="F85" s="92"/>
      <c r="G85" s="92"/>
      <c r="H85" s="64"/>
      <c r="L85" s="64"/>
      <c r="M85" s="64"/>
    </row>
    <row r="86" spans="1:13" outlineLevel="1">
      <c r="A86" s="66" t="s">
        <v>195</v>
      </c>
      <c r="B86" s="100"/>
      <c r="C86" s="91"/>
      <c r="D86" s="91"/>
      <c r="E86" s="83"/>
      <c r="F86" s="92">
        <f t="shared" si="5"/>
        <v>0</v>
      </c>
      <c r="G86" s="92" t="str">
        <f t="shared" si="4"/>
        <v/>
      </c>
      <c r="H86" s="64"/>
      <c r="L86" s="64"/>
      <c r="M86" s="64"/>
    </row>
    <row r="87" spans="1:13" outlineLevel="1">
      <c r="A87" s="66" t="s">
        <v>196</v>
      </c>
      <c r="B87" s="101"/>
      <c r="C87" s="91"/>
      <c r="D87" s="91"/>
      <c r="E87" s="83"/>
      <c r="F87" s="92">
        <f t="shared" si="5"/>
        <v>0</v>
      </c>
      <c r="G87" s="92" t="str">
        <f t="shared" si="4"/>
        <v/>
      </c>
      <c r="H87" s="64"/>
      <c r="L87" s="64"/>
      <c r="M87" s="64"/>
    </row>
    <row r="88" spans="1:13" ht="15" customHeight="1">
      <c r="A88" s="85"/>
      <c r="B88" s="86" t="s">
        <v>197</v>
      </c>
      <c r="C88" s="139" t="s">
        <v>1606</v>
      </c>
      <c r="D88" s="139" t="s">
        <v>1607</v>
      </c>
      <c r="E88" s="87"/>
      <c r="F88" s="88" t="s">
        <v>198</v>
      </c>
      <c r="G88" s="85" t="s">
        <v>199</v>
      </c>
      <c r="H88" s="64"/>
      <c r="L88" s="64"/>
      <c r="M88" s="64"/>
    </row>
    <row r="89" spans="1:13">
      <c r="A89" s="66" t="s">
        <v>200</v>
      </c>
      <c r="B89" s="83" t="s">
        <v>172</v>
      </c>
      <c r="C89" s="66">
        <v>4.9800000000000004</v>
      </c>
      <c r="D89" s="66" t="s">
        <v>129</v>
      </c>
      <c r="E89" s="80"/>
      <c r="F89" s="98"/>
      <c r="G89" s="99"/>
      <c r="H89" s="64"/>
      <c r="L89" s="64"/>
      <c r="M89" s="64"/>
    </row>
    <row r="90" spans="1:13">
      <c r="B90" s="83"/>
      <c r="E90" s="80"/>
      <c r="F90" s="98"/>
      <c r="G90" s="99"/>
      <c r="H90" s="64"/>
      <c r="L90" s="64"/>
      <c r="M90" s="64"/>
    </row>
    <row r="91" spans="1:13">
      <c r="B91" s="83" t="s">
        <v>1599</v>
      </c>
      <c r="C91" s="80"/>
      <c r="D91" s="80"/>
      <c r="E91" s="80"/>
      <c r="F91" s="99"/>
      <c r="G91" s="99"/>
      <c r="H91" s="64"/>
      <c r="L91" s="64"/>
      <c r="M91" s="64"/>
    </row>
    <row r="92" spans="1:13">
      <c r="A92" s="66" t="s">
        <v>201</v>
      </c>
      <c r="B92" s="83" t="s">
        <v>173</v>
      </c>
      <c r="E92" s="80"/>
      <c r="F92" s="99"/>
      <c r="G92" s="99"/>
      <c r="H92" s="64"/>
      <c r="L92" s="64"/>
      <c r="M92" s="64"/>
    </row>
    <row r="93" spans="1:13">
      <c r="A93" s="66" t="s">
        <v>202</v>
      </c>
      <c r="B93" s="180" t="s">
        <v>1767</v>
      </c>
      <c r="C93" s="200">
        <v>379.89</v>
      </c>
      <c r="D93" s="66" t="s">
        <v>1416</v>
      </c>
      <c r="E93" s="62"/>
      <c r="F93" s="92">
        <f>IF($C$100=0,"",IF(C93="[for completion]","",IF(C93="","",C93/$C$100)))</f>
        <v>1.5632902946005313E-2</v>
      </c>
      <c r="G93" s="92" t="str">
        <f>IF($D$100=0,"",IF(D93="[Mark as ND1 if not relevant]","",IF(D93="","",D93/$D$100)))</f>
        <v/>
      </c>
      <c r="H93" s="64"/>
      <c r="L93" s="64"/>
      <c r="M93" s="64"/>
    </row>
    <row r="94" spans="1:13">
      <c r="A94" s="66" t="s">
        <v>203</v>
      </c>
      <c r="B94" s="180" t="s">
        <v>1768</v>
      </c>
      <c r="C94" s="200">
        <v>2346.3330000000001</v>
      </c>
      <c r="D94" s="66" t="s">
        <v>1416</v>
      </c>
      <c r="E94" s="62"/>
      <c r="F94" s="92">
        <f t="shared" ref="F94:F99" si="6">IF($C$100=0,"",IF(C94="[for completion]","",IF(C94="","",C94/$C$100)))</f>
        <v>9.6554255358154956E-2</v>
      </c>
      <c r="G94" s="92" t="str">
        <f t="shared" ref="G94:G99" si="7">IF($D$100=0,"",IF(D94="[Mark as ND1 if not relevant]","",IF(D94="","",D94/$D$100)))</f>
        <v/>
      </c>
      <c r="H94" s="64"/>
      <c r="L94" s="64"/>
      <c r="M94" s="64"/>
    </row>
    <row r="95" spans="1:13">
      <c r="A95" s="66" t="s">
        <v>204</v>
      </c>
      <c r="B95" s="180" t="s">
        <v>1769</v>
      </c>
      <c r="C95" s="200">
        <v>4675</v>
      </c>
      <c r="D95" s="66" t="s">
        <v>1416</v>
      </c>
      <c r="E95" s="62"/>
      <c r="F95" s="92">
        <f t="shared" si="6"/>
        <v>0.19238153484581019</v>
      </c>
      <c r="G95" s="92" t="str">
        <f t="shared" si="7"/>
        <v/>
      </c>
      <c r="H95" s="64"/>
      <c r="L95" s="64"/>
      <c r="M95" s="64"/>
    </row>
    <row r="96" spans="1:13">
      <c r="A96" s="66" t="s">
        <v>205</v>
      </c>
      <c r="B96" s="180" t="s">
        <v>1770</v>
      </c>
      <c r="C96" s="200">
        <v>3617.5920000000001</v>
      </c>
      <c r="D96" s="66" t="s">
        <v>1416</v>
      </c>
      <c r="E96" s="62"/>
      <c r="F96" s="92">
        <f t="shared" si="6"/>
        <v>0.14886800030073247</v>
      </c>
      <c r="G96" s="92" t="str">
        <f t="shared" si="7"/>
        <v/>
      </c>
      <c r="H96" s="64"/>
      <c r="L96" s="64"/>
      <c r="M96" s="64"/>
    </row>
    <row r="97" spans="1:14">
      <c r="A97" s="66" t="s">
        <v>206</v>
      </c>
      <c r="B97" s="180" t="s">
        <v>1771</v>
      </c>
      <c r="C97" s="200">
        <v>2850</v>
      </c>
      <c r="D97" s="66" t="s">
        <v>1416</v>
      </c>
      <c r="E97" s="62"/>
      <c r="F97" s="92">
        <f t="shared" si="6"/>
        <v>0.11728072177765969</v>
      </c>
      <c r="G97" s="92" t="str">
        <f t="shared" si="7"/>
        <v/>
      </c>
      <c r="H97" s="64"/>
      <c r="L97" s="64"/>
      <c r="M97" s="64"/>
    </row>
    <row r="98" spans="1:14">
      <c r="A98" s="66" t="s">
        <v>207</v>
      </c>
      <c r="B98" s="180" t="s">
        <v>1772</v>
      </c>
      <c r="C98" s="200">
        <v>9581.8539999999994</v>
      </c>
      <c r="D98" s="66" t="s">
        <v>1416</v>
      </c>
      <c r="E98" s="62"/>
      <c r="F98" s="92">
        <f t="shared" si="6"/>
        <v>0.39430412389058089</v>
      </c>
      <c r="G98" s="92" t="str">
        <f t="shared" si="7"/>
        <v/>
      </c>
      <c r="H98" s="64"/>
      <c r="L98" s="64"/>
      <c r="M98" s="64"/>
    </row>
    <row r="99" spans="1:14">
      <c r="A99" s="66" t="s">
        <v>208</v>
      </c>
      <c r="B99" s="180" t="s">
        <v>1773</v>
      </c>
      <c r="C99" s="200">
        <v>850</v>
      </c>
      <c r="D99" s="66" t="s">
        <v>1416</v>
      </c>
      <c r="E99" s="62"/>
      <c r="F99" s="92">
        <f t="shared" si="6"/>
        <v>3.4978460881056397E-2</v>
      </c>
      <c r="G99" s="92" t="str">
        <f t="shared" si="7"/>
        <v/>
      </c>
      <c r="H99" s="64"/>
      <c r="L99" s="64"/>
      <c r="M99" s="64"/>
    </row>
    <row r="100" spans="1:14">
      <c r="A100" s="66" t="s">
        <v>209</v>
      </c>
      <c r="B100" s="100" t="s">
        <v>160</v>
      </c>
      <c r="C100" s="91">
        <f>SUM(C93:C99)</f>
        <v>24300.669000000002</v>
      </c>
      <c r="D100" s="91">
        <f>SUM(D93:D99)</f>
        <v>0</v>
      </c>
      <c r="E100" s="83"/>
      <c r="F100" s="94">
        <f>SUM(F93:F99)</f>
        <v>0.99999999999999989</v>
      </c>
      <c r="G100" s="94">
        <f>SUM(G93:G99)</f>
        <v>0</v>
      </c>
      <c r="H100" s="64"/>
      <c r="L100" s="64"/>
      <c r="M100" s="64"/>
    </row>
    <row r="101" spans="1:14" outlineLevel="1">
      <c r="A101" s="66" t="s">
        <v>210</v>
      </c>
      <c r="B101" s="101" t="s">
        <v>183</v>
      </c>
      <c r="C101" s="91"/>
      <c r="D101" s="91"/>
      <c r="E101" s="83"/>
      <c r="F101" s="92">
        <f t="shared" ref="F101:F105" si="8">IF($C$100=0,"",IF(C101="[for completion]","",C101/$C$100))</f>
        <v>0</v>
      </c>
      <c r="G101" s="92" t="str">
        <f t="shared" ref="G101:G105" si="9">IF($D$100=0,"",IF(D101="[for completion]","",D101/$D$100))</f>
        <v/>
      </c>
      <c r="H101" s="64"/>
      <c r="L101" s="64"/>
      <c r="M101" s="64"/>
    </row>
    <row r="102" spans="1:14" outlineLevel="1">
      <c r="A102" s="66" t="s">
        <v>211</v>
      </c>
      <c r="B102" s="101" t="s">
        <v>185</v>
      </c>
      <c r="C102" s="91"/>
      <c r="D102" s="91"/>
      <c r="E102" s="83"/>
      <c r="F102" s="92">
        <f t="shared" si="8"/>
        <v>0</v>
      </c>
      <c r="G102" s="92" t="str">
        <f t="shared" si="9"/>
        <v/>
      </c>
      <c r="H102" s="64"/>
      <c r="L102" s="64"/>
      <c r="M102" s="64"/>
    </row>
    <row r="103" spans="1:14" outlineLevel="1">
      <c r="A103" s="66" t="s">
        <v>212</v>
      </c>
      <c r="B103" s="101" t="s">
        <v>187</v>
      </c>
      <c r="C103" s="91"/>
      <c r="D103" s="91"/>
      <c r="E103" s="83"/>
      <c r="F103" s="92">
        <f t="shared" si="8"/>
        <v>0</v>
      </c>
      <c r="G103" s="92" t="str">
        <f t="shared" si="9"/>
        <v/>
      </c>
      <c r="H103" s="64"/>
      <c r="L103" s="64"/>
      <c r="M103" s="64"/>
    </row>
    <row r="104" spans="1:14" outlineLevel="1">
      <c r="A104" s="66" t="s">
        <v>213</v>
      </c>
      <c r="B104" s="101" t="s">
        <v>189</v>
      </c>
      <c r="C104" s="91"/>
      <c r="D104" s="91"/>
      <c r="E104" s="83"/>
      <c r="F104" s="92">
        <f t="shared" si="8"/>
        <v>0</v>
      </c>
      <c r="G104" s="92" t="str">
        <f t="shared" si="9"/>
        <v/>
      </c>
      <c r="H104" s="64"/>
      <c r="L104" s="64"/>
      <c r="M104" s="64"/>
    </row>
    <row r="105" spans="1:14" outlineLevel="1">
      <c r="A105" s="66" t="s">
        <v>214</v>
      </c>
      <c r="B105" s="101" t="s">
        <v>191</v>
      </c>
      <c r="C105" s="91"/>
      <c r="D105" s="91"/>
      <c r="E105" s="83"/>
      <c r="F105" s="92">
        <f t="shared" si="8"/>
        <v>0</v>
      </c>
      <c r="G105" s="92" t="str">
        <f t="shared" si="9"/>
        <v/>
      </c>
      <c r="H105" s="64"/>
      <c r="L105" s="64"/>
      <c r="M105" s="64"/>
    </row>
    <row r="106" spans="1:14" outlineLevel="1">
      <c r="A106" s="66" t="s">
        <v>215</v>
      </c>
      <c r="B106" s="101"/>
      <c r="C106" s="91"/>
      <c r="D106" s="91"/>
      <c r="E106" s="83"/>
      <c r="F106" s="92"/>
      <c r="G106" s="92"/>
      <c r="H106" s="64"/>
      <c r="L106" s="64"/>
      <c r="M106" s="64"/>
    </row>
    <row r="107" spans="1:14" outlineLevel="1">
      <c r="A107" s="66" t="s">
        <v>216</v>
      </c>
      <c r="B107" s="101"/>
      <c r="C107" s="91"/>
      <c r="D107" s="91"/>
      <c r="E107" s="83"/>
      <c r="F107" s="92"/>
      <c r="G107" s="92"/>
      <c r="H107" s="64"/>
      <c r="L107" s="64"/>
      <c r="M107" s="64"/>
    </row>
    <row r="108" spans="1:14" outlineLevel="1">
      <c r="A108" s="66" t="s">
        <v>217</v>
      </c>
      <c r="B108" s="100"/>
      <c r="C108" s="91"/>
      <c r="D108" s="91"/>
      <c r="E108" s="83"/>
      <c r="F108" s="92"/>
      <c r="G108" s="92"/>
      <c r="H108" s="64"/>
      <c r="L108" s="64"/>
      <c r="M108" s="64"/>
    </row>
    <row r="109" spans="1:14" outlineLevel="1">
      <c r="A109" s="66" t="s">
        <v>218</v>
      </c>
      <c r="B109" s="101"/>
      <c r="C109" s="91"/>
      <c r="D109" s="91"/>
      <c r="E109" s="83"/>
      <c r="F109" s="92"/>
      <c r="G109" s="92"/>
      <c r="H109" s="64"/>
      <c r="L109" s="64"/>
      <c r="M109" s="64"/>
    </row>
    <row r="110" spans="1:14" outlineLevel="1">
      <c r="A110" s="66" t="s">
        <v>219</v>
      </c>
      <c r="B110" s="101"/>
      <c r="C110" s="91"/>
      <c r="D110" s="91"/>
      <c r="E110" s="83"/>
      <c r="F110" s="92"/>
      <c r="G110" s="92"/>
      <c r="H110" s="64"/>
      <c r="L110" s="64"/>
      <c r="M110" s="64"/>
    </row>
    <row r="111" spans="1:14" ht="15" customHeight="1">
      <c r="A111" s="85"/>
      <c r="B111" s="86" t="s">
        <v>220</v>
      </c>
      <c r="C111" s="88" t="s">
        <v>221</v>
      </c>
      <c r="D111" s="88" t="s">
        <v>222</v>
      </c>
      <c r="E111" s="87"/>
      <c r="F111" s="88" t="s">
        <v>223</v>
      </c>
      <c r="G111" s="88" t="s">
        <v>224</v>
      </c>
      <c r="H111" s="64"/>
      <c r="L111" s="64"/>
      <c r="M111" s="64"/>
    </row>
    <row r="112" spans="1:14" s="102" customFormat="1">
      <c r="A112" s="66" t="s">
        <v>225</v>
      </c>
      <c r="B112" s="83" t="s">
        <v>226</v>
      </c>
      <c r="C112" s="200">
        <v>67255.592000000004</v>
      </c>
      <c r="D112" s="66" t="s">
        <v>1416</v>
      </c>
      <c r="E112" s="92"/>
      <c r="F112" s="92">
        <f>IF($C$127=0,"",IF(C112="[for completion]","",IF(C112="","",C112/$C$127)))</f>
        <v>0.99287998162682578</v>
      </c>
      <c r="G112" s="92" t="str">
        <f>IF($D$127=0,"",IF(D112="[for completion]","",IF(D112="","",D112/$D$127)))</f>
        <v/>
      </c>
      <c r="H112" s="64"/>
      <c r="I112" s="66"/>
      <c r="J112" s="66"/>
      <c r="K112" s="66"/>
      <c r="L112" s="64"/>
      <c r="M112" s="64"/>
      <c r="N112" s="64"/>
    </row>
    <row r="113" spans="1:14" s="102" customFormat="1">
      <c r="A113" s="66" t="s">
        <v>227</v>
      </c>
      <c r="B113" s="83" t="s">
        <v>228</v>
      </c>
      <c r="C113" s="200">
        <v>187.834</v>
      </c>
      <c r="D113" s="66" t="s">
        <v>1416</v>
      </c>
      <c r="E113" s="92"/>
      <c r="F113" s="92">
        <f t="shared" ref="F113:F126" si="10">IF($C$127=0,"",IF(C113="[for completion]","",IF(C113="","",C113/$C$127)))</f>
        <v>2.7729533399823941E-3</v>
      </c>
      <c r="G113" s="92" t="str">
        <f t="shared" ref="G113:G126" si="11">IF($D$127=0,"",IF(D113="[for completion]","",IF(D113="","",D113/$D$127)))</f>
        <v/>
      </c>
      <c r="H113" s="64"/>
      <c r="I113" s="66"/>
      <c r="J113" s="66"/>
      <c r="K113" s="66"/>
      <c r="L113" s="64"/>
      <c r="M113" s="64"/>
      <c r="N113" s="64"/>
    </row>
    <row r="114" spans="1:14" s="102" customFormat="1">
      <c r="A114" s="66" t="s">
        <v>229</v>
      </c>
      <c r="B114" s="83" t="s">
        <v>230</v>
      </c>
      <c r="C114" s="200">
        <v>18.324999999999999</v>
      </c>
      <c r="D114" s="66" t="s">
        <v>1416</v>
      </c>
      <c r="E114" s="92"/>
      <c r="F114" s="92">
        <f t="shared" si="10"/>
        <v>2.7052807242127289E-4</v>
      </c>
      <c r="G114" s="92" t="str">
        <f t="shared" si="11"/>
        <v/>
      </c>
      <c r="H114" s="64"/>
      <c r="I114" s="66"/>
      <c r="J114" s="66"/>
      <c r="K114" s="66"/>
      <c r="L114" s="64"/>
      <c r="M114" s="64"/>
      <c r="N114" s="64"/>
    </row>
    <row r="115" spans="1:14" s="102" customFormat="1">
      <c r="A115" s="66" t="s">
        <v>231</v>
      </c>
      <c r="B115" s="83" t="s">
        <v>232</v>
      </c>
      <c r="C115" s="200">
        <v>0</v>
      </c>
      <c r="D115" s="66" t="s">
        <v>1416</v>
      </c>
      <c r="E115" s="92"/>
      <c r="F115" s="92">
        <f t="shared" si="10"/>
        <v>0</v>
      </c>
      <c r="G115" s="92" t="str">
        <f t="shared" si="11"/>
        <v/>
      </c>
      <c r="H115" s="64"/>
      <c r="I115" s="66"/>
      <c r="J115" s="66"/>
      <c r="K115" s="66"/>
      <c r="L115" s="64"/>
      <c r="M115" s="64"/>
      <c r="N115" s="64"/>
    </row>
    <row r="116" spans="1:14" s="102" customFormat="1">
      <c r="A116" s="66" t="s">
        <v>233</v>
      </c>
      <c r="B116" s="83" t="s">
        <v>234</v>
      </c>
      <c r="C116" s="200">
        <v>85.408000000000001</v>
      </c>
      <c r="D116" s="66" t="s">
        <v>1416</v>
      </c>
      <c r="E116" s="92"/>
      <c r="F116" s="92">
        <f t="shared" si="10"/>
        <v>1.2608601151081079E-3</v>
      </c>
      <c r="G116" s="92" t="str">
        <f t="shared" si="11"/>
        <v/>
      </c>
      <c r="H116" s="64"/>
      <c r="I116" s="66"/>
      <c r="J116" s="66"/>
      <c r="K116" s="66"/>
      <c r="L116" s="64"/>
      <c r="M116" s="64"/>
      <c r="N116" s="64"/>
    </row>
    <row r="117" spans="1:14" s="102" customFormat="1">
      <c r="A117" s="66" t="s">
        <v>235</v>
      </c>
      <c r="B117" s="83" t="s">
        <v>236</v>
      </c>
      <c r="C117" s="200">
        <v>0</v>
      </c>
      <c r="D117" s="66" t="s">
        <v>1416</v>
      </c>
      <c r="E117" s="83"/>
      <c r="F117" s="92">
        <f t="shared" si="10"/>
        <v>0</v>
      </c>
      <c r="G117" s="92" t="str">
        <f t="shared" si="11"/>
        <v/>
      </c>
      <c r="H117" s="64"/>
      <c r="I117" s="66"/>
      <c r="J117" s="66"/>
      <c r="K117" s="66"/>
      <c r="L117" s="64"/>
      <c r="M117" s="64"/>
      <c r="N117" s="64"/>
    </row>
    <row r="118" spans="1:14">
      <c r="A118" s="66" t="s">
        <v>237</v>
      </c>
      <c r="B118" s="83" t="s">
        <v>238</v>
      </c>
      <c r="C118" s="200">
        <v>0</v>
      </c>
      <c r="D118" s="66" t="s">
        <v>1416</v>
      </c>
      <c r="E118" s="83"/>
      <c r="F118" s="92">
        <f t="shared" si="10"/>
        <v>0</v>
      </c>
      <c r="G118" s="92" t="str">
        <f t="shared" si="11"/>
        <v/>
      </c>
      <c r="H118" s="64"/>
      <c r="L118" s="64"/>
      <c r="M118" s="64"/>
    </row>
    <row r="119" spans="1:14">
      <c r="A119" s="66" t="s">
        <v>239</v>
      </c>
      <c r="B119" s="83" t="s">
        <v>240</v>
      </c>
      <c r="C119" s="200">
        <v>0</v>
      </c>
      <c r="D119" s="66" t="s">
        <v>1416</v>
      </c>
      <c r="E119" s="83"/>
      <c r="F119" s="92">
        <f t="shared" si="10"/>
        <v>0</v>
      </c>
      <c r="G119" s="92" t="str">
        <f t="shared" si="11"/>
        <v/>
      </c>
      <c r="H119" s="64"/>
      <c r="L119" s="64"/>
      <c r="M119" s="64"/>
    </row>
    <row r="120" spans="1:14">
      <c r="A120" s="66" t="s">
        <v>241</v>
      </c>
      <c r="B120" s="83" t="s">
        <v>242</v>
      </c>
      <c r="C120" s="200">
        <v>0</v>
      </c>
      <c r="D120" s="66" t="s">
        <v>1416</v>
      </c>
      <c r="E120" s="83"/>
      <c r="F120" s="92">
        <f t="shared" si="10"/>
        <v>0</v>
      </c>
      <c r="G120" s="92" t="str">
        <f t="shared" si="11"/>
        <v/>
      </c>
      <c r="H120" s="64"/>
      <c r="L120" s="64"/>
      <c r="M120" s="64"/>
    </row>
    <row r="121" spans="1:14">
      <c r="A121" s="66" t="s">
        <v>243</v>
      </c>
      <c r="B121" s="83" t="s">
        <v>244</v>
      </c>
      <c r="C121" s="200">
        <v>0</v>
      </c>
      <c r="D121" s="66" t="s">
        <v>1416</v>
      </c>
      <c r="E121" s="83"/>
      <c r="F121" s="92">
        <f t="shared" si="10"/>
        <v>0</v>
      </c>
      <c r="G121" s="92" t="str">
        <f t="shared" si="11"/>
        <v/>
      </c>
      <c r="H121" s="64"/>
      <c r="L121" s="64"/>
      <c r="M121" s="64"/>
    </row>
    <row r="122" spans="1:14">
      <c r="A122" s="66" t="s">
        <v>245</v>
      </c>
      <c r="B122" s="83" t="s">
        <v>246</v>
      </c>
      <c r="C122" s="200">
        <v>0</v>
      </c>
      <c r="D122" s="66" t="s">
        <v>1416</v>
      </c>
      <c r="E122" s="83"/>
      <c r="F122" s="92">
        <f t="shared" si="10"/>
        <v>0</v>
      </c>
      <c r="G122" s="92" t="str">
        <f t="shared" si="11"/>
        <v/>
      </c>
      <c r="H122" s="64"/>
      <c r="L122" s="64"/>
      <c r="M122" s="64"/>
    </row>
    <row r="123" spans="1:14">
      <c r="A123" s="66" t="s">
        <v>247</v>
      </c>
      <c r="B123" s="83" t="s">
        <v>248</v>
      </c>
      <c r="C123" s="200">
        <v>0</v>
      </c>
      <c r="D123" s="66" t="s">
        <v>1416</v>
      </c>
      <c r="E123" s="83"/>
      <c r="F123" s="92">
        <f t="shared" si="10"/>
        <v>0</v>
      </c>
      <c r="G123" s="92" t="str">
        <f t="shared" si="11"/>
        <v/>
      </c>
      <c r="H123" s="64"/>
      <c r="L123" s="64"/>
      <c r="M123" s="64"/>
    </row>
    <row r="124" spans="1:14">
      <c r="A124" s="66" t="s">
        <v>249</v>
      </c>
      <c r="B124" s="83" t="s">
        <v>250</v>
      </c>
      <c r="C124" s="200">
        <v>0</v>
      </c>
      <c r="D124" s="66" t="s">
        <v>1416</v>
      </c>
      <c r="E124" s="83"/>
      <c r="F124" s="92">
        <f t="shared" si="10"/>
        <v>0</v>
      </c>
      <c r="G124" s="92" t="str">
        <f t="shared" si="11"/>
        <v/>
      </c>
      <c r="H124" s="64"/>
      <c r="L124" s="64"/>
      <c r="M124" s="64"/>
    </row>
    <row r="125" spans="1:14">
      <c r="A125" s="66" t="s">
        <v>251</v>
      </c>
      <c r="B125" s="83" t="s">
        <v>252</v>
      </c>
      <c r="C125" s="200">
        <v>0</v>
      </c>
      <c r="D125" s="66" t="s">
        <v>1416</v>
      </c>
      <c r="E125" s="83"/>
      <c r="F125" s="92">
        <f t="shared" si="10"/>
        <v>0</v>
      </c>
      <c r="G125" s="92" t="str">
        <f t="shared" si="11"/>
        <v/>
      </c>
      <c r="H125" s="64"/>
      <c r="L125" s="64"/>
      <c r="M125" s="64"/>
    </row>
    <row r="126" spans="1:14">
      <c r="A126" s="66" t="s">
        <v>253</v>
      </c>
      <c r="B126" s="83" t="s">
        <v>158</v>
      </c>
      <c r="C126" s="200">
        <v>190.72800000000001</v>
      </c>
      <c r="D126" s="66" t="s">
        <v>1416</v>
      </c>
      <c r="E126" s="83"/>
      <c r="F126" s="92">
        <f t="shared" si="10"/>
        <v>2.8156768456624576E-3</v>
      </c>
      <c r="G126" s="92" t="str">
        <f t="shared" si="11"/>
        <v/>
      </c>
      <c r="H126" s="64"/>
      <c r="L126" s="64"/>
      <c r="M126" s="64"/>
    </row>
    <row r="127" spans="1:14">
      <c r="A127" s="66" t="s">
        <v>254</v>
      </c>
      <c r="B127" s="100" t="s">
        <v>160</v>
      </c>
      <c r="C127" s="200">
        <f>SUM(C112:C126)</f>
        <v>67737.887000000002</v>
      </c>
      <c r="D127" s="66">
        <f>SUM(D112:D126)</f>
        <v>0</v>
      </c>
      <c r="E127" s="83"/>
      <c r="F127" s="103">
        <f>SUM(F112:F126)</f>
        <v>0.99999999999999989</v>
      </c>
      <c r="G127" s="103">
        <f>SUM(G112:G126)</f>
        <v>0</v>
      </c>
      <c r="H127" s="64"/>
      <c r="L127" s="64"/>
      <c r="M127" s="64"/>
    </row>
    <row r="128" spans="1:14" outlineLevel="1">
      <c r="A128" s="66" t="s">
        <v>255</v>
      </c>
      <c r="B128" s="95" t="s">
        <v>162</v>
      </c>
      <c r="C128" s="211"/>
      <c r="E128" s="83"/>
      <c r="F128" s="92" t="str">
        <f>IF($C$127=0,"",IF(C128="[for completion]","",IF(C128="","",C128/$C$127)))</f>
        <v/>
      </c>
      <c r="G128" s="92" t="str">
        <f>IF($D$127=0,"",IF(D128="[for completion]","",IF(D128="","",D128/$D$127)))</f>
        <v/>
      </c>
      <c r="H128" s="64"/>
      <c r="L128" s="64"/>
      <c r="M128" s="64"/>
    </row>
    <row r="129" spans="1:14" outlineLevel="1">
      <c r="A129" s="66" t="s">
        <v>256</v>
      </c>
      <c r="B129" s="95" t="s">
        <v>162</v>
      </c>
      <c r="E129" s="83"/>
      <c r="F129" s="92">
        <f t="shared" ref="F129:F136" si="12">IF($C$127=0,"",IF(C129="[for completion]","",C129/$C$127))</f>
        <v>0</v>
      </c>
      <c r="G129" s="92" t="str">
        <f t="shared" ref="G129:G136" si="13">IF($D$127=0,"",IF(D129="[for completion]","",D129/$D$127))</f>
        <v/>
      </c>
      <c r="H129" s="64"/>
      <c r="L129" s="64"/>
      <c r="M129" s="64"/>
    </row>
    <row r="130" spans="1:14" outlineLevel="1">
      <c r="A130" s="66" t="s">
        <v>257</v>
      </c>
      <c r="B130" s="95" t="s">
        <v>162</v>
      </c>
      <c r="E130" s="83"/>
      <c r="F130" s="92">
        <f t="shared" si="12"/>
        <v>0</v>
      </c>
      <c r="G130" s="92" t="str">
        <f t="shared" si="13"/>
        <v/>
      </c>
      <c r="H130" s="64"/>
      <c r="L130" s="64"/>
      <c r="M130" s="64"/>
    </row>
    <row r="131" spans="1:14" outlineLevel="1">
      <c r="A131" s="66" t="s">
        <v>258</v>
      </c>
      <c r="B131" s="95" t="s">
        <v>162</v>
      </c>
      <c r="E131" s="83"/>
      <c r="F131" s="92">
        <f t="shared" si="12"/>
        <v>0</v>
      </c>
      <c r="G131" s="92" t="str">
        <f t="shared" si="13"/>
        <v/>
      </c>
      <c r="H131" s="64"/>
      <c r="L131" s="64"/>
      <c r="M131" s="64"/>
    </row>
    <row r="132" spans="1:14" outlineLevel="1">
      <c r="A132" s="66" t="s">
        <v>259</v>
      </c>
      <c r="B132" s="95" t="s">
        <v>162</v>
      </c>
      <c r="E132" s="83"/>
      <c r="F132" s="92">
        <f t="shared" si="12"/>
        <v>0</v>
      </c>
      <c r="G132" s="92" t="str">
        <f t="shared" si="13"/>
        <v/>
      </c>
      <c r="H132" s="64"/>
      <c r="L132" s="64"/>
      <c r="M132" s="64"/>
    </row>
    <row r="133" spans="1:14" outlineLevel="1">
      <c r="A133" s="66" t="s">
        <v>260</v>
      </c>
      <c r="B133" s="95" t="s">
        <v>162</v>
      </c>
      <c r="E133" s="83"/>
      <c r="F133" s="92">
        <f t="shared" si="12"/>
        <v>0</v>
      </c>
      <c r="G133" s="92" t="str">
        <f t="shared" si="13"/>
        <v/>
      </c>
      <c r="H133" s="64"/>
      <c r="L133" s="64"/>
      <c r="M133" s="64"/>
    </row>
    <row r="134" spans="1:14" outlineLevel="1">
      <c r="A134" s="66" t="s">
        <v>261</v>
      </c>
      <c r="B134" s="95" t="s">
        <v>162</v>
      </c>
      <c r="E134" s="83"/>
      <c r="F134" s="92">
        <f t="shared" si="12"/>
        <v>0</v>
      </c>
      <c r="G134" s="92" t="str">
        <f t="shared" si="13"/>
        <v/>
      </c>
      <c r="H134" s="64"/>
      <c r="L134" s="64"/>
      <c r="M134" s="64"/>
    </row>
    <row r="135" spans="1:14" outlineLevel="1">
      <c r="A135" s="66" t="s">
        <v>262</v>
      </c>
      <c r="B135" s="95" t="s">
        <v>162</v>
      </c>
      <c r="E135" s="83"/>
      <c r="F135" s="92">
        <f t="shared" si="12"/>
        <v>0</v>
      </c>
      <c r="G135" s="92" t="str">
        <f t="shared" si="13"/>
        <v/>
      </c>
      <c r="H135" s="64"/>
      <c r="L135" s="64"/>
      <c r="M135" s="64"/>
    </row>
    <row r="136" spans="1:14" outlineLevel="1">
      <c r="A136" s="66" t="s">
        <v>263</v>
      </c>
      <c r="B136" s="95" t="s">
        <v>162</v>
      </c>
      <c r="C136" s="96"/>
      <c r="D136" s="96"/>
      <c r="E136" s="96"/>
      <c r="F136" s="92">
        <f t="shared" si="12"/>
        <v>0</v>
      </c>
      <c r="G136" s="92" t="str">
        <f t="shared" si="13"/>
        <v/>
      </c>
      <c r="H136" s="64"/>
      <c r="L136" s="64"/>
      <c r="M136" s="64"/>
    </row>
    <row r="137" spans="1:14" ht="15" customHeight="1">
      <c r="A137" s="85"/>
      <c r="B137" s="86" t="s">
        <v>264</v>
      </c>
      <c r="C137" s="88" t="s">
        <v>221</v>
      </c>
      <c r="D137" s="88" t="s">
        <v>222</v>
      </c>
      <c r="E137" s="87"/>
      <c r="F137" s="88" t="s">
        <v>223</v>
      </c>
      <c r="G137" s="88" t="s">
        <v>224</v>
      </c>
      <c r="H137" s="64"/>
      <c r="L137" s="64"/>
      <c r="M137" s="64"/>
    </row>
    <row r="138" spans="1:14" s="102" customFormat="1">
      <c r="A138" s="66" t="s">
        <v>265</v>
      </c>
      <c r="B138" s="83" t="s">
        <v>226</v>
      </c>
      <c r="C138" s="200">
        <v>24190.098000000002</v>
      </c>
      <c r="D138" s="66" t="s">
        <v>1416</v>
      </c>
      <c r="E138" s="92"/>
      <c r="F138" s="92">
        <f>IF($C$153=0,"",IF(C138="[for completion]","",IF(C138="","",C138/$C$153)))</f>
        <v>0.99544983739131476</v>
      </c>
      <c r="G138" s="92" t="str">
        <f>IF($D$153=0,"",IF(D138="[for completion]","",IF(D138="","",D138/$D$153)))</f>
        <v/>
      </c>
      <c r="H138" s="64"/>
      <c r="I138" s="66"/>
      <c r="J138" s="66"/>
      <c r="K138" s="66"/>
      <c r="L138" s="64"/>
      <c r="M138" s="64"/>
      <c r="N138" s="64"/>
    </row>
    <row r="139" spans="1:14" s="102" customFormat="1">
      <c r="A139" s="66" t="s">
        <v>266</v>
      </c>
      <c r="B139" s="83" t="s">
        <v>228</v>
      </c>
      <c r="C139" s="200">
        <v>0</v>
      </c>
      <c r="D139" s="66">
        <v>0</v>
      </c>
      <c r="E139" s="92"/>
      <c r="F139" s="92">
        <f t="shared" ref="F139:F152" si="14">IF($C$153=0,"",IF(C139="[for completion]","",IF(C139="","",C139/$C$153)))</f>
        <v>0</v>
      </c>
      <c r="G139" s="92" t="str">
        <f t="shared" ref="G139:G152" si="15">IF($D$153=0,"",IF(D139="[for completion]","",IF(D139="","",D139/$D$153)))</f>
        <v/>
      </c>
      <c r="H139" s="64"/>
      <c r="I139" s="66"/>
      <c r="J139" s="66"/>
      <c r="K139" s="66"/>
      <c r="L139" s="64"/>
      <c r="M139" s="64"/>
      <c r="N139" s="64"/>
    </row>
    <row r="140" spans="1:14" s="102" customFormat="1">
      <c r="A140" s="66" t="s">
        <v>267</v>
      </c>
      <c r="B140" s="83" t="s">
        <v>230</v>
      </c>
      <c r="C140" s="200">
        <v>0</v>
      </c>
      <c r="D140" s="66">
        <v>0</v>
      </c>
      <c r="E140" s="92"/>
      <c r="F140" s="92">
        <f t="shared" si="14"/>
        <v>0</v>
      </c>
      <c r="G140" s="92" t="str">
        <f t="shared" si="15"/>
        <v/>
      </c>
      <c r="H140" s="64"/>
      <c r="I140" s="66"/>
      <c r="J140" s="66"/>
      <c r="K140" s="66"/>
      <c r="L140" s="64"/>
      <c r="M140" s="64"/>
      <c r="N140" s="64"/>
    </row>
    <row r="141" spans="1:14" s="102" customFormat="1">
      <c r="A141" s="66" t="s">
        <v>268</v>
      </c>
      <c r="B141" s="83" t="s">
        <v>232</v>
      </c>
      <c r="C141" s="200">
        <v>110.572</v>
      </c>
      <c r="D141" s="66" t="s">
        <v>1416</v>
      </c>
      <c r="E141" s="92"/>
      <c r="F141" s="92">
        <f t="shared" si="14"/>
        <v>4.5501626086852749E-3</v>
      </c>
      <c r="G141" s="92" t="str">
        <f t="shared" si="15"/>
        <v/>
      </c>
      <c r="H141" s="64"/>
      <c r="I141" s="66"/>
      <c r="J141" s="66"/>
      <c r="K141" s="66"/>
      <c r="L141" s="64"/>
      <c r="M141" s="64"/>
      <c r="N141" s="64"/>
    </row>
    <row r="142" spans="1:14" s="102" customFormat="1">
      <c r="A142" s="66" t="s">
        <v>269</v>
      </c>
      <c r="B142" s="83" t="s">
        <v>234</v>
      </c>
      <c r="C142" s="200">
        <v>0</v>
      </c>
      <c r="D142" s="66">
        <v>0</v>
      </c>
      <c r="E142" s="92"/>
      <c r="F142" s="92">
        <f t="shared" si="14"/>
        <v>0</v>
      </c>
      <c r="G142" s="92" t="str">
        <f t="shared" si="15"/>
        <v/>
      </c>
      <c r="H142" s="64"/>
      <c r="I142" s="66"/>
      <c r="J142" s="66"/>
      <c r="K142" s="66"/>
      <c r="L142" s="64"/>
      <c r="M142" s="64"/>
      <c r="N142" s="64"/>
    </row>
    <row r="143" spans="1:14" s="102" customFormat="1">
      <c r="A143" s="66" t="s">
        <v>270</v>
      </c>
      <c r="B143" s="83" t="s">
        <v>236</v>
      </c>
      <c r="C143" s="200">
        <v>0</v>
      </c>
      <c r="D143" s="66">
        <v>0</v>
      </c>
      <c r="E143" s="83"/>
      <c r="F143" s="92">
        <f t="shared" si="14"/>
        <v>0</v>
      </c>
      <c r="G143" s="92" t="str">
        <f t="shared" si="15"/>
        <v/>
      </c>
      <c r="H143" s="64"/>
      <c r="I143" s="66"/>
      <c r="J143" s="66"/>
      <c r="K143" s="66"/>
      <c r="L143" s="64"/>
      <c r="M143" s="64"/>
      <c r="N143" s="64"/>
    </row>
    <row r="144" spans="1:14">
      <c r="A144" s="66" t="s">
        <v>271</v>
      </c>
      <c r="B144" s="83" t="s">
        <v>238</v>
      </c>
      <c r="C144" s="200">
        <v>0</v>
      </c>
      <c r="D144" s="66">
        <v>0</v>
      </c>
      <c r="E144" s="83"/>
      <c r="F144" s="92">
        <f t="shared" si="14"/>
        <v>0</v>
      </c>
      <c r="G144" s="92" t="str">
        <f t="shared" si="15"/>
        <v/>
      </c>
      <c r="H144" s="64"/>
      <c r="L144" s="64"/>
      <c r="M144" s="64"/>
    </row>
    <row r="145" spans="1:13">
      <c r="A145" s="66" t="s">
        <v>272</v>
      </c>
      <c r="B145" s="83" t="s">
        <v>240</v>
      </c>
      <c r="C145" s="200">
        <v>0</v>
      </c>
      <c r="D145" s="66">
        <v>0</v>
      </c>
      <c r="E145" s="83"/>
      <c r="F145" s="92">
        <f t="shared" si="14"/>
        <v>0</v>
      </c>
      <c r="G145" s="92" t="str">
        <f t="shared" si="15"/>
        <v/>
      </c>
      <c r="H145" s="64"/>
      <c r="L145" s="64"/>
      <c r="M145" s="64"/>
    </row>
    <row r="146" spans="1:13">
      <c r="A146" s="66" t="s">
        <v>273</v>
      </c>
      <c r="B146" s="83" t="s">
        <v>242</v>
      </c>
      <c r="C146" s="200">
        <v>0</v>
      </c>
      <c r="D146" s="66">
        <v>0</v>
      </c>
      <c r="E146" s="83"/>
      <c r="F146" s="92">
        <f t="shared" si="14"/>
        <v>0</v>
      </c>
      <c r="G146" s="92" t="str">
        <f t="shared" si="15"/>
        <v/>
      </c>
      <c r="H146" s="64"/>
      <c r="L146" s="64"/>
      <c r="M146" s="64"/>
    </row>
    <row r="147" spans="1:13">
      <c r="A147" s="66" t="s">
        <v>274</v>
      </c>
      <c r="B147" s="83" t="s">
        <v>244</v>
      </c>
      <c r="C147" s="200">
        <v>0</v>
      </c>
      <c r="D147" s="66">
        <v>0</v>
      </c>
      <c r="E147" s="83"/>
      <c r="F147" s="92">
        <f t="shared" si="14"/>
        <v>0</v>
      </c>
      <c r="G147" s="92" t="str">
        <f t="shared" si="15"/>
        <v/>
      </c>
      <c r="H147" s="64"/>
      <c r="L147" s="64"/>
      <c r="M147" s="64"/>
    </row>
    <row r="148" spans="1:13">
      <c r="A148" s="66" t="s">
        <v>275</v>
      </c>
      <c r="B148" s="83" t="s">
        <v>246</v>
      </c>
      <c r="C148" s="200">
        <v>0</v>
      </c>
      <c r="D148" s="66">
        <v>0</v>
      </c>
      <c r="E148" s="83"/>
      <c r="F148" s="92">
        <f t="shared" si="14"/>
        <v>0</v>
      </c>
      <c r="G148" s="92" t="str">
        <f t="shared" si="15"/>
        <v/>
      </c>
      <c r="H148" s="64"/>
      <c r="L148" s="64"/>
      <c r="M148" s="64"/>
    </row>
    <row r="149" spans="1:13">
      <c r="A149" s="66" t="s">
        <v>276</v>
      </c>
      <c r="B149" s="83" t="s">
        <v>248</v>
      </c>
      <c r="C149" s="200">
        <v>0</v>
      </c>
      <c r="D149" s="66">
        <v>0</v>
      </c>
      <c r="E149" s="83"/>
      <c r="F149" s="92">
        <f t="shared" si="14"/>
        <v>0</v>
      </c>
      <c r="G149" s="92" t="str">
        <f t="shared" si="15"/>
        <v/>
      </c>
      <c r="H149" s="64"/>
      <c r="L149" s="64"/>
      <c r="M149" s="64"/>
    </row>
    <row r="150" spans="1:13">
      <c r="A150" s="66" t="s">
        <v>277</v>
      </c>
      <c r="B150" s="83" t="s">
        <v>250</v>
      </c>
      <c r="C150" s="200">
        <v>0</v>
      </c>
      <c r="D150" s="66">
        <v>0</v>
      </c>
      <c r="E150" s="83"/>
      <c r="F150" s="92">
        <f t="shared" si="14"/>
        <v>0</v>
      </c>
      <c r="G150" s="92" t="str">
        <f t="shared" si="15"/>
        <v/>
      </c>
      <c r="H150" s="64"/>
      <c r="L150" s="64"/>
      <c r="M150" s="64"/>
    </row>
    <row r="151" spans="1:13">
      <c r="A151" s="66" t="s">
        <v>278</v>
      </c>
      <c r="B151" s="83" t="s">
        <v>252</v>
      </c>
      <c r="C151" s="200">
        <v>0</v>
      </c>
      <c r="D151" s="66">
        <v>0</v>
      </c>
      <c r="E151" s="83"/>
      <c r="F151" s="92">
        <f t="shared" si="14"/>
        <v>0</v>
      </c>
      <c r="G151" s="92" t="str">
        <f t="shared" si="15"/>
        <v/>
      </c>
      <c r="H151" s="64"/>
      <c r="L151" s="64"/>
      <c r="M151" s="64"/>
    </row>
    <row r="152" spans="1:13">
      <c r="A152" s="66" t="s">
        <v>279</v>
      </c>
      <c r="B152" s="83" t="s">
        <v>158</v>
      </c>
      <c r="C152" s="200">
        <v>0</v>
      </c>
      <c r="D152" s="66">
        <v>0</v>
      </c>
      <c r="E152" s="83"/>
      <c r="F152" s="92">
        <f t="shared" si="14"/>
        <v>0</v>
      </c>
      <c r="G152" s="92" t="str">
        <f t="shared" si="15"/>
        <v/>
      </c>
      <c r="H152" s="64"/>
      <c r="L152" s="64"/>
      <c r="M152" s="64"/>
    </row>
    <row r="153" spans="1:13">
      <c r="A153" s="66" t="s">
        <v>280</v>
      </c>
      <c r="B153" s="100" t="s">
        <v>160</v>
      </c>
      <c r="C153" s="200">
        <f>SUM(C138:C152)</f>
        <v>24300.670000000002</v>
      </c>
      <c r="D153" s="66">
        <f>SUM(D138:D152)</f>
        <v>0</v>
      </c>
      <c r="E153" s="83"/>
      <c r="F153" s="103">
        <f>SUM(F138:F152)</f>
        <v>1</v>
      </c>
      <c r="G153" s="103">
        <f>SUM(G138:G152)</f>
        <v>0</v>
      </c>
      <c r="H153" s="64"/>
      <c r="L153" s="64"/>
      <c r="M153" s="64"/>
    </row>
    <row r="154" spans="1:13" outlineLevel="1">
      <c r="A154" s="66" t="s">
        <v>281</v>
      </c>
      <c r="B154" s="95" t="s">
        <v>162</v>
      </c>
      <c r="E154" s="83"/>
      <c r="F154" s="92" t="str">
        <f>IF($C$153=0,"",IF(C154="[for completion]","",IF(C154="","",C154/$C$153)))</f>
        <v/>
      </c>
      <c r="G154" s="92" t="str">
        <f>IF($D$153=0,"",IF(D154="[for completion]","",IF(D154="","",D154/$D$153)))</f>
        <v/>
      </c>
      <c r="H154" s="64"/>
      <c r="L154" s="64"/>
      <c r="M154" s="64"/>
    </row>
    <row r="155" spans="1:13" outlineLevel="1">
      <c r="A155" s="66" t="s">
        <v>282</v>
      </c>
      <c r="B155" s="95" t="s">
        <v>162</v>
      </c>
      <c r="E155" s="83"/>
      <c r="F155" s="92" t="str">
        <f t="shared" ref="F155:F162" si="16">IF($C$153=0,"",IF(C155="[for completion]","",IF(C155="","",C155/$C$153)))</f>
        <v/>
      </c>
      <c r="G155" s="92" t="str">
        <f t="shared" ref="G155:G162" si="17">IF($D$153=0,"",IF(D155="[for completion]","",IF(D155="","",D155/$D$153)))</f>
        <v/>
      </c>
      <c r="H155" s="64"/>
      <c r="L155" s="64"/>
      <c r="M155" s="64"/>
    </row>
    <row r="156" spans="1:13" outlineLevel="1">
      <c r="A156" s="66" t="s">
        <v>283</v>
      </c>
      <c r="B156" s="95" t="s">
        <v>162</v>
      </c>
      <c r="E156" s="83"/>
      <c r="F156" s="92" t="str">
        <f t="shared" si="16"/>
        <v/>
      </c>
      <c r="G156" s="92" t="str">
        <f t="shared" si="17"/>
        <v/>
      </c>
      <c r="H156" s="64"/>
      <c r="L156" s="64"/>
      <c r="M156" s="64"/>
    </row>
    <row r="157" spans="1:13" outlineLevel="1">
      <c r="A157" s="66" t="s">
        <v>284</v>
      </c>
      <c r="B157" s="95" t="s">
        <v>162</v>
      </c>
      <c r="E157" s="83"/>
      <c r="F157" s="92" t="str">
        <f t="shared" si="16"/>
        <v/>
      </c>
      <c r="G157" s="92" t="str">
        <f t="shared" si="17"/>
        <v/>
      </c>
      <c r="H157" s="64"/>
      <c r="L157" s="64"/>
      <c r="M157" s="64"/>
    </row>
    <row r="158" spans="1:13" outlineLevel="1">
      <c r="A158" s="66" t="s">
        <v>285</v>
      </c>
      <c r="B158" s="95" t="s">
        <v>162</v>
      </c>
      <c r="E158" s="83"/>
      <c r="F158" s="92" t="str">
        <f t="shared" si="16"/>
        <v/>
      </c>
      <c r="G158" s="92" t="str">
        <f t="shared" si="17"/>
        <v/>
      </c>
      <c r="H158" s="64"/>
      <c r="L158" s="64"/>
      <c r="M158" s="64"/>
    </row>
    <row r="159" spans="1:13" outlineLevel="1">
      <c r="A159" s="66" t="s">
        <v>286</v>
      </c>
      <c r="B159" s="95" t="s">
        <v>162</v>
      </c>
      <c r="E159" s="83"/>
      <c r="F159" s="92" t="str">
        <f t="shared" si="16"/>
        <v/>
      </c>
      <c r="G159" s="92" t="str">
        <f t="shared" si="17"/>
        <v/>
      </c>
      <c r="H159" s="64"/>
      <c r="L159" s="64"/>
      <c r="M159" s="64"/>
    </row>
    <row r="160" spans="1:13" outlineLevel="1">
      <c r="A160" s="66" t="s">
        <v>287</v>
      </c>
      <c r="B160" s="95" t="s">
        <v>162</v>
      </c>
      <c r="E160" s="83"/>
      <c r="F160" s="92" t="str">
        <f t="shared" si="16"/>
        <v/>
      </c>
      <c r="G160" s="92" t="str">
        <f t="shared" si="17"/>
        <v/>
      </c>
      <c r="H160" s="64"/>
      <c r="L160" s="64"/>
      <c r="M160" s="64"/>
    </row>
    <row r="161" spans="1:13" outlineLevel="1">
      <c r="A161" s="66" t="s">
        <v>288</v>
      </c>
      <c r="B161" s="95" t="s">
        <v>162</v>
      </c>
      <c r="E161" s="83"/>
      <c r="F161" s="92" t="str">
        <f t="shared" si="16"/>
        <v/>
      </c>
      <c r="G161" s="92" t="str">
        <f t="shared" si="17"/>
        <v/>
      </c>
      <c r="H161" s="64"/>
      <c r="L161" s="64"/>
      <c r="M161" s="64"/>
    </row>
    <row r="162" spans="1:13" outlineLevel="1">
      <c r="A162" s="66" t="s">
        <v>289</v>
      </c>
      <c r="B162" s="95" t="s">
        <v>162</v>
      </c>
      <c r="C162" s="96"/>
      <c r="D162" s="96"/>
      <c r="E162" s="96"/>
      <c r="F162" s="92" t="str">
        <f t="shared" si="16"/>
        <v/>
      </c>
      <c r="G162" s="92" t="str">
        <f t="shared" si="17"/>
        <v/>
      </c>
      <c r="H162" s="64"/>
      <c r="L162" s="64"/>
      <c r="M162" s="64"/>
    </row>
    <row r="163" spans="1:13" ht="15" customHeight="1">
      <c r="A163" s="85"/>
      <c r="B163" s="86" t="s">
        <v>290</v>
      </c>
      <c r="C163" s="139" t="s">
        <v>221</v>
      </c>
      <c r="D163" s="139" t="s">
        <v>222</v>
      </c>
      <c r="E163" s="87"/>
      <c r="F163" s="139" t="s">
        <v>223</v>
      </c>
      <c r="G163" s="139" t="s">
        <v>224</v>
      </c>
      <c r="H163" s="64"/>
      <c r="L163" s="64"/>
      <c r="M163" s="64"/>
    </row>
    <row r="164" spans="1:13">
      <c r="A164" s="66" t="s">
        <v>292</v>
      </c>
      <c r="B164" s="64" t="s">
        <v>293</v>
      </c>
      <c r="C164" s="200">
        <v>14904.996999999999</v>
      </c>
      <c r="D164" s="66" t="s">
        <v>1416</v>
      </c>
      <c r="E164" s="104"/>
      <c r="F164" s="92">
        <f>IF($C$167=0,"",IF(C164="[for completion]","",IF(C164="","",C164/$C$167)))</f>
        <v>0.61335747587854472</v>
      </c>
      <c r="G164" s="92" t="str">
        <f>IF($D$167=0,"",IF(D164="[for completion]","",IF(D164="","",D164/$D$167)))</f>
        <v/>
      </c>
      <c r="H164" s="64"/>
      <c r="L164" s="64"/>
      <c r="M164" s="64"/>
    </row>
    <row r="165" spans="1:13">
      <c r="A165" s="66" t="s">
        <v>294</v>
      </c>
      <c r="B165" s="64" t="s">
        <v>295</v>
      </c>
      <c r="C165" s="200">
        <v>9395.6720000000005</v>
      </c>
      <c r="D165" s="66" t="s">
        <v>1416</v>
      </c>
      <c r="E165" s="104"/>
      <c r="F165" s="92">
        <f t="shared" ref="F165:F166" si="18">IF($C$167=0,"",IF(C165="[for completion]","",IF(C165="","",C165/$C$167)))</f>
        <v>0.38664252412145528</v>
      </c>
      <c r="G165" s="92" t="str">
        <f t="shared" ref="G165:G166" si="19">IF($D$167=0,"",IF(D165="[for completion]","",IF(D165="","",D165/$D$167)))</f>
        <v/>
      </c>
      <c r="H165" s="64"/>
      <c r="L165" s="64"/>
      <c r="M165" s="64"/>
    </row>
    <row r="166" spans="1:13">
      <c r="A166" s="66" t="s">
        <v>296</v>
      </c>
      <c r="B166" s="64" t="s">
        <v>158</v>
      </c>
      <c r="C166" s="200">
        <v>0</v>
      </c>
      <c r="D166" s="66">
        <v>0</v>
      </c>
      <c r="E166" s="104"/>
      <c r="F166" s="92">
        <f t="shared" si="18"/>
        <v>0</v>
      </c>
      <c r="G166" s="92" t="str">
        <f t="shared" si="19"/>
        <v/>
      </c>
      <c r="H166" s="64"/>
      <c r="L166" s="64"/>
      <c r="M166" s="64"/>
    </row>
    <row r="167" spans="1:13">
      <c r="A167" s="66" t="s">
        <v>297</v>
      </c>
      <c r="B167" s="105" t="s">
        <v>160</v>
      </c>
      <c r="C167" s="198">
        <f>SUM(C164:C166)</f>
        <v>24300.669000000002</v>
      </c>
      <c r="D167" s="64">
        <f>SUM(D164:D166)</f>
        <v>0</v>
      </c>
      <c r="E167" s="104"/>
      <c r="F167" s="104">
        <f>SUM(F164:F166)</f>
        <v>1</v>
      </c>
      <c r="G167" s="104">
        <f>SUM(G164:G166)</f>
        <v>0</v>
      </c>
      <c r="H167" s="64"/>
      <c r="L167" s="64"/>
      <c r="M167" s="64"/>
    </row>
    <row r="168" spans="1:13" outlineLevel="1">
      <c r="A168" s="66" t="s">
        <v>298</v>
      </c>
      <c r="B168" s="105"/>
      <c r="C168" s="64"/>
      <c r="D168" s="64"/>
      <c r="E168" s="104"/>
      <c r="F168" s="104"/>
      <c r="G168" s="62"/>
      <c r="H168" s="64"/>
      <c r="L168" s="64"/>
      <c r="M168" s="64"/>
    </row>
    <row r="169" spans="1:13" outlineLevel="1">
      <c r="A169" s="66" t="s">
        <v>299</v>
      </c>
      <c r="B169" s="105"/>
      <c r="C169" s="64"/>
      <c r="D169" s="64"/>
      <c r="E169" s="104"/>
      <c r="F169" s="104"/>
      <c r="G169" s="62"/>
      <c r="H169" s="64"/>
      <c r="L169" s="64"/>
      <c r="M169" s="64"/>
    </row>
    <row r="170" spans="1:13" outlineLevel="1">
      <c r="A170" s="66" t="s">
        <v>300</v>
      </c>
      <c r="B170" s="105"/>
      <c r="C170" s="64"/>
      <c r="D170" s="64"/>
      <c r="E170" s="104"/>
      <c r="F170" s="104"/>
      <c r="G170" s="62"/>
      <c r="H170" s="64"/>
      <c r="L170" s="64"/>
      <c r="M170" s="64"/>
    </row>
    <row r="171" spans="1:13" outlineLevel="1">
      <c r="A171" s="66" t="s">
        <v>301</v>
      </c>
      <c r="B171" s="105"/>
      <c r="C171" s="64"/>
      <c r="D171" s="64"/>
      <c r="E171" s="104"/>
      <c r="F171" s="104"/>
      <c r="G171" s="62"/>
      <c r="H171" s="64"/>
      <c r="L171" s="64"/>
      <c r="M171" s="64"/>
    </row>
    <row r="172" spans="1:13" outlineLevel="1">
      <c r="A172" s="66" t="s">
        <v>302</v>
      </c>
      <c r="B172" s="105"/>
      <c r="C172" s="64"/>
      <c r="D172" s="64"/>
      <c r="E172" s="104"/>
      <c r="F172" s="104"/>
      <c r="G172" s="62"/>
      <c r="H172" s="64"/>
      <c r="L172" s="64"/>
      <c r="M172" s="64"/>
    </row>
    <row r="173" spans="1:13" ht="15" customHeight="1">
      <c r="A173" s="85"/>
      <c r="B173" s="86" t="s">
        <v>303</v>
      </c>
      <c r="C173" s="85" t="s">
        <v>124</v>
      </c>
      <c r="D173" s="85"/>
      <c r="E173" s="87"/>
      <c r="F173" s="88" t="s">
        <v>304</v>
      </c>
      <c r="G173" s="88"/>
      <c r="H173" s="64"/>
      <c r="L173" s="64"/>
      <c r="M173" s="64"/>
    </row>
    <row r="174" spans="1:13" ht="15" customHeight="1">
      <c r="A174" s="66" t="s">
        <v>305</v>
      </c>
      <c r="B174" s="83" t="s">
        <v>306</v>
      </c>
      <c r="C174" s="66">
        <v>0</v>
      </c>
      <c r="D174" s="80"/>
      <c r="E174" s="72"/>
      <c r="F174" s="92" t="str">
        <f>IF($C$179=0,"",IF(C174="[for completion]","",C174/$C$179))</f>
        <v/>
      </c>
      <c r="G174" s="92"/>
      <c r="H174" s="64"/>
      <c r="L174" s="64"/>
      <c r="M174" s="64"/>
    </row>
    <row r="175" spans="1:13" ht="30.75" customHeight="1">
      <c r="A175" s="66" t="s">
        <v>9</v>
      </c>
      <c r="B175" s="83" t="s">
        <v>1594</v>
      </c>
      <c r="C175" s="66">
        <v>0</v>
      </c>
      <c r="E175" s="94"/>
      <c r="F175" s="92" t="str">
        <f>IF($C$179=0,"",IF(C175="[for completion]","",C175/$C$179))</f>
        <v/>
      </c>
      <c r="G175" s="92"/>
      <c r="H175" s="64"/>
      <c r="L175" s="64"/>
      <c r="M175" s="64"/>
    </row>
    <row r="176" spans="1:13">
      <c r="A176" s="66" t="s">
        <v>307</v>
      </c>
      <c r="B176" s="83" t="s">
        <v>308</v>
      </c>
      <c r="C176" s="66">
        <v>0</v>
      </c>
      <c r="E176" s="94"/>
      <c r="F176" s="92"/>
      <c r="G176" s="92"/>
      <c r="H176" s="64"/>
      <c r="L176" s="64"/>
      <c r="M176" s="64"/>
    </row>
    <row r="177" spans="1:13">
      <c r="A177" s="66" t="s">
        <v>309</v>
      </c>
      <c r="B177" s="83" t="s">
        <v>310</v>
      </c>
      <c r="C177" s="66">
        <v>0</v>
      </c>
      <c r="E177" s="94"/>
      <c r="F177" s="92" t="str">
        <f t="shared" ref="F177:F187" si="20">IF($C$179=0,"",IF(C177="[for completion]","",C177/$C$179))</f>
        <v/>
      </c>
      <c r="G177" s="92"/>
      <c r="H177" s="64"/>
      <c r="L177" s="64"/>
      <c r="M177" s="64"/>
    </row>
    <row r="178" spans="1:13">
      <c r="A178" s="66" t="s">
        <v>311</v>
      </c>
      <c r="B178" s="83" t="s">
        <v>158</v>
      </c>
      <c r="C178" s="66">
        <v>0</v>
      </c>
      <c r="E178" s="94"/>
      <c r="F178" s="92" t="str">
        <f t="shared" si="20"/>
        <v/>
      </c>
      <c r="G178" s="92"/>
      <c r="H178" s="64"/>
      <c r="L178" s="64"/>
      <c r="M178" s="64"/>
    </row>
    <row r="179" spans="1:13">
      <c r="A179" s="66" t="s">
        <v>10</v>
      </c>
      <c r="B179" s="100" t="s">
        <v>160</v>
      </c>
      <c r="C179" s="83">
        <f>SUM(C174:C178)</f>
        <v>0</v>
      </c>
      <c r="E179" s="94"/>
      <c r="F179" s="94">
        <f>SUM(F174:F178)</f>
        <v>0</v>
      </c>
      <c r="G179" s="92"/>
      <c r="H179" s="64"/>
      <c r="L179" s="64"/>
      <c r="M179" s="64"/>
    </row>
    <row r="180" spans="1:13" outlineLevel="1">
      <c r="A180" s="66" t="s">
        <v>312</v>
      </c>
      <c r="B180" s="106" t="s">
        <v>313</v>
      </c>
      <c r="E180" s="94"/>
      <c r="F180" s="92" t="str">
        <f t="shared" si="20"/>
        <v/>
      </c>
      <c r="G180" s="92"/>
      <c r="H180" s="64"/>
      <c r="L180" s="64"/>
      <c r="M180" s="64"/>
    </row>
    <row r="181" spans="1:13" s="106" customFormat="1" ht="30" outlineLevel="1">
      <c r="A181" s="66" t="s">
        <v>314</v>
      </c>
      <c r="B181" s="106" t="s">
        <v>315</v>
      </c>
      <c r="F181" s="92" t="str">
        <f t="shared" si="20"/>
        <v/>
      </c>
    </row>
    <row r="182" spans="1:13" ht="30" outlineLevel="1">
      <c r="A182" s="66" t="s">
        <v>316</v>
      </c>
      <c r="B182" s="106" t="s">
        <v>317</v>
      </c>
      <c r="E182" s="94"/>
      <c r="F182" s="92" t="str">
        <f t="shared" si="20"/>
        <v/>
      </c>
      <c r="G182" s="92"/>
      <c r="H182" s="64"/>
      <c r="L182" s="64"/>
      <c r="M182" s="64"/>
    </row>
    <row r="183" spans="1:13" outlineLevel="1">
      <c r="A183" s="66" t="s">
        <v>318</v>
      </c>
      <c r="B183" s="106" t="s">
        <v>319</v>
      </c>
      <c r="E183" s="94"/>
      <c r="F183" s="92" t="str">
        <f t="shared" si="20"/>
        <v/>
      </c>
      <c r="G183" s="92"/>
      <c r="H183" s="64"/>
      <c r="L183" s="64"/>
      <c r="M183" s="64"/>
    </row>
    <row r="184" spans="1:13" s="106" customFormat="1" ht="30" outlineLevel="1">
      <c r="A184" s="66" t="s">
        <v>320</v>
      </c>
      <c r="B184" s="106" t="s">
        <v>321</v>
      </c>
      <c r="F184" s="92" t="str">
        <f t="shared" si="20"/>
        <v/>
      </c>
    </row>
    <row r="185" spans="1:13" ht="30" outlineLevel="1">
      <c r="A185" s="66" t="s">
        <v>322</v>
      </c>
      <c r="B185" s="106" t="s">
        <v>323</v>
      </c>
      <c r="E185" s="94"/>
      <c r="F185" s="92" t="str">
        <f t="shared" si="20"/>
        <v/>
      </c>
      <c r="G185" s="92"/>
      <c r="H185" s="64"/>
      <c r="L185" s="64"/>
      <c r="M185" s="64"/>
    </row>
    <row r="186" spans="1:13" outlineLevel="1">
      <c r="A186" s="66" t="s">
        <v>324</v>
      </c>
      <c r="B186" s="106" t="s">
        <v>325</v>
      </c>
      <c r="E186" s="94"/>
      <c r="F186" s="92" t="str">
        <f t="shared" si="20"/>
        <v/>
      </c>
      <c r="G186" s="92"/>
      <c r="H186" s="64"/>
      <c r="L186" s="64"/>
      <c r="M186" s="64"/>
    </row>
    <row r="187" spans="1:13" outlineLevel="1">
      <c r="A187" s="66" t="s">
        <v>326</v>
      </c>
      <c r="B187" s="106" t="s">
        <v>327</v>
      </c>
      <c r="E187" s="94"/>
      <c r="F187" s="92" t="str">
        <f t="shared" si="20"/>
        <v/>
      </c>
      <c r="G187" s="92"/>
      <c r="H187" s="64"/>
      <c r="L187" s="64"/>
      <c r="M187" s="64"/>
    </row>
    <row r="188" spans="1:13" outlineLevel="1">
      <c r="A188" s="66" t="s">
        <v>328</v>
      </c>
      <c r="B188" s="106"/>
      <c r="E188" s="94"/>
      <c r="F188" s="92"/>
      <c r="G188" s="92"/>
      <c r="H188" s="64"/>
      <c r="L188" s="64"/>
      <c r="M188" s="64"/>
    </row>
    <row r="189" spans="1:13" outlineLevel="1">
      <c r="A189" s="66" t="s">
        <v>329</v>
      </c>
      <c r="B189" s="106"/>
      <c r="E189" s="94"/>
      <c r="F189" s="92"/>
      <c r="G189" s="92"/>
      <c r="H189" s="64"/>
      <c r="L189" s="64"/>
      <c r="M189" s="64"/>
    </row>
    <row r="190" spans="1:13" outlineLevel="1">
      <c r="A190" s="66" t="s">
        <v>330</v>
      </c>
      <c r="B190" s="106"/>
      <c r="E190" s="94"/>
      <c r="F190" s="92"/>
      <c r="G190" s="92"/>
      <c r="H190" s="64"/>
      <c r="L190" s="64"/>
      <c r="M190" s="64"/>
    </row>
    <row r="191" spans="1:13" outlineLevel="1">
      <c r="A191" s="66" t="s">
        <v>331</v>
      </c>
      <c r="B191" s="95"/>
      <c r="E191" s="94"/>
      <c r="F191" s="92"/>
      <c r="G191" s="92"/>
      <c r="H191" s="64"/>
      <c r="L191" s="64"/>
      <c r="M191" s="64"/>
    </row>
    <row r="192" spans="1:13" ht="15" customHeight="1">
      <c r="A192" s="85"/>
      <c r="B192" s="86" t="s">
        <v>332</v>
      </c>
      <c r="C192" s="85" t="s">
        <v>124</v>
      </c>
      <c r="D192" s="85"/>
      <c r="E192" s="87"/>
      <c r="F192" s="88" t="s">
        <v>304</v>
      </c>
      <c r="G192" s="88"/>
      <c r="H192" s="64"/>
      <c r="L192" s="64"/>
      <c r="M192" s="64"/>
    </row>
    <row r="193" spans="1:13">
      <c r="A193" s="66" t="s">
        <v>333</v>
      </c>
      <c r="B193" s="83" t="s">
        <v>334</v>
      </c>
      <c r="C193" s="66">
        <v>0</v>
      </c>
      <c r="E193" s="91"/>
      <c r="F193" s="92" t="str">
        <f t="shared" ref="F193:F206" si="21">IF($C$208=0,"",IF(C193="[for completion]","",C193/$C$208))</f>
        <v/>
      </c>
      <c r="G193" s="92"/>
      <c r="H193" s="64"/>
      <c r="L193" s="64"/>
      <c r="M193" s="64"/>
    </row>
    <row r="194" spans="1:13">
      <c r="A194" s="66" t="s">
        <v>335</v>
      </c>
      <c r="B194" s="83" t="s">
        <v>336</v>
      </c>
      <c r="C194" s="66">
        <v>0</v>
      </c>
      <c r="E194" s="94"/>
      <c r="F194" s="92" t="str">
        <f t="shared" si="21"/>
        <v/>
      </c>
      <c r="G194" s="94"/>
      <c r="H194" s="64"/>
      <c r="L194" s="64"/>
      <c r="M194" s="64"/>
    </row>
    <row r="195" spans="1:13">
      <c r="A195" s="66" t="s">
        <v>337</v>
      </c>
      <c r="B195" s="83" t="s">
        <v>338</v>
      </c>
      <c r="C195" s="66">
        <v>0</v>
      </c>
      <c r="E195" s="94"/>
      <c r="F195" s="92" t="str">
        <f t="shared" si="21"/>
        <v/>
      </c>
      <c r="G195" s="94"/>
      <c r="H195" s="64"/>
      <c r="L195" s="64"/>
      <c r="M195" s="64"/>
    </row>
    <row r="196" spans="1:13">
      <c r="A196" s="66" t="s">
        <v>339</v>
      </c>
      <c r="B196" s="83" t="s">
        <v>340</v>
      </c>
      <c r="C196" s="66">
        <v>0</v>
      </c>
      <c r="E196" s="94"/>
      <c r="F196" s="92" t="str">
        <f t="shared" si="21"/>
        <v/>
      </c>
      <c r="G196" s="94"/>
      <c r="H196" s="64"/>
      <c r="L196" s="64"/>
      <c r="M196" s="64"/>
    </row>
    <row r="197" spans="1:13">
      <c r="A197" s="66" t="s">
        <v>341</v>
      </c>
      <c r="B197" s="83" t="s">
        <v>342</v>
      </c>
      <c r="C197" s="66">
        <v>0</v>
      </c>
      <c r="E197" s="94"/>
      <c r="F197" s="92" t="str">
        <f t="shared" si="21"/>
        <v/>
      </c>
      <c r="G197" s="94"/>
      <c r="H197" s="64"/>
      <c r="L197" s="64"/>
      <c r="M197" s="64"/>
    </row>
    <row r="198" spans="1:13">
      <c r="A198" s="66" t="s">
        <v>343</v>
      </c>
      <c r="B198" s="83" t="s">
        <v>344</v>
      </c>
      <c r="C198" s="66">
        <v>0</v>
      </c>
      <c r="E198" s="94"/>
      <c r="F198" s="92" t="str">
        <f t="shared" si="21"/>
        <v/>
      </c>
      <c r="G198" s="94"/>
      <c r="H198" s="64"/>
      <c r="L198" s="64"/>
      <c r="M198" s="64"/>
    </row>
    <row r="199" spans="1:13">
      <c r="A199" s="66" t="s">
        <v>345</v>
      </c>
      <c r="B199" s="83" t="s">
        <v>346</v>
      </c>
      <c r="C199" s="66">
        <v>0</v>
      </c>
      <c r="E199" s="94"/>
      <c r="F199" s="92" t="str">
        <f t="shared" si="21"/>
        <v/>
      </c>
      <c r="G199" s="94"/>
      <c r="H199" s="64"/>
      <c r="L199" s="64"/>
      <c r="M199" s="64"/>
    </row>
    <row r="200" spans="1:13">
      <c r="A200" s="66" t="s">
        <v>347</v>
      </c>
      <c r="B200" s="83" t="s">
        <v>12</v>
      </c>
      <c r="C200" s="66">
        <v>0</v>
      </c>
      <c r="E200" s="94"/>
      <c r="F200" s="92" t="str">
        <f t="shared" si="21"/>
        <v/>
      </c>
      <c r="G200" s="94"/>
      <c r="H200" s="64"/>
      <c r="L200" s="64"/>
      <c r="M200" s="64"/>
    </row>
    <row r="201" spans="1:13">
      <c r="A201" s="66" t="s">
        <v>348</v>
      </c>
      <c r="B201" s="83" t="s">
        <v>349</v>
      </c>
      <c r="C201" s="66">
        <v>0</v>
      </c>
      <c r="E201" s="94"/>
      <c r="F201" s="92" t="str">
        <f t="shared" si="21"/>
        <v/>
      </c>
      <c r="G201" s="94"/>
      <c r="H201" s="64"/>
      <c r="L201" s="64"/>
      <c r="M201" s="64"/>
    </row>
    <row r="202" spans="1:13">
      <c r="A202" s="66" t="s">
        <v>350</v>
      </c>
      <c r="B202" s="83" t="s">
        <v>351</v>
      </c>
      <c r="C202" s="66">
        <v>0</v>
      </c>
      <c r="E202" s="94"/>
      <c r="F202" s="92" t="str">
        <f t="shared" si="21"/>
        <v/>
      </c>
      <c r="G202" s="94"/>
      <c r="H202" s="64"/>
      <c r="L202" s="64"/>
      <c r="M202" s="64"/>
    </row>
    <row r="203" spans="1:13">
      <c r="A203" s="66" t="s">
        <v>352</v>
      </c>
      <c r="B203" s="83" t="s">
        <v>353</v>
      </c>
      <c r="C203" s="66">
        <v>0</v>
      </c>
      <c r="E203" s="94"/>
      <c r="F203" s="92" t="str">
        <f t="shared" si="21"/>
        <v/>
      </c>
      <c r="G203" s="94"/>
      <c r="H203" s="64"/>
      <c r="L203" s="64"/>
      <c r="M203" s="64"/>
    </row>
    <row r="204" spans="1:13">
      <c r="A204" s="66" t="s">
        <v>354</v>
      </c>
      <c r="B204" s="83" t="s">
        <v>355</v>
      </c>
      <c r="C204" s="66">
        <v>0</v>
      </c>
      <c r="E204" s="94"/>
      <c r="F204" s="92" t="str">
        <f t="shared" si="21"/>
        <v/>
      </c>
      <c r="G204" s="94"/>
      <c r="H204" s="64"/>
      <c r="L204" s="64"/>
      <c r="M204" s="64"/>
    </row>
    <row r="205" spans="1:13">
      <c r="A205" s="66" t="s">
        <v>356</v>
      </c>
      <c r="B205" s="83" t="s">
        <v>357</v>
      </c>
      <c r="C205" s="66">
        <v>0</v>
      </c>
      <c r="E205" s="94"/>
      <c r="F205" s="92" t="str">
        <f t="shared" si="21"/>
        <v/>
      </c>
      <c r="G205" s="94"/>
      <c r="H205" s="64"/>
      <c r="L205" s="64"/>
      <c r="M205" s="64"/>
    </row>
    <row r="206" spans="1:13">
      <c r="A206" s="66" t="s">
        <v>358</v>
      </c>
      <c r="B206" s="83" t="s">
        <v>158</v>
      </c>
      <c r="C206" s="66">
        <v>0</v>
      </c>
      <c r="E206" s="94"/>
      <c r="F206" s="92" t="str">
        <f t="shared" si="21"/>
        <v/>
      </c>
      <c r="G206" s="94"/>
      <c r="H206" s="64"/>
      <c r="L206" s="64"/>
      <c r="M206" s="64"/>
    </row>
    <row r="207" spans="1:13">
      <c r="A207" s="66" t="s">
        <v>359</v>
      </c>
      <c r="B207" s="93" t="s">
        <v>360</v>
      </c>
      <c r="C207" s="66">
        <v>0</v>
      </c>
      <c r="E207" s="94"/>
      <c r="F207" s="92"/>
      <c r="G207" s="94"/>
      <c r="H207" s="64"/>
      <c r="L207" s="64"/>
      <c r="M207" s="64"/>
    </row>
    <row r="208" spans="1:13">
      <c r="A208" s="66" t="s">
        <v>361</v>
      </c>
      <c r="B208" s="100" t="s">
        <v>160</v>
      </c>
      <c r="C208" s="83">
        <f>SUM(C193:C206)</f>
        <v>0</v>
      </c>
      <c r="D208" s="83"/>
      <c r="E208" s="94"/>
      <c r="F208" s="94">
        <f>SUM(F193:F206)</f>
        <v>0</v>
      </c>
      <c r="G208" s="94"/>
      <c r="H208" s="64"/>
      <c r="L208" s="64"/>
      <c r="M208" s="64"/>
    </row>
    <row r="209" spans="1:13" outlineLevel="1">
      <c r="A209" s="66" t="s">
        <v>362</v>
      </c>
      <c r="B209" s="95" t="s">
        <v>162</v>
      </c>
      <c r="E209" s="94"/>
      <c r="F209" s="92" t="str">
        <f>IF($C$208=0,"",IF(C209="[for completion]","",C209/$C$208))</f>
        <v/>
      </c>
      <c r="G209" s="94"/>
      <c r="H209" s="64"/>
      <c r="L209" s="64"/>
      <c r="M209" s="64"/>
    </row>
    <row r="210" spans="1:13" outlineLevel="1">
      <c r="A210" s="66" t="s">
        <v>363</v>
      </c>
      <c r="B210" s="95" t="s">
        <v>162</v>
      </c>
      <c r="E210" s="94"/>
      <c r="F210" s="92" t="str">
        <f t="shared" ref="F210:F215" si="22">IF($C$208=0,"",IF(C210="[for completion]","",C210/$C$208))</f>
        <v/>
      </c>
      <c r="G210" s="94"/>
      <c r="H210" s="64"/>
      <c r="L210" s="64"/>
      <c r="M210" s="64"/>
    </row>
    <row r="211" spans="1:13" outlineLevel="1">
      <c r="A211" s="66" t="s">
        <v>364</v>
      </c>
      <c r="B211" s="95" t="s">
        <v>162</v>
      </c>
      <c r="E211" s="94"/>
      <c r="F211" s="92" t="str">
        <f t="shared" si="22"/>
        <v/>
      </c>
      <c r="G211" s="94"/>
      <c r="H211" s="64"/>
      <c r="L211" s="64"/>
      <c r="M211" s="64"/>
    </row>
    <row r="212" spans="1:13" outlineLevel="1">
      <c r="A212" s="66" t="s">
        <v>365</v>
      </c>
      <c r="B212" s="95" t="s">
        <v>162</v>
      </c>
      <c r="E212" s="94"/>
      <c r="F212" s="92" t="str">
        <f t="shared" si="22"/>
        <v/>
      </c>
      <c r="G212" s="94"/>
      <c r="H212" s="64"/>
      <c r="L212" s="64"/>
      <c r="M212" s="64"/>
    </row>
    <row r="213" spans="1:13" outlineLevel="1">
      <c r="A213" s="66" t="s">
        <v>366</v>
      </c>
      <c r="B213" s="95" t="s">
        <v>162</v>
      </c>
      <c r="E213" s="94"/>
      <c r="F213" s="92" t="str">
        <f t="shared" si="22"/>
        <v/>
      </c>
      <c r="G213" s="94"/>
      <c r="H213" s="64"/>
      <c r="L213" s="64"/>
      <c r="M213" s="64"/>
    </row>
    <row r="214" spans="1:13" outlineLevel="1">
      <c r="A214" s="66" t="s">
        <v>367</v>
      </c>
      <c r="B214" s="95" t="s">
        <v>162</v>
      </c>
      <c r="E214" s="94"/>
      <c r="F214" s="92" t="str">
        <f t="shared" si="22"/>
        <v/>
      </c>
      <c r="G214" s="94"/>
      <c r="H214" s="64"/>
      <c r="L214" s="64"/>
      <c r="M214" s="64"/>
    </row>
    <row r="215" spans="1:13" outlineLevel="1">
      <c r="A215" s="66" t="s">
        <v>368</v>
      </c>
      <c r="B215" s="95" t="s">
        <v>162</v>
      </c>
      <c r="E215" s="94"/>
      <c r="F215" s="92" t="str">
        <f t="shared" si="22"/>
        <v/>
      </c>
      <c r="G215" s="94"/>
      <c r="H215" s="64"/>
      <c r="L215" s="64"/>
      <c r="M215" s="64"/>
    </row>
    <row r="216" spans="1:13" ht="15" customHeight="1">
      <c r="A216" s="85"/>
      <c r="B216" s="86" t="s">
        <v>369</v>
      </c>
      <c r="C216" s="85" t="s">
        <v>124</v>
      </c>
      <c r="D216" s="85"/>
      <c r="E216" s="87"/>
      <c r="F216" s="88" t="s">
        <v>148</v>
      </c>
      <c r="G216" s="88" t="s">
        <v>291</v>
      </c>
      <c r="H216" s="64"/>
      <c r="L216" s="64"/>
      <c r="M216" s="64"/>
    </row>
    <row r="217" spans="1:13">
      <c r="A217" s="66" t="s">
        <v>370</v>
      </c>
      <c r="B217" s="62" t="s">
        <v>371</v>
      </c>
      <c r="C217" s="66">
        <v>0</v>
      </c>
      <c r="E217" s="104"/>
      <c r="F217" s="92">
        <f>IF($C$38=0,"",IF(C217="[for completion]","",IF(C217="","",C217/$C$38)))</f>
        <v>0</v>
      </c>
      <c r="G217" s="92">
        <f>IF($C$39=0,"",IF(C217="[for completion]","",IF(C217="","",C217/$C$39)))</f>
        <v>0</v>
      </c>
      <c r="H217" s="64"/>
      <c r="L217" s="64"/>
      <c r="M217" s="64"/>
    </row>
    <row r="218" spans="1:13">
      <c r="A218" s="66" t="s">
        <v>372</v>
      </c>
      <c r="B218" s="62" t="s">
        <v>373</v>
      </c>
      <c r="C218" s="66">
        <v>0</v>
      </c>
      <c r="E218" s="104"/>
      <c r="F218" s="92">
        <f t="shared" ref="F218:F219" si="23">IF($C$38=0,"",IF(C218="[for completion]","",IF(C218="","",C218/$C$38)))</f>
        <v>0</v>
      </c>
      <c r="G218" s="92">
        <f t="shared" ref="G218:G219" si="24">IF($C$39=0,"",IF(C218="[for completion]","",IF(C218="","",C218/$C$39)))</f>
        <v>0</v>
      </c>
      <c r="H218" s="64"/>
      <c r="L218" s="64"/>
      <c r="M218" s="64"/>
    </row>
    <row r="219" spans="1:13">
      <c r="A219" s="66" t="s">
        <v>374</v>
      </c>
      <c r="B219" s="62" t="s">
        <v>158</v>
      </c>
      <c r="C219" s="66">
        <v>0</v>
      </c>
      <c r="E219" s="104"/>
      <c r="F219" s="92">
        <f t="shared" si="23"/>
        <v>0</v>
      </c>
      <c r="G219" s="92">
        <f t="shared" si="24"/>
        <v>0</v>
      </c>
      <c r="H219" s="64"/>
      <c r="L219" s="64"/>
      <c r="M219" s="64"/>
    </row>
    <row r="220" spans="1:13">
      <c r="A220" s="66" t="s">
        <v>375</v>
      </c>
      <c r="B220" s="100" t="s">
        <v>160</v>
      </c>
      <c r="C220" s="66">
        <f>SUM(C217:C219)</f>
        <v>0</v>
      </c>
      <c r="E220" s="104"/>
      <c r="F220" s="103">
        <f>SUM(F217:F219)</f>
        <v>0</v>
      </c>
      <c r="G220" s="103">
        <f>SUM(G217:G219)</f>
        <v>0</v>
      </c>
      <c r="H220" s="64"/>
      <c r="L220" s="64"/>
      <c r="M220" s="64"/>
    </row>
    <row r="221" spans="1:13" outlineLevel="1">
      <c r="A221" s="66" t="s">
        <v>376</v>
      </c>
      <c r="B221" s="95" t="s">
        <v>162</v>
      </c>
      <c r="E221" s="104"/>
      <c r="F221" s="92" t="str">
        <f t="shared" ref="F221:F227" si="25">IF($C$38=0,"",IF(C221="[for completion]","",IF(C221="","",C221/$C$38)))</f>
        <v/>
      </c>
      <c r="G221" s="92" t="str">
        <f t="shared" ref="G221:G227" si="26">IF($C$39=0,"",IF(C221="[for completion]","",IF(C221="","",C221/$C$39)))</f>
        <v/>
      </c>
      <c r="H221" s="64"/>
      <c r="L221" s="64"/>
      <c r="M221" s="64"/>
    </row>
    <row r="222" spans="1:13" outlineLevel="1">
      <c r="A222" s="66" t="s">
        <v>377</v>
      </c>
      <c r="B222" s="95" t="s">
        <v>162</v>
      </c>
      <c r="E222" s="104"/>
      <c r="F222" s="92" t="str">
        <f t="shared" si="25"/>
        <v/>
      </c>
      <c r="G222" s="92" t="str">
        <f t="shared" si="26"/>
        <v/>
      </c>
      <c r="H222" s="64"/>
      <c r="L222" s="64"/>
      <c r="M222" s="64"/>
    </row>
    <row r="223" spans="1:13" outlineLevel="1">
      <c r="A223" s="66" t="s">
        <v>378</v>
      </c>
      <c r="B223" s="95" t="s">
        <v>162</v>
      </c>
      <c r="E223" s="104"/>
      <c r="F223" s="92" t="str">
        <f t="shared" si="25"/>
        <v/>
      </c>
      <c r="G223" s="92" t="str">
        <f t="shared" si="26"/>
        <v/>
      </c>
      <c r="H223" s="64"/>
      <c r="L223" s="64"/>
      <c r="M223" s="64"/>
    </row>
    <row r="224" spans="1:13" outlineLevel="1">
      <c r="A224" s="66" t="s">
        <v>379</v>
      </c>
      <c r="B224" s="95" t="s">
        <v>162</v>
      </c>
      <c r="E224" s="104"/>
      <c r="F224" s="92" t="str">
        <f t="shared" si="25"/>
        <v/>
      </c>
      <c r="G224" s="92" t="str">
        <f t="shared" si="26"/>
        <v/>
      </c>
      <c r="H224" s="64"/>
      <c r="L224" s="64"/>
      <c r="M224" s="64"/>
    </row>
    <row r="225" spans="1:14" outlineLevel="1">
      <c r="A225" s="66" t="s">
        <v>380</v>
      </c>
      <c r="B225" s="95" t="s">
        <v>162</v>
      </c>
      <c r="E225" s="104"/>
      <c r="F225" s="92" t="str">
        <f t="shared" si="25"/>
        <v/>
      </c>
      <c r="G225" s="92" t="str">
        <f t="shared" si="26"/>
        <v/>
      </c>
      <c r="H225" s="64"/>
      <c r="L225" s="64"/>
      <c r="M225" s="64"/>
    </row>
    <row r="226" spans="1:14" outlineLevel="1">
      <c r="A226" s="66" t="s">
        <v>381</v>
      </c>
      <c r="B226" s="95" t="s">
        <v>162</v>
      </c>
      <c r="E226" s="83"/>
      <c r="F226" s="92" t="str">
        <f t="shared" si="25"/>
        <v/>
      </c>
      <c r="G226" s="92" t="str">
        <f t="shared" si="26"/>
        <v/>
      </c>
      <c r="H226" s="64"/>
      <c r="L226" s="64"/>
      <c r="M226" s="64"/>
    </row>
    <row r="227" spans="1:14" outlineLevel="1">
      <c r="A227" s="66" t="s">
        <v>382</v>
      </c>
      <c r="B227" s="95" t="s">
        <v>162</v>
      </c>
      <c r="E227" s="104"/>
      <c r="F227" s="92" t="str">
        <f t="shared" si="25"/>
        <v/>
      </c>
      <c r="G227" s="92" t="str">
        <f t="shared" si="26"/>
        <v/>
      </c>
      <c r="H227" s="64"/>
      <c r="L227" s="64"/>
      <c r="M227" s="64"/>
    </row>
    <row r="228" spans="1:14" ht="15" customHeight="1">
      <c r="A228" s="85"/>
      <c r="B228" s="86" t="s">
        <v>383</v>
      </c>
      <c r="C228" s="85"/>
      <c r="D228" s="85"/>
      <c r="E228" s="87"/>
      <c r="F228" s="88"/>
      <c r="G228" s="88"/>
      <c r="H228" s="64"/>
      <c r="L228" s="64"/>
      <c r="M228" s="64"/>
    </row>
    <row r="229" spans="1:14">
      <c r="A229" s="66" t="s">
        <v>384</v>
      </c>
      <c r="B229" s="83" t="s">
        <v>385</v>
      </c>
      <c r="C229" s="199" t="s">
        <v>1784</v>
      </c>
      <c r="H229" s="64"/>
      <c r="L229" s="64"/>
      <c r="M229" s="64"/>
    </row>
    <row r="230" spans="1:14" ht="15" customHeight="1">
      <c r="A230" s="85"/>
      <c r="B230" s="86" t="s">
        <v>386</v>
      </c>
      <c r="C230" s="85"/>
      <c r="D230" s="85"/>
      <c r="E230" s="87"/>
      <c r="F230" s="88"/>
      <c r="G230" s="88"/>
      <c r="H230" s="64"/>
      <c r="L230" s="64"/>
      <c r="M230" s="64"/>
    </row>
    <row r="231" spans="1:14">
      <c r="A231" s="66" t="s">
        <v>11</v>
      </c>
      <c r="B231" s="66" t="s">
        <v>1597</v>
      </c>
      <c r="C231" s="66" t="s">
        <v>1419</v>
      </c>
      <c r="E231" s="83"/>
      <c r="H231" s="64"/>
      <c r="L231" s="64"/>
      <c r="M231" s="64"/>
    </row>
    <row r="232" spans="1:14">
      <c r="A232" s="66" t="s">
        <v>387</v>
      </c>
      <c r="B232" s="107" t="s">
        <v>388</v>
      </c>
      <c r="C232" s="66" t="s">
        <v>1419</v>
      </c>
      <c r="E232" s="83"/>
      <c r="H232" s="64"/>
      <c r="L232" s="64"/>
      <c r="M232" s="64"/>
    </row>
    <row r="233" spans="1:14">
      <c r="A233" s="66" t="s">
        <v>389</v>
      </c>
      <c r="B233" s="107" t="s">
        <v>390</v>
      </c>
      <c r="C233" s="66" t="s">
        <v>1419</v>
      </c>
      <c r="E233" s="83"/>
      <c r="H233" s="64"/>
      <c r="L233" s="64"/>
      <c r="M233" s="64"/>
    </row>
    <row r="234" spans="1:14" outlineLevel="1">
      <c r="A234" s="66" t="s">
        <v>391</v>
      </c>
      <c r="B234" s="81" t="s">
        <v>392</v>
      </c>
      <c r="C234" s="83"/>
      <c r="D234" s="83"/>
      <c r="E234" s="83"/>
      <c r="H234" s="64"/>
      <c r="L234" s="64"/>
      <c r="M234" s="64"/>
    </row>
    <row r="235" spans="1:14" outlineLevel="1">
      <c r="A235" s="66" t="s">
        <v>393</v>
      </c>
      <c r="B235" s="81" t="s">
        <v>394</v>
      </c>
      <c r="C235" s="83"/>
      <c r="D235" s="83"/>
      <c r="E235" s="83"/>
      <c r="H235" s="64"/>
      <c r="L235" s="64"/>
      <c r="M235" s="64"/>
    </row>
    <row r="236" spans="1:14" outlineLevel="1">
      <c r="A236" s="66" t="s">
        <v>395</v>
      </c>
      <c r="B236" s="81" t="s">
        <v>396</v>
      </c>
      <c r="C236" s="83"/>
      <c r="D236" s="83"/>
      <c r="E236" s="83"/>
      <c r="H236" s="64"/>
      <c r="L236" s="64"/>
      <c r="M236" s="64"/>
    </row>
    <row r="237" spans="1:14" outlineLevel="1">
      <c r="A237" s="66" t="s">
        <v>397</v>
      </c>
      <c r="C237" s="83"/>
      <c r="D237" s="83"/>
      <c r="E237" s="83"/>
      <c r="H237" s="64"/>
      <c r="L237" s="64"/>
      <c r="M237" s="64"/>
    </row>
    <row r="238" spans="1:14" outlineLevel="1">
      <c r="A238" s="66" t="s">
        <v>398</v>
      </c>
      <c r="C238" s="83"/>
      <c r="D238" s="83"/>
      <c r="E238" s="83"/>
      <c r="H238" s="64"/>
      <c r="L238" s="64"/>
      <c r="M238" s="64"/>
    </row>
    <row r="239" spans="1:14" outlineLevel="1">
      <c r="A239" s="66" t="s">
        <v>399</v>
      </c>
      <c r="D239"/>
      <c r="E239"/>
      <c r="F239"/>
      <c r="G239"/>
      <c r="H239" s="64"/>
      <c r="K239" s="108"/>
      <c r="L239" s="108"/>
      <c r="M239" s="108"/>
      <c r="N239" s="108"/>
    </row>
    <row r="240" spans="1:14" outlineLevel="1">
      <c r="A240" s="66" t="s">
        <v>400</v>
      </c>
      <c r="D240"/>
      <c r="E240"/>
      <c r="F240"/>
      <c r="G240"/>
      <c r="H240" s="64"/>
      <c r="K240" s="108"/>
      <c r="L240" s="108"/>
      <c r="M240" s="108"/>
      <c r="N240" s="108"/>
    </row>
    <row r="241" spans="1:14" outlineLevel="1">
      <c r="A241" s="66" t="s">
        <v>401</v>
      </c>
      <c r="D241"/>
      <c r="E241"/>
      <c r="F241"/>
      <c r="G241"/>
      <c r="H241" s="64"/>
      <c r="K241" s="108"/>
      <c r="L241" s="108"/>
      <c r="M241" s="108"/>
      <c r="N241" s="108"/>
    </row>
    <row r="242" spans="1:14" outlineLevel="1">
      <c r="A242" s="66" t="s">
        <v>402</v>
      </c>
      <c r="D242"/>
      <c r="E242"/>
      <c r="F242"/>
      <c r="G242"/>
      <c r="H242" s="64"/>
      <c r="K242" s="108"/>
      <c r="L242" s="108"/>
      <c r="M242" s="108"/>
      <c r="N242" s="108"/>
    </row>
    <row r="243" spans="1:14" outlineLevel="1">
      <c r="A243" s="66" t="s">
        <v>403</v>
      </c>
      <c r="D243"/>
      <c r="E243"/>
      <c r="F243"/>
      <c r="G243"/>
      <c r="H243" s="64"/>
      <c r="K243" s="108"/>
      <c r="L243" s="108"/>
      <c r="M243" s="108"/>
      <c r="N243" s="108"/>
    </row>
    <row r="244" spans="1:14" outlineLevel="1">
      <c r="A244" s="66" t="s">
        <v>404</v>
      </c>
      <c r="D244"/>
      <c r="E244"/>
      <c r="F244"/>
      <c r="G244"/>
      <c r="H244" s="64"/>
      <c r="K244" s="108"/>
      <c r="L244" s="108"/>
      <c r="M244" s="108"/>
      <c r="N244" s="108"/>
    </row>
    <row r="245" spans="1:14" outlineLevel="1">
      <c r="A245" s="66" t="s">
        <v>405</v>
      </c>
      <c r="D245"/>
      <c r="E245"/>
      <c r="F245"/>
      <c r="G245"/>
      <c r="H245" s="64"/>
      <c r="K245" s="108"/>
      <c r="L245" s="108"/>
      <c r="M245" s="108"/>
      <c r="N245" s="108"/>
    </row>
    <row r="246" spans="1:14" outlineLevel="1">
      <c r="A246" s="66" t="s">
        <v>406</v>
      </c>
      <c r="D246"/>
      <c r="E246"/>
      <c r="F246"/>
      <c r="G246"/>
      <c r="H246" s="64"/>
      <c r="K246" s="108"/>
      <c r="L246" s="108"/>
      <c r="M246" s="108"/>
      <c r="N246" s="108"/>
    </row>
    <row r="247" spans="1:14" outlineLevel="1">
      <c r="A247" s="66" t="s">
        <v>407</v>
      </c>
      <c r="D247"/>
      <c r="E247"/>
      <c r="F247"/>
      <c r="G247"/>
      <c r="H247" s="64"/>
      <c r="K247" s="108"/>
      <c r="L247" s="108"/>
      <c r="M247" s="108"/>
      <c r="N247" s="108"/>
    </row>
    <row r="248" spans="1:14" outlineLevel="1">
      <c r="A248" s="66" t="s">
        <v>408</v>
      </c>
      <c r="D248"/>
      <c r="E248"/>
      <c r="F248"/>
      <c r="G248"/>
      <c r="H248" s="64"/>
      <c r="K248" s="108"/>
      <c r="L248" s="108"/>
      <c r="M248" s="108"/>
      <c r="N248" s="108"/>
    </row>
    <row r="249" spans="1:14" outlineLevel="1">
      <c r="A249" s="66" t="s">
        <v>409</v>
      </c>
      <c r="D249"/>
      <c r="E249"/>
      <c r="F249"/>
      <c r="G249"/>
      <c r="H249" s="64"/>
      <c r="K249" s="108"/>
      <c r="L249" s="108"/>
      <c r="M249" s="108"/>
      <c r="N249" s="108"/>
    </row>
    <row r="250" spans="1:14" outlineLevel="1">
      <c r="A250" s="66" t="s">
        <v>410</v>
      </c>
      <c r="D250"/>
      <c r="E250"/>
      <c r="F250"/>
      <c r="G250"/>
      <c r="H250" s="64"/>
      <c r="K250" s="108"/>
      <c r="L250" s="108"/>
      <c r="M250" s="108"/>
      <c r="N250" s="108"/>
    </row>
    <row r="251" spans="1:14" outlineLevel="1">
      <c r="A251" s="66" t="s">
        <v>411</v>
      </c>
      <c r="D251"/>
      <c r="E251"/>
      <c r="F251"/>
      <c r="G251"/>
      <c r="H251" s="64"/>
      <c r="K251" s="108"/>
      <c r="L251" s="108"/>
      <c r="M251" s="108"/>
      <c r="N251" s="108"/>
    </row>
    <row r="252" spans="1:14" outlineLevel="1">
      <c r="A252" s="66" t="s">
        <v>412</v>
      </c>
      <c r="D252"/>
      <c r="E252"/>
      <c r="F252"/>
      <c r="G252"/>
      <c r="H252" s="64"/>
      <c r="K252" s="108"/>
      <c r="L252" s="108"/>
      <c r="M252" s="108"/>
      <c r="N252" s="108"/>
    </row>
    <row r="253" spans="1:14" outlineLevel="1">
      <c r="A253" s="66" t="s">
        <v>413</v>
      </c>
      <c r="D253"/>
      <c r="E253"/>
      <c r="F253"/>
      <c r="G253"/>
      <c r="H253" s="64"/>
      <c r="K253" s="108"/>
      <c r="L253" s="108"/>
      <c r="M253" s="108"/>
      <c r="N253" s="108"/>
    </row>
    <row r="254" spans="1:14" outlineLevel="1">
      <c r="A254" s="66" t="s">
        <v>414</v>
      </c>
      <c r="D254"/>
      <c r="E254"/>
      <c r="F254"/>
      <c r="G254"/>
      <c r="H254" s="64"/>
      <c r="K254" s="108"/>
      <c r="L254" s="108"/>
      <c r="M254" s="108"/>
      <c r="N254" s="108"/>
    </row>
    <row r="255" spans="1:14" outlineLevel="1">
      <c r="A255" s="66" t="s">
        <v>415</v>
      </c>
      <c r="D255"/>
      <c r="E255"/>
      <c r="F255"/>
      <c r="G255"/>
      <c r="H255" s="64"/>
      <c r="K255" s="108"/>
      <c r="L255" s="108"/>
      <c r="M255" s="108"/>
      <c r="N255" s="108"/>
    </row>
    <row r="256" spans="1:14" outlineLevel="1">
      <c r="A256" s="66" t="s">
        <v>416</v>
      </c>
      <c r="D256"/>
      <c r="E256"/>
      <c r="F256"/>
      <c r="G256"/>
      <c r="H256" s="64"/>
      <c r="K256" s="108"/>
      <c r="L256" s="108"/>
      <c r="M256" s="108"/>
      <c r="N256" s="108"/>
    </row>
    <row r="257" spans="1:14" outlineLevel="1">
      <c r="A257" s="66" t="s">
        <v>417</v>
      </c>
      <c r="D257"/>
      <c r="E257"/>
      <c r="F257"/>
      <c r="G257"/>
      <c r="H257" s="64"/>
      <c r="K257" s="108"/>
      <c r="L257" s="108"/>
      <c r="M257" s="108"/>
      <c r="N257" s="108"/>
    </row>
    <row r="258" spans="1:14" outlineLevel="1">
      <c r="A258" s="66" t="s">
        <v>418</v>
      </c>
      <c r="D258"/>
      <c r="E258"/>
      <c r="F258"/>
      <c r="G258"/>
      <c r="H258" s="64"/>
      <c r="K258" s="108"/>
      <c r="L258" s="108"/>
      <c r="M258" s="108"/>
      <c r="N258" s="108"/>
    </row>
    <row r="259" spans="1:14" outlineLevel="1">
      <c r="A259" s="66" t="s">
        <v>419</v>
      </c>
      <c r="D259"/>
      <c r="E259"/>
      <c r="F259"/>
      <c r="G259"/>
      <c r="H259" s="64"/>
      <c r="K259" s="108"/>
      <c r="L259" s="108"/>
      <c r="M259" s="108"/>
      <c r="N259" s="108"/>
    </row>
    <row r="260" spans="1:14" outlineLevel="1">
      <c r="A260" s="66" t="s">
        <v>420</v>
      </c>
      <c r="D260"/>
      <c r="E260"/>
      <c r="F260"/>
      <c r="G260"/>
      <c r="H260" s="64"/>
      <c r="K260" s="108"/>
      <c r="L260" s="108"/>
      <c r="M260" s="108"/>
      <c r="N260" s="108"/>
    </row>
    <row r="261" spans="1:14" outlineLevel="1">
      <c r="A261" s="66" t="s">
        <v>421</v>
      </c>
      <c r="D261"/>
      <c r="E261"/>
      <c r="F261"/>
      <c r="G261"/>
      <c r="H261" s="64"/>
      <c r="K261" s="108"/>
      <c r="L261" s="108"/>
      <c r="M261" s="108"/>
      <c r="N261" s="108"/>
    </row>
    <row r="262" spans="1:14" outlineLevel="1">
      <c r="A262" s="66" t="s">
        <v>422</v>
      </c>
      <c r="D262"/>
      <c r="E262"/>
      <c r="F262"/>
      <c r="G262"/>
      <c r="H262" s="64"/>
      <c r="K262" s="108"/>
      <c r="L262" s="108"/>
      <c r="M262" s="108"/>
      <c r="N262" s="108"/>
    </row>
    <row r="263" spans="1:14" outlineLevel="1">
      <c r="A263" s="66" t="s">
        <v>423</v>
      </c>
      <c r="D263"/>
      <c r="E263"/>
      <c r="F263"/>
      <c r="G263"/>
      <c r="H263" s="64"/>
      <c r="K263" s="108"/>
      <c r="L263" s="108"/>
      <c r="M263" s="108"/>
      <c r="N263" s="108"/>
    </row>
    <row r="264" spans="1:14" outlineLevel="1">
      <c r="A264" s="66" t="s">
        <v>424</v>
      </c>
      <c r="D264"/>
      <c r="E264"/>
      <c r="F264"/>
      <c r="G264"/>
      <c r="H264" s="64"/>
      <c r="K264" s="108"/>
      <c r="L264" s="108"/>
      <c r="M264" s="108"/>
      <c r="N264" s="108"/>
    </row>
    <row r="265" spans="1:14" outlineLevel="1">
      <c r="A265" s="66" t="s">
        <v>425</v>
      </c>
      <c r="D265"/>
      <c r="E265"/>
      <c r="F265"/>
      <c r="G265"/>
      <c r="H265" s="64"/>
      <c r="K265" s="108"/>
      <c r="L265" s="108"/>
      <c r="M265" s="108"/>
      <c r="N265" s="108"/>
    </row>
    <row r="266" spans="1:14" outlineLevel="1">
      <c r="A266" s="66" t="s">
        <v>426</v>
      </c>
      <c r="D266"/>
      <c r="E266"/>
      <c r="F266"/>
      <c r="G266"/>
      <c r="H266" s="64"/>
      <c r="K266" s="108"/>
      <c r="L266" s="108"/>
      <c r="M266" s="108"/>
      <c r="N266" s="108"/>
    </row>
    <row r="267" spans="1:14" outlineLevel="1">
      <c r="A267" s="66" t="s">
        <v>427</v>
      </c>
      <c r="D267"/>
      <c r="E267"/>
      <c r="F267"/>
      <c r="G267"/>
      <c r="H267" s="64"/>
      <c r="K267" s="108"/>
      <c r="L267" s="108"/>
      <c r="M267" s="108"/>
      <c r="N267" s="108"/>
    </row>
    <row r="268" spans="1:14" outlineLevel="1">
      <c r="A268" s="66" t="s">
        <v>428</v>
      </c>
      <c r="D268"/>
      <c r="E268"/>
      <c r="F268"/>
      <c r="G268"/>
      <c r="H268" s="64"/>
      <c r="K268" s="108"/>
      <c r="L268" s="108"/>
      <c r="M268" s="108"/>
      <c r="N268" s="108"/>
    </row>
    <row r="269" spans="1:14" outlineLevel="1">
      <c r="A269" s="66" t="s">
        <v>429</v>
      </c>
      <c r="D269"/>
      <c r="E269"/>
      <c r="F269"/>
      <c r="G269"/>
      <c r="H269" s="64"/>
      <c r="K269" s="108"/>
      <c r="L269" s="108"/>
      <c r="M269" s="108"/>
      <c r="N269" s="108"/>
    </row>
    <row r="270" spans="1:14" outlineLevel="1">
      <c r="A270" s="66" t="s">
        <v>430</v>
      </c>
      <c r="D270"/>
      <c r="E270"/>
      <c r="F270"/>
      <c r="G270"/>
      <c r="H270" s="64"/>
      <c r="K270" s="108"/>
      <c r="L270" s="108"/>
      <c r="M270" s="108"/>
      <c r="N270" s="108"/>
    </row>
    <row r="271" spans="1:14" outlineLevel="1">
      <c r="A271" s="66" t="s">
        <v>431</v>
      </c>
      <c r="D271"/>
      <c r="E271"/>
      <c r="F271"/>
      <c r="G271"/>
      <c r="H271" s="64"/>
      <c r="K271" s="108"/>
      <c r="L271" s="108"/>
      <c r="M271" s="108"/>
      <c r="N271" s="108"/>
    </row>
    <row r="272" spans="1:14" outlineLevel="1">
      <c r="A272" s="66" t="s">
        <v>432</v>
      </c>
      <c r="D272"/>
      <c r="E272"/>
      <c r="F272"/>
      <c r="G272"/>
      <c r="H272" s="64"/>
      <c r="K272" s="108"/>
      <c r="L272" s="108"/>
      <c r="M272" s="108"/>
      <c r="N272" s="108"/>
    </row>
    <row r="273" spans="1:14" outlineLevel="1">
      <c r="A273" s="66" t="s">
        <v>433</v>
      </c>
      <c r="D273"/>
      <c r="E273"/>
      <c r="F273"/>
      <c r="G273"/>
      <c r="H273" s="64"/>
      <c r="K273" s="108"/>
      <c r="L273" s="108"/>
      <c r="M273" s="108"/>
      <c r="N273" s="108"/>
    </row>
    <row r="274" spans="1:14" outlineLevel="1">
      <c r="A274" s="66" t="s">
        <v>434</v>
      </c>
      <c r="D274"/>
      <c r="E274"/>
      <c r="F274"/>
      <c r="G274"/>
      <c r="H274" s="64"/>
      <c r="K274" s="108"/>
      <c r="L274" s="108"/>
      <c r="M274" s="108"/>
      <c r="N274" s="108"/>
    </row>
    <row r="275" spans="1:14" outlineLevel="1">
      <c r="A275" s="66" t="s">
        <v>435</v>
      </c>
      <c r="D275"/>
      <c r="E275"/>
      <c r="F275"/>
      <c r="G275"/>
      <c r="H275" s="64"/>
      <c r="K275" s="108"/>
      <c r="L275" s="108"/>
      <c r="M275" s="108"/>
      <c r="N275" s="108"/>
    </row>
    <row r="276" spans="1:14" outlineLevel="1">
      <c r="A276" s="66" t="s">
        <v>436</v>
      </c>
      <c r="D276"/>
      <c r="E276"/>
      <c r="F276"/>
      <c r="G276"/>
      <c r="H276" s="64"/>
      <c r="K276" s="108"/>
      <c r="L276" s="108"/>
      <c r="M276" s="108"/>
      <c r="N276" s="108"/>
    </row>
    <row r="277" spans="1:14" outlineLevel="1">
      <c r="A277" s="66" t="s">
        <v>437</v>
      </c>
      <c r="D277"/>
      <c r="E277"/>
      <c r="F277"/>
      <c r="G277"/>
      <c r="H277" s="64"/>
      <c r="K277" s="108"/>
      <c r="L277" s="108"/>
      <c r="M277" s="108"/>
      <c r="N277" s="108"/>
    </row>
    <row r="278" spans="1:14" outlineLevel="1">
      <c r="A278" s="66" t="s">
        <v>438</v>
      </c>
      <c r="D278"/>
      <c r="E278"/>
      <c r="F278"/>
      <c r="G278"/>
      <c r="H278" s="64"/>
      <c r="K278" s="108"/>
      <c r="L278" s="108"/>
      <c r="M278" s="108"/>
      <c r="N278" s="108"/>
    </row>
    <row r="279" spans="1:14" outlineLevel="1">
      <c r="A279" s="66" t="s">
        <v>439</v>
      </c>
      <c r="D279"/>
      <c r="E279"/>
      <c r="F279"/>
      <c r="G279"/>
      <c r="H279" s="64"/>
      <c r="K279" s="108"/>
      <c r="L279" s="108"/>
      <c r="M279" s="108"/>
      <c r="N279" s="108"/>
    </row>
    <row r="280" spans="1:14" outlineLevel="1">
      <c r="A280" s="66" t="s">
        <v>440</v>
      </c>
      <c r="D280"/>
      <c r="E280"/>
      <c r="F280"/>
      <c r="G280"/>
      <c r="H280" s="64"/>
      <c r="K280" s="108"/>
      <c r="L280" s="108"/>
      <c r="M280" s="108"/>
      <c r="N280" s="108"/>
    </row>
    <row r="281" spans="1:14" outlineLevel="1">
      <c r="A281" s="66" t="s">
        <v>441</v>
      </c>
      <c r="D281"/>
      <c r="E281"/>
      <c r="F281"/>
      <c r="G281"/>
      <c r="H281" s="64"/>
      <c r="K281" s="108"/>
      <c r="L281" s="108"/>
      <c r="M281" s="108"/>
      <c r="N281" s="108"/>
    </row>
    <row r="282" spans="1:14" outlineLevel="1">
      <c r="A282" s="66" t="s">
        <v>442</v>
      </c>
      <c r="D282"/>
      <c r="E282"/>
      <c r="F282"/>
      <c r="G282"/>
      <c r="H282" s="64"/>
      <c r="K282" s="108"/>
      <c r="L282" s="108"/>
      <c r="M282" s="108"/>
      <c r="N282" s="108"/>
    </row>
    <row r="283" spans="1:14" outlineLevel="1">
      <c r="A283" s="66" t="s">
        <v>443</v>
      </c>
      <c r="D283"/>
      <c r="E283"/>
      <c r="F283"/>
      <c r="G283"/>
      <c r="H283" s="64"/>
      <c r="K283" s="108"/>
      <c r="L283" s="108"/>
      <c r="M283" s="108"/>
      <c r="N283" s="108"/>
    </row>
    <row r="284" spans="1:14" outlineLevel="1">
      <c r="A284" s="66" t="s">
        <v>444</v>
      </c>
      <c r="D284"/>
      <c r="E284"/>
      <c r="F284"/>
      <c r="G284"/>
      <c r="H284" s="64"/>
      <c r="K284" s="108"/>
      <c r="L284" s="108"/>
      <c r="M284" s="108"/>
      <c r="N284" s="108"/>
    </row>
    <row r="285" spans="1:14" ht="37.5">
      <c r="A285" s="77"/>
      <c r="B285" s="77" t="s">
        <v>445</v>
      </c>
      <c r="C285" s="77" t="s">
        <v>1</v>
      </c>
      <c r="D285" s="77" t="s">
        <v>1</v>
      </c>
      <c r="E285" s="77"/>
      <c r="F285" s="78"/>
      <c r="G285" s="79"/>
      <c r="H285" s="64"/>
      <c r="I285" s="70"/>
      <c r="J285" s="70"/>
      <c r="K285" s="70"/>
      <c r="L285" s="70"/>
      <c r="M285" s="72"/>
    </row>
    <row r="286" spans="1:14" ht="18.75">
      <c r="A286" s="109" t="s">
        <v>446</v>
      </c>
      <c r="B286" s="110"/>
      <c r="C286" s="110"/>
      <c r="D286" s="110"/>
      <c r="E286" s="110"/>
      <c r="F286" s="111"/>
      <c r="G286" s="110"/>
      <c r="H286" s="64"/>
      <c r="I286" s="70"/>
      <c r="J286" s="70"/>
      <c r="K286" s="70"/>
      <c r="L286" s="70"/>
      <c r="M286" s="72"/>
    </row>
    <row r="287" spans="1:14" ht="18.75">
      <c r="A287" s="109" t="s">
        <v>447</v>
      </c>
      <c r="B287" s="110"/>
      <c r="C287" s="110"/>
      <c r="D287" s="110"/>
      <c r="E287" s="110"/>
      <c r="F287" s="111"/>
      <c r="G287" s="110"/>
      <c r="H287" s="64"/>
      <c r="I287" s="70"/>
      <c r="J287" s="70"/>
      <c r="K287" s="70"/>
      <c r="L287" s="70"/>
      <c r="M287" s="72"/>
    </row>
    <row r="288" spans="1:14">
      <c r="A288" s="66" t="s">
        <v>448</v>
      </c>
      <c r="B288" s="81" t="s">
        <v>449</v>
      </c>
      <c r="C288" s="112">
        <f>ROW(B38)</f>
        <v>38</v>
      </c>
      <c r="D288" s="103"/>
      <c r="E288" s="103"/>
      <c r="F288" s="103"/>
      <c r="G288" s="103"/>
      <c r="H288" s="64"/>
      <c r="I288" s="81"/>
      <c r="J288" s="112"/>
      <c r="L288" s="103"/>
      <c r="M288" s="103"/>
      <c r="N288" s="103"/>
    </row>
    <row r="289" spans="1:14">
      <c r="A289" s="66" t="s">
        <v>450</v>
      </c>
      <c r="B289" s="81" t="s">
        <v>451</v>
      </c>
      <c r="C289" s="112">
        <f>ROW(B39)</f>
        <v>39</v>
      </c>
      <c r="E289" s="103"/>
      <c r="F289" s="103"/>
      <c r="H289" s="64"/>
      <c r="I289" s="81"/>
      <c r="J289" s="112"/>
      <c r="L289" s="103"/>
      <c r="M289" s="103"/>
    </row>
    <row r="290" spans="1:14">
      <c r="A290" s="66" t="s">
        <v>452</v>
      </c>
      <c r="B290" s="81" t="s">
        <v>453</v>
      </c>
      <c r="C290" s="112" t="str">
        <f>ROW('B1. HTT Mortgage Assets'!B43)&amp; " for Mortgage Assets"</f>
        <v>43 for Mortgage Assets</v>
      </c>
      <c r="D290" s="112" t="str">
        <f>ROW('B2. HTT Public Sector Assets'!B48)&amp; " for Public Sector Assets"</f>
        <v>48 for Public Sector Assets</v>
      </c>
      <c r="E290" s="113"/>
      <c r="F290" s="103"/>
      <c r="G290" s="113"/>
      <c r="H290" s="64"/>
      <c r="I290" s="81"/>
      <c r="J290" s="112"/>
      <c r="K290" s="112"/>
      <c r="L290" s="113"/>
      <c r="M290" s="103"/>
      <c r="N290" s="113"/>
    </row>
    <row r="291" spans="1:14">
      <c r="A291" s="66" t="s">
        <v>454</v>
      </c>
      <c r="B291" s="81" t="s">
        <v>455</v>
      </c>
      <c r="C291" s="112">
        <f>ROW(B52)</f>
        <v>52</v>
      </c>
      <c r="H291" s="64"/>
      <c r="I291" s="81"/>
      <c r="J291" s="112"/>
    </row>
    <row r="292" spans="1:14">
      <c r="A292" s="66" t="s">
        <v>456</v>
      </c>
      <c r="B292" s="81" t="s">
        <v>457</v>
      </c>
      <c r="C292" s="114" t="str">
        <f>ROW('B1. HTT Mortgage Assets'!B186)&amp;" for Residential Mortgage Assets"</f>
        <v>186 for Residential Mortgage Assets</v>
      </c>
      <c r="D292" s="112" t="str">
        <f>ROW('B1. HTT Mortgage Assets'!B287 )&amp; " for Commercial Mortgage Assets"</f>
        <v>287 for Commercial Mortgage Assets</v>
      </c>
      <c r="E292" s="113"/>
      <c r="F292" s="112" t="str">
        <f>ROW('B2. HTT Public Sector Assets'!B18)&amp; " for Public Sector Assets"</f>
        <v>18 for Public Sector Assets</v>
      </c>
      <c r="G292" s="113"/>
      <c r="H292" s="64"/>
      <c r="I292" s="81"/>
      <c r="J292" s="108"/>
      <c r="K292" s="112"/>
      <c r="L292" s="113"/>
      <c r="N292" s="113"/>
    </row>
    <row r="293" spans="1:14">
      <c r="A293" s="66" t="s">
        <v>458</v>
      </c>
      <c r="B293" s="81" t="s">
        <v>459</v>
      </c>
      <c r="C293" s="112" t="str">
        <f>ROW('B1. HTT Mortgage Assets'!B149)&amp;" for Mortgage Assets"</f>
        <v>149 for Mortgage Assets</v>
      </c>
      <c r="D293" s="112" t="str">
        <f>ROW('B2. HTT Public Sector Assets'!B129)&amp;" for Public Sector Assets"</f>
        <v>129 for Public Sector Assets</v>
      </c>
      <c r="H293" s="64"/>
      <c r="I293" s="81"/>
      <c r="M293" s="113"/>
    </row>
    <row r="294" spans="1:14">
      <c r="A294" s="66" t="s">
        <v>460</v>
      </c>
      <c r="B294" s="81" t="s">
        <v>461</v>
      </c>
      <c r="C294" s="112">
        <f>ROW(B111)</f>
        <v>111</v>
      </c>
      <c r="F294" s="113"/>
      <c r="H294" s="64"/>
      <c r="I294" s="81"/>
      <c r="J294" s="112"/>
      <c r="M294" s="113"/>
    </row>
    <row r="295" spans="1:14">
      <c r="A295" s="66" t="s">
        <v>462</v>
      </c>
      <c r="B295" s="81" t="s">
        <v>463</v>
      </c>
      <c r="C295" s="112">
        <f>ROW(B163)</f>
        <v>163</v>
      </c>
      <c r="E295" s="113"/>
      <c r="F295" s="113"/>
      <c r="H295" s="64"/>
      <c r="I295" s="81"/>
      <c r="J295" s="112"/>
      <c r="L295" s="113"/>
      <c r="M295" s="113"/>
    </row>
    <row r="296" spans="1:14">
      <c r="A296" s="66" t="s">
        <v>464</v>
      </c>
      <c r="B296" s="81" t="s">
        <v>465</v>
      </c>
      <c r="C296" s="112">
        <f>ROW(B137)</f>
        <v>137</v>
      </c>
      <c r="E296" s="113"/>
      <c r="F296" s="113"/>
      <c r="H296" s="64"/>
      <c r="I296" s="81"/>
      <c r="J296" s="112"/>
      <c r="L296" s="113"/>
      <c r="M296" s="113"/>
    </row>
    <row r="297" spans="1:14" ht="30">
      <c r="A297" s="66" t="s">
        <v>466</v>
      </c>
      <c r="B297" s="66" t="s">
        <v>467</v>
      </c>
      <c r="C297" s="112" t="str">
        <f>ROW('C. HTT Harmonised Glossary'!B17)&amp;" for Harmonised Glossary"</f>
        <v>17 for Harmonised Glossary</v>
      </c>
      <c r="E297" s="113"/>
      <c r="H297" s="64"/>
      <c r="J297" s="112"/>
      <c r="L297" s="113"/>
    </row>
    <row r="298" spans="1:14">
      <c r="A298" s="66" t="s">
        <v>468</v>
      </c>
      <c r="B298" s="81" t="s">
        <v>469</v>
      </c>
      <c r="C298" s="112">
        <f>ROW(B65)</f>
        <v>65</v>
      </c>
      <c r="E298" s="113"/>
      <c r="H298" s="64"/>
      <c r="I298" s="81"/>
      <c r="J298" s="112"/>
      <c r="L298" s="113"/>
    </row>
    <row r="299" spans="1:14">
      <c r="A299" s="66" t="s">
        <v>470</v>
      </c>
      <c r="B299" s="81" t="s">
        <v>471</v>
      </c>
      <c r="C299" s="112">
        <f>ROW(B88)</f>
        <v>88</v>
      </c>
      <c r="E299" s="113"/>
      <c r="H299" s="64"/>
      <c r="I299" s="81"/>
      <c r="J299" s="112"/>
      <c r="L299" s="113"/>
    </row>
    <row r="300" spans="1:14">
      <c r="A300" s="66" t="s">
        <v>472</v>
      </c>
      <c r="B300" s="81" t="s">
        <v>473</v>
      </c>
      <c r="C300" s="112" t="str">
        <f>ROW('B1. HTT Mortgage Assets'!B179)&amp; " for Mortgage Assets"</f>
        <v>179 for Mortgage Assets</v>
      </c>
      <c r="D300" s="112" t="str">
        <f>ROW('B2. HTT Public Sector Assets'!B166)&amp; " for Public Sector Assets"</f>
        <v>166 for Public Sector Assets</v>
      </c>
      <c r="E300" s="113"/>
      <c r="H300" s="64"/>
      <c r="I300" s="81"/>
      <c r="J300" s="112"/>
      <c r="K300" s="112"/>
      <c r="L300" s="113"/>
    </row>
    <row r="301" spans="1:14" outlineLevel="1">
      <c r="A301" s="66" t="s">
        <v>474</v>
      </c>
      <c r="B301" s="81"/>
      <c r="C301" s="112"/>
      <c r="D301" s="112"/>
      <c r="E301" s="113"/>
      <c r="H301" s="64"/>
      <c r="I301" s="81"/>
      <c r="J301" s="112"/>
      <c r="K301" s="112"/>
      <c r="L301" s="113"/>
    </row>
    <row r="302" spans="1:14" outlineLevel="1">
      <c r="A302" s="66" t="s">
        <v>475</v>
      </c>
      <c r="B302" s="81"/>
      <c r="C302" s="112"/>
      <c r="D302" s="112"/>
      <c r="E302" s="113"/>
      <c r="H302" s="64"/>
      <c r="I302" s="81"/>
      <c r="J302" s="112"/>
      <c r="K302" s="112"/>
      <c r="L302" s="113"/>
    </row>
    <row r="303" spans="1:14" outlineLevel="1">
      <c r="A303" s="66" t="s">
        <v>476</v>
      </c>
      <c r="B303" s="81"/>
      <c r="C303" s="112"/>
      <c r="D303" s="112"/>
      <c r="E303" s="113"/>
      <c r="H303" s="64"/>
      <c r="I303" s="81"/>
      <c r="J303" s="112"/>
      <c r="K303" s="112"/>
      <c r="L303" s="113"/>
    </row>
    <row r="304" spans="1:14" outlineLevel="1">
      <c r="A304" s="66" t="s">
        <v>477</v>
      </c>
      <c r="B304" s="81"/>
      <c r="C304" s="112"/>
      <c r="D304" s="112"/>
      <c r="E304" s="113"/>
      <c r="H304" s="64"/>
      <c r="I304" s="81"/>
      <c r="J304" s="112"/>
      <c r="K304" s="112"/>
      <c r="L304" s="113"/>
    </row>
    <row r="305" spans="1:13" outlineLevel="1">
      <c r="A305" s="66" t="s">
        <v>478</v>
      </c>
      <c r="B305" s="81"/>
      <c r="C305" s="112"/>
      <c r="D305" s="112"/>
      <c r="E305" s="113"/>
      <c r="H305" s="64"/>
      <c r="I305" s="81"/>
      <c r="J305" s="112"/>
      <c r="K305" s="112"/>
      <c r="L305" s="113"/>
    </row>
    <row r="306" spans="1:13" outlineLevel="1">
      <c r="A306" s="66" t="s">
        <v>479</v>
      </c>
      <c r="B306" s="81"/>
      <c r="C306" s="112"/>
      <c r="D306" s="112"/>
      <c r="E306" s="113"/>
      <c r="H306" s="64"/>
      <c r="I306" s="81"/>
      <c r="J306" s="112"/>
      <c r="K306" s="112"/>
      <c r="L306" s="113"/>
    </row>
    <row r="307" spans="1:13" outlineLevel="1">
      <c r="A307" s="66" t="s">
        <v>480</v>
      </c>
      <c r="B307" s="81"/>
      <c r="C307" s="112"/>
      <c r="D307" s="112"/>
      <c r="E307" s="113"/>
      <c r="H307" s="64"/>
      <c r="I307" s="81"/>
      <c r="J307" s="112"/>
      <c r="K307" s="112"/>
      <c r="L307" s="113"/>
    </row>
    <row r="308" spans="1:13" outlineLevel="1">
      <c r="A308" s="66" t="s">
        <v>481</v>
      </c>
      <c r="B308" s="81"/>
      <c r="C308" s="112"/>
      <c r="D308" s="112"/>
      <c r="E308" s="113"/>
      <c r="H308" s="64"/>
      <c r="I308" s="81"/>
      <c r="J308" s="112"/>
      <c r="K308" s="112"/>
      <c r="L308" s="113"/>
    </row>
    <row r="309" spans="1:13" outlineLevel="1">
      <c r="A309" s="66" t="s">
        <v>482</v>
      </c>
      <c r="B309" s="81"/>
      <c r="C309" s="112"/>
      <c r="D309" s="112"/>
      <c r="E309" s="113"/>
      <c r="H309" s="64"/>
      <c r="I309" s="81"/>
      <c r="J309" s="112"/>
      <c r="K309" s="112"/>
      <c r="L309" s="113"/>
    </row>
    <row r="310" spans="1:13" outlineLevel="1">
      <c r="A310" s="66" t="s">
        <v>483</v>
      </c>
      <c r="H310" s="64"/>
    </row>
    <row r="311" spans="1:13" ht="37.5">
      <c r="A311" s="78"/>
      <c r="B311" s="77" t="s">
        <v>90</v>
      </c>
      <c r="C311" s="78"/>
      <c r="D311" s="78"/>
      <c r="E311" s="78"/>
      <c r="F311" s="78"/>
      <c r="G311" s="79"/>
      <c r="H311" s="64"/>
      <c r="I311" s="70"/>
      <c r="J311" s="72"/>
      <c r="K311" s="72"/>
      <c r="L311" s="72"/>
      <c r="M311" s="72"/>
    </row>
    <row r="312" spans="1:13">
      <c r="A312" s="66" t="s">
        <v>5</v>
      </c>
      <c r="B312" s="89" t="s">
        <v>484</v>
      </c>
      <c r="C312" s="66" t="s">
        <v>94</v>
      </c>
      <c r="H312" s="64"/>
      <c r="I312" s="89"/>
      <c r="J312" s="112"/>
    </row>
    <row r="313" spans="1:13" outlineLevel="1">
      <c r="A313" s="66" t="s">
        <v>485</v>
      </c>
      <c r="B313" s="89"/>
      <c r="C313" s="112"/>
      <c r="H313" s="64"/>
      <c r="I313" s="89"/>
      <c r="J313" s="112"/>
    </row>
    <row r="314" spans="1:13" outlineLevel="1">
      <c r="A314" s="66" t="s">
        <v>486</v>
      </c>
      <c r="B314" s="89"/>
      <c r="C314" s="112"/>
      <c r="H314" s="64"/>
      <c r="I314" s="89"/>
      <c r="J314" s="112"/>
    </row>
    <row r="315" spans="1:13" outlineLevel="1">
      <c r="A315" s="66" t="s">
        <v>487</v>
      </c>
      <c r="B315" s="89"/>
      <c r="C315" s="112"/>
      <c r="H315" s="64"/>
      <c r="I315" s="89"/>
      <c r="J315" s="112"/>
    </row>
    <row r="316" spans="1:13" outlineLevel="1">
      <c r="A316" s="66" t="s">
        <v>488</v>
      </c>
      <c r="B316" s="89"/>
      <c r="C316" s="112"/>
      <c r="H316" s="64"/>
      <c r="I316" s="89"/>
      <c r="J316" s="112"/>
    </row>
    <row r="317" spans="1:13" outlineLevel="1">
      <c r="A317" s="66" t="s">
        <v>489</v>
      </c>
      <c r="B317" s="89"/>
      <c r="C317" s="112"/>
      <c r="H317" s="64"/>
      <c r="I317" s="89"/>
      <c r="J317" s="112"/>
    </row>
    <row r="318" spans="1:13" outlineLevel="1">
      <c r="A318" s="66" t="s">
        <v>490</v>
      </c>
      <c r="B318" s="89"/>
      <c r="C318" s="112"/>
      <c r="H318" s="64"/>
      <c r="I318" s="89"/>
      <c r="J318" s="112"/>
    </row>
    <row r="319" spans="1:13" ht="18.75">
      <c r="A319" s="78"/>
      <c r="B319" s="77" t="s">
        <v>91</v>
      </c>
      <c r="C319" s="78"/>
      <c r="D319" s="78"/>
      <c r="E319" s="78"/>
      <c r="F319" s="78"/>
      <c r="G319" s="79"/>
      <c r="H319" s="64"/>
      <c r="I319" s="70"/>
      <c r="J319" s="72"/>
      <c r="K319" s="72"/>
      <c r="L319" s="72"/>
      <c r="M319" s="72"/>
    </row>
    <row r="320" spans="1:13" ht="15" customHeight="1" outlineLevel="1">
      <c r="A320" s="85"/>
      <c r="B320" s="86" t="s">
        <v>491</v>
      </c>
      <c r="C320" s="85"/>
      <c r="D320" s="85"/>
      <c r="E320" s="87"/>
      <c r="F320" s="88"/>
      <c r="G320" s="88"/>
      <c r="H320" s="64"/>
      <c r="L320" s="64"/>
      <c r="M320" s="64"/>
    </row>
    <row r="321" spans="1:8" outlineLevel="1">
      <c r="A321" s="66" t="s">
        <v>492</v>
      </c>
      <c r="B321" s="81" t="s">
        <v>493</v>
      </c>
      <c r="C321" s="81"/>
      <c r="H321" s="64"/>
    </row>
    <row r="322" spans="1:8" outlineLevel="1">
      <c r="A322" s="66" t="s">
        <v>494</v>
      </c>
      <c r="B322" s="81" t="s">
        <v>495</v>
      </c>
      <c r="C322" s="81"/>
      <c r="H322" s="64"/>
    </row>
    <row r="323" spans="1:8" outlineLevel="1">
      <c r="A323" s="66" t="s">
        <v>496</v>
      </c>
      <c r="B323" s="81" t="s">
        <v>497</v>
      </c>
      <c r="C323" s="81"/>
      <c r="H323" s="64"/>
    </row>
    <row r="324" spans="1:8" outlineLevel="1">
      <c r="A324" s="66" t="s">
        <v>498</v>
      </c>
      <c r="B324" s="81" t="s">
        <v>499</v>
      </c>
      <c r="H324" s="64"/>
    </row>
    <row r="325" spans="1:8" outlineLevel="1">
      <c r="A325" s="66" t="s">
        <v>500</v>
      </c>
      <c r="B325" s="81" t="s">
        <v>501</v>
      </c>
      <c r="H325" s="64"/>
    </row>
    <row r="326" spans="1:8" outlineLevel="1">
      <c r="A326" s="66" t="s">
        <v>502</v>
      </c>
      <c r="B326" s="81" t="s">
        <v>503</v>
      </c>
      <c r="H326" s="64"/>
    </row>
    <row r="327" spans="1:8" outlineLevel="1">
      <c r="A327" s="66" t="s">
        <v>504</v>
      </c>
      <c r="B327" s="81" t="s">
        <v>505</v>
      </c>
      <c r="H327" s="64"/>
    </row>
    <row r="328" spans="1:8" outlineLevel="1">
      <c r="A328" s="66" t="s">
        <v>506</v>
      </c>
      <c r="B328" s="81" t="s">
        <v>507</v>
      </c>
      <c r="H328" s="64"/>
    </row>
    <row r="329" spans="1:8" outlineLevel="1">
      <c r="A329" s="66" t="s">
        <v>508</v>
      </c>
      <c r="B329" s="81" t="s">
        <v>509</v>
      </c>
      <c r="H329" s="64"/>
    </row>
    <row r="330" spans="1:8" outlineLevel="1">
      <c r="A330" s="66" t="s">
        <v>510</v>
      </c>
      <c r="B330" s="95" t="s">
        <v>511</v>
      </c>
      <c r="H330" s="64"/>
    </row>
    <row r="331" spans="1:8" outlineLevel="1">
      <c r="A331" s="66" t="s">
        <v>512</v>
      </c>
      <c r="B331" s="95" t="s">
        <v>511</v>
      </c>
      <c r="H331" s="64"/>
    </row>
    <row r="332" spans="1:8" outlineLevel="1">
      <c r="A332" s="66" t="s">
        <v>513</v>
      </c>
      <c r="B332" s="95" t="s">
        <v>511</v>
      </c>
      <c r="H332" s="64"/>
    </row>
    <row r="333" spans="1:8" outlineLevel="1">
      <c r="A333" s="66" t="s">
        <v>514</v>
      </c>
      <c r="B333" s="95" t="s">
        <v>511</v>
      </c>
      <c r="H333" s="64"/>
    </row>
    <row r="334" spans="1:8" outlineLevel="1">
      <c r="A334" s="66" t="s">
        <v>515</v>
      </c>
      <c r="B334" s="95" t="s">
        <v>511</v>
      </c>
      <c r="H334" s="64"/>
    </row>
    <row r="335" spans="1:8" outlineLevel="1">
      <c r="A335" s="66" t="s">
        <v>516</v>
      </c>
      <c r="B335" s="95" t="s">
        <v>511</v>
      </c>
      <c r="H335" s="64"/>
    </row>
    <row r="336" spans="1:8" outlineLevel="1">
      <c r="A336" s="66" t="s">
        <v>517</v>
      </c>
      <c r="B336" s="95" t="s">
        <v>511</v>
      </c>
      <c r="H336" s="64"/>
    </row>
    <row r="337" spans="1:8" outlineLevel="1">
      <c r="A337" s="66" t="s">
        <v>518</v>
      </c>
      <c r="B337" s="95" t="s">
        <v>511</v>
      </c>
      <c r="H337" s="64"/>
    </row>
    <row r="338" spans="1:8" outlineLevel="1">
      <c r="A338" s="66" t="s">
        <v>519</v>
      </c>
      <c r="B338" s="95" t="s">
        <v>511</v>
      </c>
      <c r="H338" s="64"/>
    </row>
    <row r="339" spans="1:8" outlineLevel="1">
      <c r="A339" s="66" t="s">
        <v>520</v>
      </c>
      <c r="B339" s="95" t="s">
        <v>511</v>
      </c>
      <c r="H339" s="64"/>
    </row>
    <row r="340" spans="1:8" outlineLevel="1">
      <c r="A340" s="66" t="s">
        <v>521</v>
      </c>
      <c r="B340" s="95" t="s">
        <v>511</v>
      </c>
      <c r="H340" s="64"/>
    </row>
    <row r="341" spans="1:8" outlineLevel="1">
      <c r="A341" s="66" t="s">
        <v>522</v>
      </c>
      <c r="B341" s="95" t="s">
        <v>511</v>
      </c>
      <c r="H341" s="64"/>
    </row>
    <row r="342" spans="1:8" outlineLevel="1">
      <c r="A342" s="66" t="s">
        <v>523</v>
      </c>
      <c r="B342" s="95" t="s">
        <v>511</v>
      </c>
      <c r="H342" s="64"/>
    </row>
    <row r="343" spans="1:8" outlineLevel="1">
      <c r="A343" s="66" t="s">
        <v>524</v>
      </c>
      <c r="B343" s="95" t="s">
        <v>511</v>
      </c>
      <c r="H343" s="64"/>
    </row>
    <row r="344" spans="1:8" outlineLevel="1">
      <c r="A344" s="66" t="s">
        <v>525</v>
      </c>
      <c r="B344" s="95" t="s">
        <v>511</v>
      </c>
      <c r="H344" s="64"/>
    </row>
    <row r="345" spans="1:8" outlineLevel="1">
      <c r="A345" s="66" t="s">
        <v>526</v>
      </c>
      <c r="B345" s="95" t="s">
        <v>511</v>
      </c>
      <c r="H345" s="64"/>
    </row>
    <row r="346" spans="1:8" outlineLevel="1">
      <c r="A346" s="66" t="s">
        <v>527</v>
      </c>
      <c r="B346" s="95" t="s">
        <v>511</v>
      </c>
      <c r="H346" s="64"/>
    </row>
    <row r="347" spans="1:8" outlineLevel="1">
      <c r="A347" s="66" t="s">
        <v>528</v>
      </c>
      <c r="B347" s="95" t="s">
        <v>511</v>
      </c>
      <c r="H347" s="64"/>
    </row>
    <row r="348" spans="1:8" outlineLevel="1">
      <c r="A348" s="66" t="s">
        <v>529</v>
      </c>
      <c r="B348" s="95" t="s">
        <v>511</v>
      </c>
      <c r="H348" s="64"/>
    </row>
    <row r="349" spans="1:8" outlineLevel="1">
      <c r="A349" s="66" t="s">
        <v>530</v>
      </c>
      <c r="B349" s="95" t="s">
        <v>511</v>
      </c>
      <c r="H349" s="64"/>
    </row>
    <row r="350" spans="1:8" outlineLevel="1">
      <c r="A350" s="66" t="s">
        <v>531</v>
      </c>
      <c r="B350" s="95" t="s">
        <v>511</v>
      </c>
      <c r="H350" s="64"/>
    </row>
    <row r="351" spans="1:8" outlineLevel="1">
      <c r="A351" s="66" t="s">
        <v>532</v>
      </c>
      <c r="B351" s="95" t="s">
        <v>511</v>
      </c>
      <c r="H351" s="64"/>
    </row>
    <row r="352" spans="1:8" outlineLevel="1">
      <c r="A352" s="66" t="s">
        <v>533</v>
      </c>
      <c r="B352" s="95" t="s">
        <v>511</v>
      </c>
      <c r="H352" s="64"/>
    </row>
    <row r="353" spans="1:8" outlineLevel="1">
      <c r="A353" s="66" t="s">
        <v>534</v>
      </c>
      <c r="B353" s="95" t="s">
        <v>511</v>
      </c>
      <c r="H353" s="64"/>
    </row>
    <row r="354" spans="1:8" outlineLevel="1">
      <c r="A354" s="66" t="s">
        <v>535</v>
      </c>
      <c r="B354" s="95" t="s">
        <v>511</v>
      </c>
      <c r="H354" s="64"/>
    </row>
    <row r="355" spans="1:8" outlineLevel="1">
      <c r="A355" s="66" t="s">
        <v>536</v>
      </c>
      <c r="B355" s="95" t="s">
        <v>511</v>
      </c>
      <c r="H355" s="64"/>
    </row>
    <row r="356" spans="1:8" outlineLevel="1">
      <c r="A356" s="66" t="s">
        <v>537</v>
      </c>
      <c r="B356" s="95" t="s">
        <v>511</v>
      </c>
      <c r="H356" s="64"/>
    </row>
    <row r="357" spans="1:8" outlineLevel="1">
      <c r="A357" s="66" t="s">
        <v>538</v>
      </c>
      <c r="B357" s="95" t="s">
        <v>511</v>
      </c>
      <c r="H357" s="64"/>
    </row>
    <row r="358" spans="1:8" outlineLevel="1">
      <c r="A358" s="66" t="s">
        <v>539</v>
      </c>
      <c r="B358" s="95" t="s">
        <v>511</v>
      </c>
      <c r="H358" s="64"/>
    </row>
    <row r="359" spans="1:8" outlineLevel="1">
      <c r="A359" s="66" t="s">
        <v>540</v>
      </c>
      <c r="B359" s="95" t="s">
        <v>511</v>
      </c>
      <c r="H359" s="64"/>
    </row>
    <row r="360" spans="1:8" outlineLevel="1">
      <c r="A360" s="66" t="s">
        <v>541</v>
      </c>
      <c r="B360" s="95" t="s">
        <v>511</v>
      </c>
      <c r="H360" s="64"/>
    </row>
    <row r="361" spans="1:8" outlineLevel="1">
      <c r="A361" s="66" t="s">
        <v>542</v>
      </c>
      <c r="B361" s="95" t="s">
        <v>511</v>
      </c>
      <c r="H361" s="64"/>
    </row>
    <row r="362" spans="1:8" outlineLevel="1">
      <c r="A362" s="66" t="s">
        <v>543</v>
      </c>
      <c r="B362" s="95" t="s">
        <v>511</v>
      </c>
      <c r="H362" s="64"/>
    </row>
    <row r="363" spans="1:8" outlineLevel="1">
      <c r="A363" s="66" t="s">
        <v>544</v>
      </c>
      <c r="B363" s="95" t="s">
        <v>511</v>
      </c>
      <c r="H363" s="64"/>
    </row>
    <row r="364" spans="1:8" outlineLevel="1">
      <c r="A364" s="66" t="s">
        <v>545</v>
      </c>
      <c r="B364" s="95" t="s">
        <v>511</v>
      </c>
      <c r="H364" s="64"/>
    </row>
    <row r="365" spans="1:8" outlineLevel="1">
      <c r="A365" s="66" t="s">
        <v>546</v>
      </c>
      <c r="B365" s="95" t="s">
        <v>511</v>
      </c>
      <c r="H365" s="64"/>
    </row>
    <row r="366" spans="1:8">
      <c r="H366" s="64"/>
    </row>
    <row r="367" spans="1:8">
      <c r="H367" s="64"/>
    </row>
    <row r="368" spans="1:8">
      <c r="H368" s="64"/>
    </row>
    <row r="369" spans="8:8">
      <c r="H369" s="64"/>
    </row>
    <row r="370" spans="8:8">
      <c r="H370" s="64"/>
    </row>
    <row r="371" spans="8:8">
      <c r="H371" s="64"/>
    </row>
    <row r="372" spans="8:8">
      <c r="H372" s="64"/>
    </row>
    <row r="373" spans="8:8">
      <c r="H373" s="64"/>
    </row>
    <row r="374" spans="8:8">
      <c r="H374" s="64"/>
    </row>
    <row r="375" spans="8:8">
      <c r="H375" s="64"/>
    </row>
    <row r="376" spans="8:8">
      <c r="H376" s="64"/>
    </row>
    <row r="377" spans="8:8">
      <c r="H377" s="64"/>
    </row>
    <row r="378" spans="8:8">
      <c r="H378" s="64"/>
    </row>
    <row r="379" spans="8:8">
      <c r="H379" s="64"/>
    </row>
    <row r="380" spans="8:8">
      <c r="H380" s="64"/>
    </row>
    <row r="381" spans="8:8">
      <c r="H381" s="64"/>
    </row>
    <row r="382" spans="8:8">
      <c r="H382" s="64"/>
    </row>
    <row r="383" spans="8:8">
      <c r="H383" s="64"/>
    </row>
    <row r="384" spans="8:8">
      <c r="H384" s="64"/>
    </row>
    <row r="385" spans="8:8">
      <c r="H385" s="64"/>
    </row>
    <row r="386" spans="8:8">
      <c r="H386" s="64"/>
    </row>
    <row r="387" spans="8:8">
      <c r="H387" s="64"/>
    </row>
    <row r="388" spans="8:8">
      <c r="H388" s="64"/>
    </row>
    <row r="389" spans="8:8">
      <c r="H389" s="64"/>
    </row>
    <row r="390" spans="8:8">
      <c r="H390" s="64"/>
    </row>
    <row r="391" spans="8:8">
      <c r="H391" s="64"/>
    </row>
    <row r="392" spans="8:8">
      <c r="H392" s="64"/>
    </row>
    <row r="393" spans="8:8">
      <c r="H393" s="64"/>
    </row>
    <row r="394" spans="8:8">
      <c r="H394" s="64"/>
    </row>
    <row r="395" spans="8:8">
      <c r="H395" s="64"/>
    </row>
    <row r="396" spans="8:8">
      <c r="H396" s="64"/>
    </row>
    <row r="397" spans="8:8">
      <c r="H397" s="64"/>
    </row>
    <row r="398" spans="8:8">
      <c r="H398" s="64"/>
    </row>
    <row r="399" spans="8:8">
      <c r="H399" s="64"/>
    </row>
    <row r="400" spans="8:8">
      <c r="H400" s="64"/>
    </row>
    <row r="401" spans="8:8">
      <c r="H401" s="64"/>
    </row>
    <row r="402" spans="8:8">
      <c r="H402" s="64"/>
    </row>
    <row r="403" spans="8:8">
      <c r="H403" s="64"/>
    </row>
    <row r="404" spans="8:8">
      <c r="H404" s="64"/>
    </row>
    <row r="405" spans="8:8">
      <c r="H405" s="64"/>
    </row>
    <row r="406" spans="8:8">
      <c r="H406" s="64"/>
    </row>
    <row r="407" spans="8:8">
      <c r="H407" s="64"/>
    </row>
    <row r="408" spans="8:8">
      <c r="H408" s="64"/>
    </row>
    <row r="409" spans="8:8">
      <c r="H409" s="64"/>
    </row>
    <row r="410" spans="8:8">
      <c r="H410" s="64"/>
    </row>
    <row r="411" spans="8:8">
      <c r="H411" s="64"/>
    </row>
    <row r="412" spans="8:8">
      <c r="H412" s="64"/>
    </row>
    <row r="413" spans="8:8">
      <c r="H413" s="64"/>
    </row>
  </sheetData>
  <sheetProtection algorithmName="SHA-512" hashValue="KS96cuLifnD+Todpt7gwnONBHmrnU8X8sQ/Dfh/Q0stAXkg6sLCPsLJ0GHKVzohttuG6rDH/qXSAqf3O9hFy/w==" saltValue="IEEpyAX/VtvbEAG3rJpf2w=="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29" r:id="rId5"/>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topLeftCell="A339" zoomScale="80" zoomScaleNormal="80" workbookViewId="0">
      <selection activeCell="C361" sqref="C361:C370"/>
    </sheetView>
  </sheetViews>
  <sheetFormatPr baseColWidth="10" defaultColWidth="8.85546875" defaultRowHeight="15" outlineLevelRow="1"/>
  <cols>
    <col min="1" max="1" width="13.85546875" style="150" customWidth="1"/>
    <col min="2" max="2" width="60.85546875" style="150" customWidth="1"/>
    <col min="3" max="3" width="41" style="150" customWidth="1"/>
    <col min="4" max="4" width="40.85546875" style="150" customWidth="1"/>
    <col min="5" max="5" width="6.7109375" style="150" customWidth="1"/>
    <col min="6" max="6" width="41.5703125" style="150" customWidth="1"/>
    <col min="7" max="7" width="41.5703125" style="145" customWidth="1"/>
    <col min="8" max="16384" width="8.85546875" style="146"/>
  </cols>
  <sheetData>
    <row r="1" spans="1:7" ht="31.5">
      <c r="A1" s="191" t="s">
        <v>547</v>
      </c>
      <c r="B1" s="191"/>
      <c r="C1" s="145"/>
      <c r="D1" s="145"/>
      <c r="E1" s="145"/>
      <c r="F1" s="192" t="s">
        <v>1766</v>
      </c>
    </row>
    <row r="2" spans="1:7" ht="15.75" thickBot="1">
      <c r="A2" s="145"/>
      <c r="B2" s="145"/>
      <c r="C2" s="145"/>
      <c r="D2" s="145"/>
      <c r="E2" s="145"/>
      <c r="F2" s="145"/>
    </row>
    <row r="3" spans="1:7" ht="19.5" thickBot="1">
      <c r="A3" s="147"/>
      <c r="B3" s="148" t="s">
        <v>82</v>
      </c>
      <c r="C3" s="149" t="s">
        <v>1777</v>
      </c>
      <c r="D3" s="147"/>
      <c r="E3" s="147"/>
      <c r="F3" s="145"/>
      <c r="G3" s="147"/>
    </row>
    <row r="4" spans="1:7" ht="15.75" thickBot="1"/>
    <row r="5" spans="1:7" ht="18.75">
      <c r="A5" s="151"/>
      <c r="B5" s="152" t="s">
        <v>548</v>
      </c>
      <c r="C5" s="151"/>
      <c r="E5" s="153"/>
      <c r="F5" s="153"/>
    </row>
    <row r="6" spans="1:7">
      <c r="B6" s="154" t="s">
        <v>549</v>
      </c>
    </row>
    <row r="7" spans="1:7">
      <c r="B7" s="155" t="s">
        <v>550</v>
      </c>
    </row>
    <row r="8" spans="1:7" ht="15.75" thickBot="1">
      <c r="B8" s="156" t="s">
        <v>551</v>
      </c>
    </row>
    <row r="9" spans="1:7">
      <c r="B9" s="157"/>
    </row>
    <row r="10" spans="1:7" ht="37.5">
      <c r="A10" s="158" t="s">
        <v>92</v>
      </c>
      <c r="B10" s="158" t="s">
        <v>549</v>
      </c>
      <c r="C10" s="159"/>
      <c r="D10" s="159"/>
      <c r="E10" s="159"/>
      <c r="F10" s="159"/>
      <c r="G10" s="160"/>
    </row>
    <row r="11" spans="1:7" ht="15" customHeight="1">
      <c r="A11" s="161"/>
      <c r="B11" s="162" t="s">
        <v>552</v>
      </c>
      <c r="C11" s="161" t="s">
        <v>124</v>
      </c>
      <c r="D11" s="161"/>
      <c r="E11" s="161"/>
      <c r="F11" s="163" t="s">
        <v>553</v>
      </c>
      <c r="G11" s="163"/>
    </row>
    <row r="12" spans="1:7">
      <c r="A12" s="150" t="s">
        <v>554</v>
      </c>
      <c r="B12" s="150" t="s">
        <v>555</v>
      </c>
      <c r="C12" s="197">
        <v>56249.739000000001</v>
      </c>
      <c r="F12" s="164">
        <f>IF($C$15=0,"",IF(C12="[for completion]","",C12/$C$15))</f>
        <v>0.83040289312824622</v>
      </c>
    </row>
    <row r="13" spans="1:7">
      <c r="A13" s="150" t="s">
        <v>556</v>
      </c>
      <c r="B13" s="150" t="s">
        <v>557</v>
      </c>
      <c r="C13" s="197">
        <v>11488.15</v>
      </c>
      <c r="F13" s="164">
        <f>IF($C$15=0,"",IF(C13="[for completion]","",C13/$C$15))</f>
        <v>0.16959710687175386</v>
      </c>
    </row>
    <row r="14" spans="1:7">
      <c r="A14" s="150" t="s">
        <v>558</v>
      </c>
      <c r="B14" s="150" t="s">
        <v>158</v>
      </c>
      <c r="C14" s="197">
        <v>0</v>
      </c>
      <c r="F14" s="164">
        <f>IF($C$15=0,"",IF(C14="[for completion]","",C14/$C$15))</f>
        <v>0</v>
      </c>
    </row>
    <row r="15" spans="1:7">
      <c r="A15" s="150" t="s">
        <v>559</v>
      </c>
      <c r="B15" s="165" t="s">
        <v>160</v>
      </c>
      <c r="C15" s="197">
        <f>SUM(C12:C14)</f>
        <v>67737.888999999996</v>
      </c>
      <c r="F15" s="166">
        <f>SUM(F12:F14)</f>
        <v>1</v>
      </c>
    </row>
    <row r="16" spans="1:7" outlineLevel="1">
      <c r="A16" s="150" t="s">
        <v>560</v>
      </c>
      <c r="B16" s="167" t="s">
        <v>561</v>
      </c>
      <c r="F16" s="164">
        <f t="shared" ref="F16:F26" si="0">IF($C$15=0,"",IF(C16="[for completion]","",C16/$C$15))</f>
        <v>0</v>
      </c>
    </row>
    <row r="17" spans="1:7" outlineLevel="1">
      <c r="A17" s="150" t="s">
        <v>562</v>
      </c>
      <c r="B17" s="167" t="s">
        <v>1602</v>
      </c>
      <c r="F17" s="164">
        <f t="shared" si="0"/>
        <v>0</v>
      </c>
    </row>
    <row r="18" spans="1:7" outlineLevel="1">
      <c r="A18" s="150" t="s">
        <v>563</v>
      </c>
      <c r="B18" s="167" t="s">
        <v>162</v>
      </c>
      <c r="F18" s="164">
        <f t="shared" si="0"/>
        <v>0</v>
      </c>
    </row>
    <row r="19" spans="1:7" outlineLevel="1">
      <c r="A19" s="150" t="s">
        <v>564</v>
      </c>
      <c r="B19" s="167" t="s">
        <v>162</v>
      </c>
      <c r="F19" s="164">
        <f t="shared" si="0"/>
        <v>0</v>
      </c>
    </row>
    <row r="20" spans="1:7" outlineLevel="1">
      <c r="A20" s="150" t="s">
        <v>565</v>
      </c>
      <c r="B20" s="167" t="s">
        <v>162</v>
      </c>
      <c r="F20" s="164">
        <f t="shared" si="0"/>
        <v>0</v>
      </c>
    </row>
    <row r="21" spans="1:7" outlineLevel="1">
      <c r="A21" s="150" t="s">
        <v>566</v>
      </c>
      <c r="B21" s="167" t="s">
        <v>162</v>
      </c>
      <c r="F21" s="164">
        <f t="shared" si="0"/>
        <v>0</v>
      </c>
    </row>
    <row r="22" spans="1:7" outlineLevel="1">
      <c r="A22" s="150" t="s">
        <v>567</v>
      </c>
      <c r="B22" s="167" t="s">
        <v>162</v>
      </c>
      <c r="F22" s="164">
        <f t="shared" si="0"/>
        <v>0</v>
      </c>
    </row>
    <row r="23" spans="1:7" outlineLevel="1">
      <c r="A23" s="150" t="s">
        <v>568</v>
      </c>
      <c r="B23" s="167" t="s">
        <v>162</v>
      </c>
      <c r="F23" s="164">
        <f t="shared" si="0"/>
        <v>0</v>
      </c>
    </row>
    <row r="24" spans="1:7" outlineLevel="1">
      <c r="A24" s="150" t="s">
        <v>569</v>
      </c>
      <c r="B24" s="167" t="s">
        <v>162</v>
      </c>
      <c r="F24" s="164">
        <f t="shared" si="0"/>
        <v>0</v>
      </c>
    </row>
    <row r="25" spans="1:7" outlineLevel="1">
      <c r="A25" s="150" t="s">
        <v>570</v>
      </c>
      <c r="B25" s="167" t="s">
        <v>162</v>
      </c>
      <c r="F25" s="164">
        <f t="shared" si="0"/>
        <v>0</v>
      </c>
    </row>
    <row r="26" spans="1:7" outlineLevel="1">
      <c r="A26" s="150" t="s">
        <v>571</v>
      </c>
      <c r="B26" s="167" t="s">
        <v>162</v>
      </c>
      <c r="C26" s="146"/>
      <c r="D26" s="146"/>
      <c r="E26" s="146"/>
      <c r="F26" s="164">
        <f t="shared" si="0"/>
        <v>0</v>
      </c>
    </row>
    <row r="27" spans="1:7" ht="15" customHeight="1">
      <c r="A27" s="161"/>
      <c r="B27" s="162" t="s">
        <v>572</v>
      </c>
      <c r="C27" s="161" t="s">
        <v>573</v>
      </c>
      <c r="D27" s="161" t="s">
        <v>574</v>
      </c>
      <c r="E27" s="168"/>
      <c r="F27" s="161" t="s">
        <v>575</v>
      </c>
      <c r="G27" s="163"/>
    </row>
    <row r="28" spans="1:7">
      <c r="A28" s="150" t="s">
        <v>576</v>
      </c>
      <c r="B28" s="150" t="s">
        <v>577</v>
      </c>
      <c r="C28" s="197">
        <v>897035</v>
      </c>
      <c r="D28" s="197">
        <v>69452</v>
      </c>
      <c r="E28" s="197"/>
      <c r="F28" s="197">
        <f>+C28+D28</f>
        <v>966487</v>
      </c>
    </row>
    <row r="29" spans="1:7" outlineLevel="1">
      <c r="A29" s="150" t="s">
        <v>578</v>
      </c>
      <c r="B29" s="169" t="s">
        <v>579</v>
      </c>
    </row>
    <row r="30" spans="1:7" outlineLevel="1">
      <c r="A30" s="150" t="s">
        <v>580</v>
      </c>
      <c r="B30" s="169" t="s">
        <v>581</v>
      </c>
    </row>
    <row r="31" spans="1:7" outlineLevel="1">
      <c r="A31" s="150" t="s">
        <v>582</v>
      </c>
      <c r="B31" s="169"/>
    </row>
    <row r="32" spans="1:7" outlineLevel="1">
      <c r="A32" s="150" t="s">
        <v>583</v>
      </c>
      <c r="B32" s="169"/>
    </row>
    <row r="33" spans="1:7" outlineLevel="1">
      <c r="A33" s="150" t="s">
        <v>584</v>
      </c>
      <c r="B33" s="169"/>
    </row>
    <row r="34" spans="1:7" outlineLevel="1">
      <c r="A34" s="150" t="s">
        <v>585</v>
      </c>
      <c r="B34" s="169"/>
    </row>
    <row r="35" spans="1:7" ht="15" customHeight="1">
      <c r="A35" s="161"/>
      <c r="B35" s="162" t="s">
        <v>586</v>
      </c>
      <c r="C35" s="161" t="s">
        <v>587</v>
      </c>
      <c r="D35" s="161" t="s">
        <v>588</v>
      </c>
      <c r="E35" s="168"/>
      <c r="F35" s="163" t="s">
        <v>553</v>
      </c>
      <c r="G35" s="163"/>
    </row>
    <row r="36" spans="1:7">
      <c r="A36" s="150" t="s">
        <v>589</v>
      </c>
      <c r="B36" s="150" t="s">
        <v>590</v>
      </c>
      <c r="C36" s="203">
        <v>6.4999999999999997E-3</v>
      </c>
      <c r="D36" s="203">
        <v>4.6100000000000002E-2</v>
      </c>
      <c r="F36" s="203">
        <v>9.2999999999999992E-3</v>
      </c>
    </row>
    <row r="37" spans="1:7" outlineLevel="1">
      <c r="A37" s="150" t="s">
        <v>591</v>
      </c>
      <c r="C37" s="182"/>
      <c r="D37" s="182"/>
      <c r="F37" s="182"/>
    </row>
    <row r="38" spans="1:7" outlineLevel="1">
      <c r="A38" s="150" t="s">
        <v>592</v>
      </c>
      <c r="C38" s="182"/>
      <c r="D38" s="182"/>
      <c r="F38" s="182"/>
    </row>
    <row r="39" spans="1:7" outlineLevel="1">
      <c r="A39" s="150" t="s">
        <v>593</v>
      </c>
      <c r="C39" s="182"/>
      <c r="D39" s="182"/>
      <c r="F39" s="182"/>
    </row>
    <row r="40" spans="1:7" outlineLevel="1">
      <c r="A40" s="150" t="s">
        <v>594</v>
      </c>
      <c r="C40" s="182"/>
      <c r="D40" s="182"/>
      <c r="F40" s="182"/>
    </row>
    <row r="41" spans="1:7" outlineLevel="1">
      <c r="A41" s="150" t="s">
        <v>595</v>
      </c>
      <c r="C41" s="182"/>
      <c r="D41" s="182"/>
      <c r="F41" s="182"/>
    </row>
    <row r="42" spans="1:7" outlineLevel="1">
      <c r="A42" s="150" t="s">
        <v>596</v>
      </c>
      <c r="C42" s="182"/>
      <c r="D42" s="182"/>
      <c r="F42" s="182"/>
    </row>
    <row r="43" spans="1:7" ht="15" customHeight="1">
      <c r="A43" s="161"/>
      <c r="B43" s="162" t="s">
        <v>597</v>
      </c>
      <c r="C43" s="161" t="s">
        <v>587</v>
      </c>
      <c r="D43" s="161" t="s">
        <v>588</v>
      </c>
      <c r="E43" s="168"/>
      <c r="F43" s="163" t="s">
        <v>553</v>
      </c>
      <c r="G43" s="163"/>
    </row>
    <row r="44" spans="1:7">
      <c r="A44" s="150" t="s">
        <v>598</v>
      </c>
      <c r="B44" s="170" t="s">
        <v>599</v>
      </c>
      <c r="C44" s="181">
        <f>SUM(C45:C72)</f>
        <v>1</v>
      </c>
      <c r="D44" s="181">
        <f>SUM(D45:D72)</f>
        <v>1</v>
      </c>
      <c r="E44" s="182"/>
      <c r="F44" s="181">
        <f>SUM(F45:F72)</f>
        <v>1</v>
      </c>
      <c r="G44" s="150"/>
    </row>
    <row r="45" spans="1:7">
      <c r="A45" s="150" t="s">
        <v>600</v>
      </c>
      <c r="B45" s="150" t="s">
        <v>601</v>
      </c>
      <c r="C45" s="182">
        <v>0</v>
      </c>
      <c r="D45" s="182">
        <v>0</v>
      </c>
      <c r="E45" s="182"/>
      <c r="F45" s="182">
        <v>0</v>
      </c>
      <c r="G45" s="150"/>
    </row>
    <row r="46" spans="1:7">
      <c r="A46" s="150" t="s">
        <v>602</v>
      </c>
      <c r="B46" s="150" t="s">
        <v>603</v>
      </c>
      <c r="C46" s="182">
        <v>0</v>
      </c>
      <c r="D46" s="182">
        <v>0</v>
      </c>
      <c r="E46" s="182"/>
      <c r="F46" s="182">
        <v>0</v>
      </c>
      <c r="G46" s="150"/>
    </row>
    <row r="47" spans="1:7">
      <c r="A47" s="150" t="s">
        <v>604</v>
      </c>
      <c r="B47" s="150" t="s">
        <v>605</v>
      </c>
      <c r="C47" s="182">
        <v>0</v>
      </c>
      <c r="D47" s="182">
        <v>0</v>
      </c>
      <c r="E47" s="182"/>
      <c r="F47" s="182">
        <v>0</v>
      </c>
      <c r="G47" s="150"/>
    </row>
    <row r="48" spans="1:7">
      <c r="A48" s="150" t="s">
        <v>606</v>
      </c>
      <c r="B48" s="150" t="s">
        <v>607</v>
      </c>
      <c r="C48" s="182">
        <v>0</v>
      </c>
      <c r="D48" s="182">
        <v>0</v>
      </c>
      <c r="E48" s="182"/>
      <c r="F48" s="182">
        <v>0</v>
      </c>
      <c r="G48" s="150"/>
    </row>
    <row r="49" spans="1:7">
      <c r="A49" s="150" t="s">
        <v>608</v>
      </c>
      <c r="B49" s="150" t="s">
        <v>609</v>
      </c>
      <c r="C49" s="182">
        <v>0</v>
      </c>
      <c r="D49" s="182">
        <v>0</v>
      </c>
      <c r="E49" s="182"/>
      <c r="F49" s="182">
        <v>0</v>
      </c>
      <c r="G49" s="150"/>
    </row>
    <row r="50" spans="1:7">
      <c r="A50" s="150" t="s">
        <v>610</v>
      </c>
      <c r="B50" s="150" t="s">
        <v>611</v>
      </c>
      <c r="C50" s="182">
        <v>0</v>
      </c>
      <c r="D50" s="182">
        <v>0</v>
      </c>
      <c r="E50" s="182"/>
      <c r="F50" s="182">
        <v>0</v>
      </c>
      <c r="G50" s="150"/>
    </row>
    <row r="51" spans="1:7">
      <c r="A51" s="150" t="s">
        <v>612</v>
      </c>
      <c r="B51" s="150" t="s">
        <v>613</v>
      </c>
      <c r="C51" s="182">
        <v>0</v>
      </c>
      <c r="D51" s="182">
        <v>0</v>
      </c>
      <c r="E51" s="182"/>
      <c r="F51" s="182">
        <v>0</v>
      </c>
      <c r="G51" s="150"/>
    </row>
    <row r="52" spans="1:7">
      <c r="A52" s="150" t="s">
        <v>614</v>
      </c>
      <c r="B52" s="150" t="s">
        <v>615</v>
      </c>
      <c r="C52" s="182">
        <v>0</v>
      </c>
      <c r="D52" s="182">
        <v>0</v>
      </c>
      <c r="E52" s="182"/>
      <c r="F52" s="182">
        <v>0</v>
      </c>
      <c r="G52" s="150"/>
    </row>
    <row r="53" spans="1:7">
      <c r="A53" s="150" t="s">
        <v>616</v>
      </c>
      <c r="B53" s="150" t="s">
        <v>617</v>
      </c>
      <c r="C53" s="182">
        <v>0</v>
      </c>
      <c r="D53" s="182">
        <v>0</v>
      </c>
      <c r="E53" s="182"/>
      <c r="F53" s="182">
        <v>0</v>
      </c>
      <c r="G53" s="150"/>
    </row>
    <row r="54" spans="1:7">
      <c r="A54" s="150" t="s">
        <v>618</v>
      </c>
      <c r="B54" s="150" t="s">
        <v>619</v>
      </c>
      <c r="C54" s="182">
        <v>0</v>
      </c>
      <c r="D54" s="182">
        <v>0</v>
      </c>
      <c r="E54" s="182"/>
      <c r="F54" s="182">
        <v>0</v>
      </c>
      <c r="G54" s="150"/>
    </row>
    <row r="55" spans="1:7">
      <c r="A55" s="150" t="s">
        <v>620</v>
      </c>
      <c r="B55" s="150" t="s">
        <v>621</v>
      </c>
      <c r="C55" s="182">
        <v>0</v>
      </c>
      <c r="D55" s="182">
        <v>0</v>
      </c>
      <c r="E55" s="182"/>
      <c r="F55" s="182">
        <v>0</v>
      </c>
      <c r="G55" s="150"/>
    </row>
    <row r="56" spans="1:7">
      <c r="A56" s="150" t="s">
        <v>622</v>
      </c>
      <c r="B56" s="150" t="s">
        <v>623</v>
      </c>
      <c r="C56" s="182">
        <v>0</v>
      </c>
      <c r="D56" s="182">
        <v>0</v>
      </c>
      <c r="E56" s="182"/>
      <c r="F56" s="182">
        <v>0</v>
      </c>
      <c r="G56" s="150"/>
    </row>
    <row r="57" spans="1:7">
      <c r="A57" s="150" t="s">
        <v>624</v>
      </c>
      <c r="B57" s="150" t="s">
        <v>625</v>
      </c>
      <c r="C57" s="182">
        <v>0</v>
      </c>
      <c r="D57" s="182">
        <v>0</v>
      </c>
      <c r="E57" s="182"/>
      <c r="F57" s="182">
        <v>0</v>
      </c>
      <c r="G57" s="150"/>
    </row>
    <row r="58" spans="1:7">
      <c r="A58" s="150" t="s">
        <v>626</v>
      </c>
      <c r="B58" s="150" t="s">
        <v>627</v>
      </c>
      <c r="C58" s="182">
        <v>0</v>
      </c>
      <c r="D58" s="182">
        <v>0</v>
      </c>
      <c r="E58" s="182"/>
      <c r="F58" s="182">
        <v>0</v>
      </c>
      <c r="G58" s="150"/>
    </row>
    <row r="59" spans="1:7">
      <c r="A59" s="150" t="s">
        <v>628</v>
      </c>
      <c r="B59" s="150" t="s">
        <v>629</v>
      </c>
      <c r="C59" s="182">
        <v>0</v>
      </c>
      <c r="D59" s="182">
        <v>0</v>
      </c>
      <c r="E59" s="182"/>
      <c r="F59" s="182">
        <v>0</v>
      </c>
      <c r="G59" s="150"/>
    </row>
    <row r="60" spans="1:7">
      <c r="A60" s="150" t="s">
        <v>630</v>
      </c>
      <c r="B60" s="150" t="s">
        <v>3</v>
      </c>
      <c r="C60" s="182">
        <v>0</v>
      </c>
      <c r="D60" s="182">
        <v>0</v>
      </c>
      <c r="E60" s="182"/>
      <c r="F60" s="182">
        <v>0</v>
      </c>
      <c r="G60" s="150"/>
    </row>
    <row r="61" spans="1:7">
      <c r="A61" s="150" t="s">
        <v>631</v>
      </c>
      <c r="B61" s="150" t="s">
        <v>632</v>
      </c>
      <c r="C61" s="182">
        <v>0</v>
      </c>
      <c r="D61" s="182">
        <v>0</v>
      </c>
      <c r="E61" s="182"/>
      <c r="F61" s="182">
        <v>0</v>
      </c>
      <c r="G61" s="150"/>
    </row>
    <row r="62" spans="1:7">
      <c r="A62" s="150" t="s">
        <v>633</v>
      </c>
      <c r="B62" s="150" t="s">
        <v>634</v>
      </c>
      <c r="C62" s="182">
        <v>0</v>
      </c>
      <c r="D62" s="182">
        <v>0</v>
      </c>
      <c r="E62" s="182"/>
      <c r="F62" s="182">
        <v>0</v>
      </c>
      <c r="G62" s="150"/>
    </row>
    <row r="63" spans="1:7">
      <c r="A63" s="150" t="s">
        <v>635</v>
      </c>
      <c r="B63" s="150" t="s">
        <v>636</v>
      </c>
      <c r="C63" s="182">
        <v>0</v>
      </c>
      <c r="D63" s="182">
        <v>0</v>
      </c>
      <c r="E63" s="182"/>
      <c r="F63" s="182">
        <v>0</v>
      </c>
      <c r="G63" s="150"/>
    </row>
    <row r="64" spans="1:7">
      <c r="A64" s="150" t="s">
        <v>637</v>
      </c>
      <c r="B64" s="150" t="s">
        <v>638</v>
      </c>
      <c r="C64" s="182">
        <v>0</v>
      </c>
      <c r="D64" s="182">
        <v>0</v>
      </c>
      <c r="E64" s="182"/>
      <c r="F64" s="182">
        <v>0</v>
      </c>
      <c r="G64" s="150"/>
    </row>
    <row r="65" spans="1:7">
      <c r="A65" s="150" t="s">
        <v>639</v>
      </c>
      <c r="B65" s="150" t="s">
        <v>640</v>
      </c>
      <c r="C65" s="182">
        <v>0</v>
      </c>
      <c r="D65" s="182">
        <v>0</v>
      </c>
      <c r="E65" s="182"/>
      <c r="F65" s="182">
        <v>0</v>
      </c>
      <c r="G65" s="150"/>
    </row>
    <row r="66" spans="1:7">
      <c r="A66" s="150" t="s">
        <v>641</v>
      </c>
      <c r="B66" s="150" t="s">
        <v>642</v>
      </c>
      <c r="C66" s="182">
        <v>0</v>
      </c>
      <c r="D66" s="182">
        <v>0</v>
      </c>
      <c r="E66" s="182"/>
      <c r="F66" s="182">
        <v>0</v>
      </c>
      <c r="G66" s="150"/>
    </row>
    <row r="67" spans="1:7">
      <c r="A67" s="150" t="s">
        <v>643</v>
      </c>
      <c r="B67" s="150" t="s">
        <v>644</v>
      </c>
      <c r="C67" s="182">
        <v>0</v>
      </c>
      <c r="D67" s="182">
        <v>0</v>
      </c>
      <c r="E67" s="182"/>
      <c r="F67" s="182">
        <v>0</v>
      </c>
      <c r="G67" s="150"/>
    </row>
    <row r="68" spans="1:7">
      <c r="A68" s="150" t="s">
        <v>645</v>
      </c>
      <c r="B68" s="150" t="s">
        <v>646</v>
      </c>
      <c r="C68" s="182">
        <v>0</v>
      </c>
      <c r="D68" s="182">
        <v>0</v>
      </c>
      <c r="E68" s="182"/>
      <c r="F68" s="182">
        <v>0</v>
      </c>
      <c r="G68" s="150"/>
    </row>
    <row r="69" spans="1:7">
      <c r="A69" s="150" t="s">
        <v>647</v>
      </c>
      <c r="B69" s="150" t="s">
        <v>648</v>
      </c>
      <c r="C69" s="182">
        <v>0</v>
      </c>
      <c r="D69" s="182">
        <v>0</v>
      </c>
      <c r="E69" s="182"/>
      <c r="F69" s="182">
        <v>0</v>
      </c>
      <c r="G69" s="150"/>
    </row>
    <row r="70" spans="1:7">
      <c r="A70" s="150" t="s">
        <v>649</v>
      </c>
      <c r="B70" s="150" t="s">
        <v>650</v>
      </c>
      <c r="C70" s="182">
        <v>1</v>
      </c>
      <c r="D70" s="182">
        <v>1</v>
      </c>
      <c r="E70" s="182"/>
      <c r="F70" s="182">
        <v>1</v>
      </c>
      <c r="G70" s="150"/>
    </row>
    <row r="71" spans="1:7">
      <c r="A71" s="150" t="s">
        <v>651</v>
      </c>
      <c r="B71" s="150" t="s">
        <v>6</v>
      </c>
      <c r="C71" s="182">
        <v>0</v>
      </c>
      <c r="D71" s="182">
        <v>0</v>
      </c>
      <c r="E71" s="182"/>
      <c r="F71" s="182">
        <v>0</v>
      </c>
      <c r="G71" s="150"/>
    </row>
    <row r="72" spans="1:7">
      <c r="A72" s="150" t="s">
        <v>652</v>
      </c>
      <c r="B72" s="150" t="s">
        <v>653</v>
      </c>
      <c r="C72" s="182">
        <v>0</v>
      </c>
      <c r="D72" s="182">
        <v>0</v>
      </c>
      <c r="E72" s="182"/>
      <c r="F72" s="182">
        <v>0</v>
      </c>
      <c r="G72" s="150"/>
    </row>
    <row r="73" spans="1:7">
      <c r="A73" s="150" t="s">
        <v>654</v>
      </c>
      <c r="B73" s="170" t="s">
        <v>340</v>
      </c>
      <c r="C73" s="181">
        <f>SUM(C74:C76)</f>
        <v>0</v>
      </c>
      <c r="D73" s="181">
        <f>SUM(D74:D76)</f>
        <v>0</v>
      </c>
      <c r="E73" s="182"/>
      <c r="F73" s="181">
        <f>SUM(F74:F76)</f>
        <v>0</v>
      </c>
      <c r="G73" s="150"/>
    </row>
    <row r="74" spans="1:7">
      <c r="A74" s="150" t="s">
        <v>655</v>
      </c>
      <c r="B74" s="150" t="s">
        <v>656</v>
      </c>
      <c r="C74" s="182">
        <v>0</v>
      </c>
      <c r="D74" s="182">
        <v>0</v>
      </c>
      <c r="E74" s="182"/>
      <c r="F74" s="182">
        <v>0</v>
      </c>
      <c r="G74" s="150"/>
    </row>
    <row r="75" spans="1:7">
      <c r="A75" s="150" t="s">
        <v>657</v>
      </c>
      <c r="B75" s="150" t="s">
        <v>658</v>
      </c>
      <c r="C75" s="182">
        <v>0</v>
      </c>
      <c r="D75" s="182">
        <v>0</v>
      </c>
      <c r="E75" s="182"/>
      <c r="F75" s="182">
        <v>0</v>
      </c>
      <c r="G75" s="150"/>
    </row>
    <row r="76" spans="1:7">
      <c r="A76" s="150" t="s">
        <v>1774</v>
      </c>
      <c r="B76" s="150" t="s">
        <v>2</v>
      </c>
      <c r="C76" s="182">
        <v>0</v>
      </c>
      <c r="D76" s="182">
        <v>0</v>
      </c>
      <c r="E76" s="182"/>
      <c r="F76" s="182">
        <v>0</v>
      </c>
      <c r="G76" s="150"/>
    </row>
    <row r="77" spans="1:7">
      <c r="A77" s="150" t="s">
        <v>659</v>
      </c>
      <c r="B77" s="170" t="s">
        <v>158</v>
      </c>
      <c r="C77" s="181">
        <f>SUM(C78:C87)</f>
        <v>0</v>
      </c>
      <c r="D77" s="181">
        <f>SUM(D78:D87)</f>
        <v>0</v>
      </c>
      <c r="E77" s="182"/>
      <c r="F77" s="181">
        <f>SUM(F78:F87)</f>
        <v>0</v>
      </c>
      <c r="G77" s="150"/>
    </row>
    <row r="78" spans="1:7">
      <c r="A78" s="150" t="s">
        <v>660</v>
      </c>
      <c r="B78" s="171" t="s">
        <v>342</v>
      </c>
      <c r="C78" s="182">
        <v>0</v>
      </c>
      <c r="D78" s="182">
        <v>0</v>
      </c>
      <c r="E78" s="182"/>
      <c r="F78" s="182">
        <v>0</v>
      </c>
      <c r="G78" s="150"/>
    </row>
    <row r="79" spans="1:7">
      <c r="A79" s="150" t="s">
        <v>661</v>
      </c>
      <c r="B79" s="171" t="s">
        <v>344</v>
      </c>
      <c r="C79" s="182">
        <v>0</v>
      </c>
      <c r="D79" s="182">
        <v>0</v>
      </c>
      <c r="E79" s="182"/>
      <c r="F79" s="182">
        <v>0</v>
      </c>
      <c r="G79" s="150"/>
    </row>
    <row r="80" spans="1:7">
      <c r="A80" s="150" t="s">
        <v>662</v>
      </c>
      <c r="B80" s="171" t="s">
        <v>346</v>
      </c>
      <c r="C80" s="182">
        <v>0</v>
      </c>
      <c r="D80" s="182">
        <v>0</v>
      </c>
      <c r="E80" s="182"/>
      <c r="F80" s="182">
        <v>0</v>
      </c>
      <c r="G80" s="150"/>
    </row>
    <row r="81" spans="1:7">
      <c r="A81" s="150" t="s">
        <v>663</v>
      </c>
      <c r="B81" s="171" t="s">
        <v>12</v>
      </c>
      <c r="C81" s="182">
        <v>0</v>
      </c>
      <c r="D81" s="182">
        <v>0</v>
      </c>
      <c r="E81" s="182"/>
      <c r="F81" s="182">
        <v>0</v>
      </c>
      <c r="G81" s="150"/>
    </row>
    <row r="82" spans="1:7">
      <c r="A82" s="150" t="s">
        <v>664</v>
      </c>
      <c r="B82" s="171" t="s">
        <v>349</v>
      </c>
      <c r="C82" s="182">
        <v>0</v>
      </c>
      <c r="D82" s="182">
        <v>0</v>
      </c>
      <c r="E82" s="182"/>
      <c r="F82" s="182">
        <v>0</v>
      </c>
      <c r="G82" s="150"/>
    </row>
    <row r="83" spans="1:7">
      <c r="A83" s="150" t="s">
        <v>665</v>
      </c>
      <c r="B83" s="171" t="s">
        <v>351</v>
      </c>
      <c r="C83" s="182">
        <v>0</v>
      </c>
      <c r="D83" s="182">
        <v>0</v>
      </c>
      <c r="E83" s="182"/>
      <c r="F83" s="182">
        <v>0</v>
      </c>
      <c r="G83" s="150"/>
    </row>
    <row r="84" spans="1:7">
      <c r="A84" s="150" t="s">
        <v>666</v>
      </c>
      <c r="B84" s="171" t="s">
        <v>353</v>
      </c>
      <c r="C84" s="182">
        <v>0</v>
      </c>
      <c r="D84" s="182">
        <v>0</v>
      </c>
      <c r="E84" s="182"/>
      <c r="F84" s="182">
        <v>0</v>
      </c>
      <c r="G84" s="150"/>
    </row>
    <row r="85" spans="1:7">
      <c r="A85" s="150" t="s">
        <v>667</v>
      </c>
      <c r="B85" s="171" t="s">
        <v>355</v>
      </c>
      <c r="C85" s="182">
        <v>0</v>
      </c>
      <c r="D85" s="182">
        <v>0</v>
      </c>
      <c r="E85" s="182"/>
      <c r="F85" s="182">
        <v>0</v>
      </c>
      <c r="G85" s="150"/>
    </row>
    <row r="86" spans="1:7">
      <c r="A86" s="150" t="s">
        <v>668</v>
      </c>
      <c r="B86" s="171" t="s">
        <v>357</v>
      </c>
      <c r="C86" s="182">
        <v>0</v>
      </c>
      <c r="D86" s="182">
        <v>0</v>
      </c>
      <c r="E86" s="182"/>
      <c r="F86" s="182">
        <v>0</v>
      </c>
      <c r="G86" s="150"/>
    </row>
    <row r="87" spans="1:7">
      <c r="A87" s="150" t="s">
        <v>669</v>
      </c>
      <c r="B87" s="171" t="s">
        <v>158</v>
      </c>
      <c r="C87" s="182">
        <v>0</v>
      </c>
      <c r="D87" s="182">
        <v>0</v>
      </c>
      <c r="E87" s="182"/>
      <c r="F87" s="182">
        <v>0</v>
      </c>
      <c r="G87" s="150"/>
    </row>
    <row r="88" spans="1:7" outlineLevel="1">
      <c r="A88" s="150" t="s">
        <v>670</v>
      </c>
      <c r="B88" s="167" t="s">
        <v>162</v>
      </c>
      <c r="C88" s="182"/>
      <c r="D88" s="182"/>
      <c r="E88" s="182"/>
      <c r="F88" s="182"/>
      <c r="G88" s="150"/>
    </row>
    <row r="89" spans="1:7" outlineLevel="1">
      <c r="A89" s="150" t="s">
        <v>671</v>
      </c>
      <c r="B89" s="167" t="s">
        <v>162</v>
      </c>
      <c r="C89" s="182"/>
      <c r="D89" s="182"/>
      <c r="E89" s="182"/>
      <c r="F89" s="182"/>
      <c r="G89" s="150"/>
    </row>
    <row r="90" spans="1:7" outlineLevel="1">
      <c r="A90" s="150" t="s">
        <v>672</v>
      </c>
      <c r="B90" s="167" t="s">
        <v>162</v>
      </c>
      <c r="C90" s="182"/>
      <c r="D90" s="182"/>
      <c r="E90" s="182"/>
      <c r="F90" s="182"/>
      <c r="G90" s="150"/>
    </row>
    <row r="91" spans="1:7" outlineLevel="1">
      <c r="A91" s="150" t="s">
        <v>673</v>
      </c>
      <c r="B91" s="167" t="s">
        <v>162</v>
      </c>
      <c r="C91" s="182"/>
      <c r="D91" s="182"/>
      <c r="E91" s="182"/>
      <c r="F91" s="182"/>
      <c r="G91" s="150"/>
    </row>
    <row r="92" spans="1:7" outlineLevel="1">
      <c r="A92" s="150" t="s">
        <v>674</v>
      </c>
      <c r="B92" s="167" t="s">
        <v>162</v>
      </c>
      <c r="C92" s="182"/>
      <c r="D92" s="182"/>
      <c r="E92" s="182"/>
      <c r="F92" s="182"/>
      <c r="G92" s="150"/>
    </row>
    <row r="93" spans="1:7" outlineLevel="1">
      <c r="A93" s="150" t="s">
        <v>675</v>
      </c>
      <c r="B93" s="167" t="s">
        <v>162</v>
      </c>
      <c r="C93" s="182"/>
      <c r="D93" s="182"/>
      <c r="E93" s="182"/>
      <c r="F93" s="182"/>
      <c r="G93" s="150"/>
    </row>
    <row r="94" spans="1:7" outlineLevel="1">
      <c r="A94" s="150" t="s">
        <v>676</v>
      </c>
      <c r="B94" s="167" t="s">
        <v>162</v>
      </c>
      <c r="C94" s="182"/>
      <c r="D94" s="182"/>
      <c r="E94" s="182"/>
      <c r="F94" s="182"/>
      <c r="G94" s="150"/>
    </row>
    <row r="95" spans="1:7" outlineLevel="1">
      <c r="A95" s="150" t="s">
        <v>677</v>
      </c>
      <c r="B95" s="167" t="s">
        <v>162</v>
      </c>
      <c r="C95" s="182"/>
      <c r="D95" s="182"/>
      <c r="E95" s="182"/>
      <c r="F95" s="182"/>
      <c r="G95" s="150"/>
    </row>
    <row r="96" spans="1:7" outlineLevel="1">
      <c r="A96" s="150" t="s">
        <v>678</v>
      </c>
      <c r="B96" s="167" t="s">
        <v>162</v>
      </c>
      <c r="C96" s="182"/>
      <c r="D96" s="182"/>
      <c r="E96" s="182"/>
      <c r="F96" s="182"/>
      <c r="G96" s="150"/>
    </row>
    <row r="97" spans="1:7" outlineLevel="1">
      <c r="A97" s="150" t="s">
        <v>679</v>
      </c>
      <c r="B97" s="167" t="s">
        <v>162</v>
      </c>
      <c r="C97" s="182"/>
      <c r="D97" s="182"/>
      <c r="E97" s="182"/>
      <c r="F97" s="182"/>
      <c r="G97" s="150"/>
    </row>
    <row r="98" spans="1:7" ht="15" customHeight="1">
      <c r="A98" s="161"/>
      <c r="B98" s="162" t="s">
        <v>680</v>
      </c>
      <c r="C98" s="161" t="s">
        <v>587</v>
      </c>
      <c r="D98" s="161" t="s">
        <v>588</v>
      </c>
      <c r="E98" s="168"/>
      <c r="F98" s="163" t="s">
        <v>553</v>
      </c>
      <c r="G98" s="163"/>
    </row>
    <row r="99" spans="1:7">
      <c r="A99" s="150" t="s">
        <v>681</v>
      </c>
      <c r="B99" s="171" t="s">
        <v>1785</v>
      </c>
      <c r="C99" s="221">
        <v>13.251055974460224</v>
      </c>
      <c r="D99" s="222">
        <v>14.777010425378521</v>
      </c>
      <c r="E99" s="182"/>
      <c r="F99" s="223">
        <v>13.50985343738409</v>
      </c>
      <c r="G99" s="150"/>
    </row>
    <row r="100" spans="1:7">
      <c r="A100" s="150" t="s">
        <v>683</v>
      </c>
      <c r="B100" s="171" t="s">
        <v>1786</v>
      </c>
      <c r="C100" s="221">
        <v>1.3717416172647501</v>
      </c>
      <c r="D100" s="222">
        <v>1.4437546282181097</v>
      </c>
      <c r="E100" s="182"/>
      <c r="F100" s="223">
        <v>1.3839548157131198</v>
      </c>
      <c r="G100" s="150"/>
    </row>
    <row r="101" spans="1:7">
      <c r="A101" s="150" t="s">
        <v>684</v>
      </c>
      <c r="B101" s="171" t="s">
        <v>1787</v>
      </c>
      <c r="C101" s="221">
        <v>1.1311506240955469</v>
      </c>
      <c r="D101" s="222">
        <v>0.6352134494030397</v>
      </c>
      <c r="E101" s="182"/>
      <c r="F101" s="223">
        <v>1.0470411131577775</v>
      </c>
      <c r="G101" s="150"/>
    </row>
    <row r="102" spans="1:7">
      <c r="A102" s="150" t="s">
        <v>685</v>
      </c>
      <c r="B102" s="171" t="s">
        <v>1788</v>
      </c>
      <c r="C102" s="221">
        <v>2.2348989595604185</v>
      </c>
      <c r="D102" s="222">
        <v>4.5904272926117979</v>
      </c>
      <c r="E102" s="182"/>
      <c r="F102" s="223">
        <v>2.6343897543689576</v>
      </c>
      <c r="G102" s="150"/>
    </row>
    <row r="103" spans="1:7">
      <c r="A103" s="150" t="s">
        <v>686</v>
      </c>
      <c r="B103" s="171" t="s">
        <v>1789</v>
      </c>
      <c r="C103" s="221">
        <v>3.5981370335414127</v>
      </c>
      <c r="D103" s="222">
        <v>5.8564200925293113</v>
      </c>
      <c r="E103" s="182"/>
      <c r="F103" s="223">
        <v>3.981135311031482</v>
      </c>
      <c r="G103" s="150"/>
    </row>
    <row r="104" spans="1:7">
      <c r="A104" s="150" t="s">
        <v>687</v>
      </c>
      <c r="B104" s="171" t="s">
        <v>1790</v>
      </c>
      <c r="C104" s="221">
        <v>0.78607715563973435</v>
      </c>
      <c r="D104" s="222">
        <v>0.38416972933591426</v>
      </c>
      <c r="E104" s="182"/>
      <c r="F104" s="223">
        <v>0.71791481816295344</v>
      </c>
      <c r="G104" s="150"/>
    </row>
    <row r="105" spans="1:7">
      <c r="A105" s="150" t="s">
        <v>688</v>
      </c>
      <c r="B105" s="171" t="s">
        <v>1791</v>
      </c>
      <c r="C105" s="221">
        <v>2.2978666723405858</v>
      </c>
      <c r="D105" s="222">
        <v>1.3812708935893285</v>
      </c>
      <c r="E105" s="182"/>
      <c r="F105" s="223">
        <v>2.1424146783935853</v>
      </c>
      <c r="G105" s="150"/>
    </row>
    <row r="106" spans="1:7">
      <c r="A106" s="150" t="s">
        <v>689</v>
      </c>
      <c r="B106" s="171" t="s">
        <v>1792</v>
      </c>
      <c r="C106" s="221">
        <v>2.8716060121868665</v>
      </c>
      <c r="D106" s="222">
        <v>3.6359871446917635</v>
      </c>
      <c r="E106" s="182"/>
      <c r="F106" s="223">
        <v>3.0012428422246789</v>
      </c>
      <c r="G106" s="150"/>
    </row>
    <row r="107" spans="1:7">
      <c r="A107" s="150" t="s">
        <v>690</v>
      </c>
      <c r="B107" s="171" t="s">
        <v>1793</v>
      </c>
      <c r="C107" s="221">
        <v>38.562317676039285</v>
      </c>
      <c r="D107" s="222">
        <v>31.867891736471339</v>
      </c>
      <c r="E107" s="182"/>
      <c r="F107" s="223">
        <v>37.426962392105807</v>
      </c>
      <c r="G107" s="150"/>
    </row>
    <row r="108" spans="1:7">
      <c r="A108" s="150" t="s">
        <v>691</v>
      </c>
      <c r="B108" s="171" t="s">
        <v>1794</v>
      </c>
      <c r="C108" s="221">
        <v>9.1709272906131076</v>
      </c>
      <c r="D108" s="222">
        <v>8.7895829658850886</v>
      </c>
      <c r="E108" s="182"/>
      <c r="F108" s="223">
        <v>9.1062523957100279</v>
      </c>
      <c r="G108" s="150"/>
    </row>
    <row r="109" spans="1:7">
      <c r="A109" s="150" t="s">
        <v>692</v>
      </c>
      <c r="B109" s="171" t="s">
        <v>1795</v>
      </c>
      <c r="C109" s="221">
        <v>1.3661571946085909</v>
      </c>
      <c r="D109" s="222">
        <v>1.2469484754322719</v>
      </c>
      <c r="E109" s="182"/>
      <c r="F109" s="223">
        <v>1.3459397405013145</v>
      </c>
      <c r="G109" s="150"/>
    </row>
    <row r="110" spans="1:7">
      <c r="A110" s="150" t="s">
        <v>693</v>
      </c>
      <c r="B110" s="171" t="s">
        <v>1796</v>
      </c>
      <c r="C110" s="221">
        <v>2.7785223456965635</v>
      </c>
      <c r="D110" s="222">
        <v>2.0702021328595404</v>
      </c>
      <c r="E110" s="182"/>
      <c r="F110" s="223">
        <v>2.6583932855469632</v>
      </c>
      <c r="G110" s="150"/>
    </row>
    <row r="111" spans="1:7">
      <c r="A111" s="150" t="s">
        <v>694</v>
      </c>
      <c r="B111" s="171" t="s">
        <v>1797</v>
      </c>
      <c r="C111" s="221">
        <v>0.36056997059740081</v>
      </c>
      <c r="D111" s="222">
        <v>0.58385023364457012</v>
      </c>
      <c r="E111" s="182"/>
      <c r="F111" s="223">
        <v>0.39843765764586209</v>
      </c>
      <c r="G111" s="150"/>
    </row>
    <row r="112" spans="1:7">
      <c r="A112" s="150" t="s">
        <v>695</v>
      </c>
      <c r="B112" s="171" t="s">
        <v>1798</v>
      </c>
      <c r="C112" s="221">
        <v>14.523526000882628</v>
      </c>
      <c r="D112" s="222">
        <v>16.706065707366712</v>
      </c>
      <c r="E112" s="182"/>
      <c r="F112" s="223">
        <v>14.893678424782808</v>
      </c>
      <c r="G112" s="150"/>
    </row>
    <row r="113" spans="1:7">
      <c r="A113" s="150" t="s">
        <v>696</v>
      </c>
      <c r="B113" s="171" t="s">
        <v>1799</v>
      </c>
      <c r="C113" s="221">
        <v>1.8534073365837234</v>
      </c>
      <c r="D113" s="222">
        <v>1.3030124638212677</v>
      </c>
      <c r="E113" s="182"/>
      <c r="F113" s="223">
        <v>1.7600619575053975</v>
      </c>
      <c r="G113" s="150"/>
    </row>
    <row r="114" spans="1:7">
      <c r="A114" s="150" t="s">
        <v>697</v>
      </c>
      <c r="B114" s="171" t="s">
        <v>1800</v>
      </c>
      <c r="C114" s="221">
        <v>0.4872795506092607</v>
      </c>
      <c r="D114" s="222">
        <v>0.54673930752867028</v>
      </c>
      <c r="E114" s="182"/>
      <c r="F114" s="223">
        <v>0.49736375346836487</v>
      </c>
      <c r="G114" s="150"/>
    </row>
    <row r="115" spans="1:7">
      <c r="A115" s="150" t="s">
        <v>698</v>
      </c>
      <c r="B115" s="171" t="s">
        <v>1801</v>
      </c>
      <c r="C115" s="221">
        <v>2.7707654339989483</v>
      </c>
      <c r="D115" s="222">
        <v>3.8294486858250409</v>
      </c>
      <c r="E115" s="182"/>
      <c r="F115" s="223">
        <v>2.9503150525656756</v>
      </c>
      <c r="G115" s="150"/>
    </row>
    <row r="116" spans="1:7">
      <c r="A116" s="150" t="s">
        <v>699</v>
      </c>
      <c r="B116" s="171" t="s">
        <v>1802</v>
      </c>
      <c r="C116" s="221">
        <v>0.29053290157407952</v>
      </c>
      <c r="D116" s="222">
        <v>0.17090991257165847</v>
      </c>
      <c r="E116" s="182"/>
      <c r="F116" s="223">
        <v>0.27024518850206358</v>
      </c>
      <c r="G116" s="150"/>
    </row>
    <row r="117" spans="1:7">
      <c r="A117" s="150" t="s">
        <v>700</v>
      </c>
      <c r="B117" s="171" t="s">
        <v>1803</v>
      </c>
      <c r="C117" s="221">
        <v>0.29346024970648787</v>
      </c>
      <c r="D117" s="222">
        <v>0.18109472283615149</v>
      </c>
      <c r="E117" s="182"/>
      <c r="F117" s="223">
        <v>0.27440338122876456</v>
      </c>
      <c r="G117" s="150"/>
    </row>
    <row r="118" spans="1:7">
      <c r="A118" s="150" t="s">
        <v>701</v>
      </c>
      <c r="B118" s="171"/>
      <c r="C118" s="182"/>
      <c r="D118" s="182"/>
      <c r="E118" s="182"/>
      <c r="F118" s="182"/>
      <c r="G118" s="150"/>
    </row>
    <row r="119" spans="1:7">
      <c r="A119" s="150" t="s">
        <v>702</v>
      </c>
      <c r="B119" s="171"/>
      <c r="C119" s="182"/>
      <c r="D119" s="182"/>
      <c r="E119" s="182"/>
      <c r="F119" s="182"/>
      <c r="G119" s="150"/>
    </row>
    <row r="120" spans="1:7">
      <c r="A120" s="150" t="s">
        <v>703</v>
      </c>
      <c r="B120" s="171"/>
      <c r="C120" s="182"/>
      <c r="D120" s="182"/>
      <c r="E120" s="182"/>
      <c r="F120" s="182"/>
      <c r="G120" s="150"/>
    </row>
    <row r="121" spans="1:7">
      <c r="A121" s="150" t="s">
        <v>704</v>
      </c>
      <c r="B121" s="171"/>
      <c r="C121" s="182"/>
      <c r="D121" s="182"/>
      <c r="E121" s="182"/>
      <c r="F121" s="182"/>
      <c r="G121" s="150"/>
    </row>
    <row r="122" spans="1:7">
      <c r="A122" s="150" t="s">
        <v>705</v>
      </c>
      <c r="B122" s="171"/>
      <c r="C122" s="182"/>
      <c r="D122" s="182"/>
      <c r="E122" s="182"/>
      <c r="F122" s="182"/>
      <c r="G122" s="150"/>
    </row>
    <row r="123" spans="1:7">
      <c r="A123" s="150" t="s">
        <v>706</v>
      </c>
      <c r="B123" s="171"/>
      <c r="C123" s="182"/>
      <c r="D123" s="182"/>
      <c r="E123" s="182"/>
      <c r="F123" s="182"/>
      <c r="G123" s="150"/>
    </row>
    <row r="124" spans="1:7">
      <c r="A124" s="150" t="s">
        <v>707</v>
      </c>
      <c r="B124" s="171"/>
      <c r="C124" s="182"/>
      <c r="D124" s="182"/>
      <c r="E124" s="182"/>
      <c r="F124" s="182"/>
      <c r="G124" s="150"/>
    </row>
    <row r="125" spans="1:7">
      <c r="A125" s="150" t="s">
        <v>708</v>
      </c>
      <c r="B125" s="171"/>
      <c r="C125" s="182"/>
      <c r="D125" s="182"/>
      <c r="E125" s="182"/>
      <c r="F125" s="182"/>
      <c r="G125" s="150"/>
    </row>
    <row r="126" spans="1:7">
      <c r="A126" s="150" t="s">
        <v>709</v>
      </c>
      <c r="B126" s="171"/>
      <c r="C126" s="182"/>
      <c r="D126" s="182"/>
      <c r="E126" s="182"/>
      <c r="F126" s="182"/>
      <c r="G126" s="150"/>
    </row>
    <row r="127" spans="1:7">
      <c r="A127" s="150" t="s">
        <v>710</v>
      </c>
      <c r="B127" s="171"/>
      <c r="C127" s="182"/>
      <c r="D127" s="182"/>
      <c r="E127" s="182"/>
      <c r="F127" s="182"/>
      <c r="G127" s="150"/>
    </row>
    <row r="128" spans="1:7">
      <c r="A128" s="150" t="s">
        <v>711</v>
      </c>
      <c r="B128" s="171"/>
      <c r="C128" s="182"/>
      <c r="D128" s="182"/>
      <c r="E128" s="182"/>
      <c r="F128" s="182"/>
      <c r="G128" s="150"/>
    </row>
    <row r="129" spans="1:7">
      <c r="A129" s="150" t="s">
        <v>712</v>
      </c>
      <c r="B129" s="171"/>
      <c r="C129" s="182"/>
      <c r="D129" s="182"/>
      <c r="E129" s="182"/>
      <c r="F129" s="182"/>
      <c r="G129" s="150"/>
    </row>
    <row r="130" spans="1:7">
      <c r="A130" s="150" t="s">
        <v>1747</v>
      </c>
      <c r="B130" s="171"/>
      <c r="C130" s="182"/>
      <c r="D130" s="182"/>
      <c r="E130" s="182"/>
      <c r="F130" s="182"/>
      <c r="G130" s="150"/>
    </row>
    <row r="131" spans="1:7">
      <c r="A131" s="150" t="s">
        <v>1748</v>
      </c>
      <c r="B131" s="171"/>
      <c r="C131" s="182"/>
      <c r="D131" s="182"/>
      <c r="E131" s="182"/>
      <c r="F131" s="182"/>
      <c r="G131" s="150"/>
    </row>
    <row r="132" spans="1:7">
      <c r="A132" s="150" t="s">
        <v>1749</v>
      </c>
      <c r="B132" s="171"/>
      <c r="C132" s="182"/>
      <c r="D132" s="182"/>
      <c r="E132" s="182"/>
      <c r="F132" s="182"/>
      <c r="G132" s="150"/>
    </row>
    <row r="133" spans="1:7">
      <c r="A133" s="150" t="s">
        <v>1750</v>
      </c>
      <c r="B133" s="171"/>
      <c r="C133" s="182"/>
      <c r="D133" s="182"/>
      <c r="E133" s="182"/>
      <c r="F133" s="182"/>
      <c r="G133" s="150"/>
    </row>
    <row r="134" spans="1:7">
      <c r="A134" s="150" t="s">
        <v>1751</v>
      </c>
      <c r="B134" s="171"/>
      <c r="C134" s="182"/>
      <c r="D134" s="182"/>
      <c r="E134" s="182"/>
      <c r="F134" s="182"/>
      <c r="G134" s="150"/>
    </row>
    <row r="135" spans="1:7">
      <c r="A135" s="150" t="s">
        <v>1752</v>
      </c>
      <c r="B135" s="171"/>
      <c r="C135" s="182"/>
      <c r="D135" s="182"/>
      <c r="E135" s="182"/>
      <c r="F135" s="182"/>
      <c r="G135" s="150"/>
    </row>
    <row r="136" spans="1:7">
      <c r="A136" s="150" t="s">
        <v>1753</v>
      </c>
      <c r="B136" s="171"/>
      <c r="C136" s="182"/>
      <c r="D136" s="182"/>
      <c r="E136" s="182"/>
      <c r="F136" s="182"/>
      <c r="G136" s="150"/>
    </row>
    <row r="137" spans="1:7">
      <c r="A137" s="150" t="s">
        <v>1754</v>
      </c>
      <c r="B137" s="171"/>
      <c r="C137" s="182"/>
      <c r="D137" s="182"/>
      <c r="E137" s="182"/>
      <c r="F137" s="182"/>
      <c r="G137" s="150"/>
    </row>
    <row r="138" spans="1:7">
      <c r="A138" s="150" t="s">
        <v>1755</v>
      </c>
      <c r="B138" s="171"/>
      <c r="C138" s="182"/>
      <c r="D138" s="182"/>
      <c r="E138" s="182"/>
      <c r="F138" s="182"/>
      <c r="G138" s="150"/>
    </row>
    <row r="139" spans="1:7">
      <c r="A139" s="150" t="s">
        <v>1756</v>
      </c>
      <c r="B139" s="171"/>
      <c r="C139" s="182"/>
      <c r="D139" s="182"/>
      <c r="E139" s="182"/>
      <c r="F139" s="182"/>
      <c r="G139" s="150"/>
    </row>
    <row r="140" spans="1:7">
      <c r="A140" s="150" t="s">
        <v>1757</v>
      </c>
      <c r="B140" s="171"/>
      <c r="C140" s="182"/>
      <c r="D140" s="182"/>
      <c r="E140" s="182"/>
      <c r="F140" s="182"/>
      <c r="G140" s="150"/>
    </row>
    <row r="141" spans="1:7">
      <c r="A141" s="150" t="s">
        <v>1758</v>
      </c>
      <c r="B141" s="171"/>
      <c r="C141" s="182"/>
      <c r="D141" s="182"/>
      <c r="E141" s="182"/>
      <c r="F141" s="182"/>
      <c r="G141" s="150"/>
    </row>
    <row r="142" spans="1:7">
      <c r="A142" s="150" t="s">
        <v>1759</v>
      </c>
      <c r="B142" s="171"/>
      <c r="C142" s="182"/>
      <c r="D142" s="182"/>
      <c r="E142" s="182"/>
      <c r="F142" s="182"/>
      <c r="G142" s="150"/>
    </row>
    <row r="143" spans="1:7">
      <c r="A143" s="150" t="s">
        <v>1760</v>
      </c>
      <c r="B143" s="171"/>
      <c r="C143" s="182"/>
      <c r="D143" s="182"/>
      <c r="E143" s="182"/>
      <c r="F143" s="182"/>
      <c r="G143" s="150"/>
    </row>
    <row r="144" spans="1:7">
      <c r="A144" s="150" t="s">
        <v>1761</v>
      </c>
      <c r="B144" s="171"/>
      <c r="C144" s="182"/>
      <c r="D144" s="182"/>
      <c r="E144" s="182"/>
      <c r="F144" s="182"/>
      <c r="G144" s="150"/>
    </row>
    <row r="145" spans="1:7">
      <c r="A145" s="150" t="s">
        <v>1762</v>
      </c>
      <c r="B145" s="171"/>
      <c r="C145" s="182"/>
      <c r="D145" s="182"/>
      <c r="E145" s="182"/>
      <c r="F145" s="182"/>
      <c r="G145" s="150"/>
    </row>
    <row r="146" spans="1:7">
      <c r="A146" s="150" t="s">
        <v>1763</v>
      </c>
      <c r="B146" s="171"/>
      <c r="C146" s="182"/>
      <c r="D146" s="182"/>
      <c r="E146" s="182"/>
      <c r="F146" s="182"/>
      <c r="G146" s="150"/>
    </row>
    <row r="147" spans="1:7">
      <c r="A147" s="150" t="s">
        <v>1764</v>
      </c>
      <c r="B147" s="171"/>
      <c r="C147" s="182"/>
      <c r="D147" s="182"/>
      <c r="E147" s="182"/>
      <c r="F147" s="182"/>
      <c r="G147" s="150"/>
    </row>
    <row r="148" spans="1:7">
      <c r="A148" s="150" t="s">
        <v>1765</v>
      </c>
      <c r="B148" s="171"/>
      <c r="C148" s="182"/>
      <c r="D148" s="182"/>
      <c r="E148" s="182"/>
      <c r="F148" s="182"/>
      <c r="G148" s="150"/>
    </row>
    <row r="149" spans="1:7" ht="15" customHeight="1">
      <c r="A149" s="161"/>
      <c r="B149" s="162" t="s">
        <v>713</v>
      </c>
      <c r="C149" s="161" t="s">
        <v>587</v>
      </c>
      <c r="D149" s="161" t="s">
        <v>588</v>
      </c>
      <c r="E149" s="168"/>
      <c r="F149" s="163" t="s">
        <v>553</v>
      </c>
      <c r="G149" s="163"/>
    </row>
    <row r="150" spans="1:7">
      <c r="A150" s="150" t="s">
        <v>714</v>
      </c>
      <c r="B150" s="150" t="s">
        <v>715</v>
      </c>
      <c r="C150" s="203">
        <v>8.6800000000000002E-2</v>
      </c>
      <c r="D150" s="203">
        <v>0.215</v>
      </c>
      <c r="E150" s="182"/>
      <c r="F150" s="203">
        <v>0.1085</v>
      </c>
    </row>
    <row r="151" spans="1:7">
      <c r="A151" s="150" t="s">
        <v>716</v>
      </c>
      <c r="B151" s="150" t="s">
        <v>717</v>
      </c>
      <c r="C151" s="203">
        <v>0.91320000000000001</v>
      </c>
      <c r="D151" s="203">
        <v>0.78500000000000003</v>
      </c>
      <c r="E151" s="182"/>
      <c r="F151" s="203">
        <v>0.89149999999999996</v>
      </c>
    </row>
    <row r="152" spans="1:7">
      <c r="A152" s="150" t="s">
        <v>718</v>
      </c>
      <c r="B152" s="150" t="s">
        <v>158</v>
      </c>
      <c r="C152" s="203">
        <v>0</v>
      </c>
      <c r="D152" s="203">
        <v>0</v>
      </c>
      <c r="E152" s="182"/>
      <c r="F152" s="203">
        <v>0</v>
      </c>
    </row>
    <row r="153" spans="1:7" outlineLevel="1">
      <c r="A153" s="150" t="s">
        <v>719</v>
      </c>
      <c r="C153" s="196"/>
      <c r="D153" s="196"/>
      <c r="E153" s="196"/>
      <c r="F153" s="196"/>
    </row>
    <row r="154" spans="1:7" outlineLevel="1">
      <c r="A154" s="150" t="s">
        <v>720</v>
      </c>
      <c r="C154" s="182"/>
      <c r="D154" s="182"/>
      <c r="E154" s="183"/>
      <c r="F154" s="182"/>
    </row>
    <row r="155" spans="1:7" outlineLevel="1">
      <c r="A155" s="150" t="s">
        <v>721</v>
      </c>
      <c r="C155" s="182"/>
      <c r="D155" s="182"/>
      <c r="E155" s="183"/>
      <c r="F155" s="182"/>
    </row>
    <row r="156" spans="1:7" outlineLevel="1">
      <c r="A156" s="150" t="s">
        <v>722</v>
      </c>
      <c r="C156" s="182"/>
      <c r="D156" s="182"/>
      <c r="E156" s="183"/>
      <c r="F156" s="182"/>
    </row>
    <row r="157" spans="1:7" outlineLevel="1">
      <c r="A157" s="150" t="s">
        <v>723</v>
      </c>
      <c r="C157" s="182"/>
      <c r="D157" s="182"/>
      <c r="E157" s="183"/>
      <c r="F157" s="182"/>
    </row>
    <row r="158" spans="1:7" outlineLevel="1">
      <c r="A158" s="150" t="s">
        <v>724</v>
      </c>
      <c r="C158" s="182"/>
      <c r="D158" s="182"/>
      <c r="E158" s="183"/>
      <c r="F158" s="182"/>
    </row>
    <row r="159" spans="1:7" ht="15" customHeight="1">
      <c r="A159" s="161"/>
      <c r="B159" s="162" t="s">
        <v>725</v>
      </c>
      <c r="C159" s="161" t="s">
        <v>587</v>
      </c>
      <c r="D159" s="161" t="s">
        <v>588</v>
      </c>
      <c r="E159" s="168"/>
      <c r="F159" s="163" t="s">
        <v>553</v>
      </c>
      <c r="G159" s="163"/>
    </row>
    <row r="160" spans="1:7">
      <c r="A160" s="150" t="s">
        <v>726</v>
      </c>
      <c r="B160" s="150" t="s">
        <v>727</v>
      </c>
      <c r="C160" s="203">
        <v>4.0000000000000002E-4</v>
      </c>
      <c r="D160" s="203">
        <v>8.3999999999999995E-3</v>
      </c>
      <c r="E160" s="182"/>
      <c r="F160" s="203">
        <v>1.8E-3</v>
      </c>
      <c r="G160" s="210"/>
    </row>
    <row r="161" spans="1:7">
      <c r="A161" s="150" t="s">
        <v>728</v>
      </c>
      <c r="B161" s="150" t="s">
        <v>729</v>
      </c>
      <c r="C161" s="203">
        <v>0.99960000000000004</v>
      </c>
      <c r="D161" s="203">
        <v>0.99160000000000004</v>
      </c>
      <c r="E161" s="182"/>
      <c r="F161" s="203">
        <v>0.99819999999999998</v>
      </c>
      <c r="G161" s="210"/>
    </row>
    <row r="162" spans="1:7">
      <c r="A162" s="150" t="s">
        <v>730</v>
      </c>
      <c r="B162" s="150" t="s">
        <v>158</v>
      </c>
      <c r="C162" s="182">
        <v>0</v>
      </c>
      <c r="D162" s="182">
        <v>0</v>
      </c>
      <c r="E162" s="182"/>
      <c r="F162" s="182">
        <v>0</v>
      </c>
      <c r="G162" s="210"/>
    </row>
    <row r="163" spans="1:7" outlineLevel="1">
      <c r="A163" s="150" t="s">
        <v>731</v>
      </c>
      <c r="B163" s="210"/>
      <c r="C163" s="210"/>
      <c r="D163" s="210"/>
      <c r="E163" s="210"/>
      <c r="F163" s="210"/>
      <c r="G163" s="210"/>
    </row>
    <row r="164" spans="1:7" outlineLevel="1">
      <c r="A164" s="150" t="s">
        <v>732</v>
      </c>
      <c r="B164" s="210"/>
      <c r="C164" s="210"/>
      <c r="D164" s="210"/>
      <c r="E164" s="210"/>
      <c r="F164" s="210"/>
      <c r="G164" s="210"/>
    </row>
    <row r="165" spans="1:7" outlineLevel="1">
      <c r="A165" s="150" t="s">
        <v>733</v>
      </c>
      <c r="B165" s="210"/>
      <c r="C165" s="210"/>
      <c r="D165" s="210"/>
      <c r="E165" s="210"/>
      <c r="F165" s="210"/>
      <c r="G165" s="210"/>
    </row>
    <row r="166" spans="1:7" outlineLevel="1">
      <c r="A166" s="150" t="s">
        <v>734</v>
      </c>
      <c r="B166" s="210"/>
      <c r="C166" s="210"/>
      <c r="D166" s="210"/>
      <c r="E166" s="210"/>
      <c r="F166" s="210"/>
      <c r="G166" s="210"/>
    </row>
    <row r="167" spans="1:7" outlineLevel="1">
      <c r="A167" s="150" t="s">
        <v>735</v>
      </c>
      <c r="B167" s="210"/>
      <c r="C167" s="210"/>
      <c r="D167" s="210"/>
      <c r="E167" s="210"/>
      <c r="F167" s="210"/>
      <c r="G167" s="210"/>
    </row>
    <row r="168" spans="1:7" outlineLevel="1">
      <c r="A168" s="150" t="s">
        <v>736</v>
      </c>
      <c r="B168" s="210"/>
      <c r="C168" s="210"/>
      <c r="D168" s="210"/>
      <c r="E168" s="210"/>
      <c r="F168" s="210"/>
      <c r="G168" s="210"/>
    </row>
    <row r="169" spans="1:7" ht="15" customHeight="1">
      <c r="A169" s="161"/>
      <c r="B169" s="162" t="s">
        <v>737</v>
      </c>
      <c r="C169" s="161" t="s">
        <v>587</v>
      </c>
      <c r="D169" s="161" t="s">
        <v>588</v>
      </c>
      <c r="E169" s="168"/>
      <c r="F169" s="161" t="s">
        <v>553</v>
      </c>
      <c r="G169" s="219"/>
    </row>
    <row r="170" spans="1:7">
      <c r="A170" s="150" t="s">
        <v>738</v>
      </c>
      <c r="B170" s="171" t="s">
        <v>739</v>
      </c>
      <c r="C170" s="224">
        <v>8.07</v>
      </c>
      <c r="D170" s="224">
        <v>10.029999999999999</v>
      </c>
      <c r="E170" s="182"/>
      <c r="F170" s="224">
        <v>8.4</v>
      </c>
      <c r="G170" s="210"/>
    </row>
    <row r="171" spans="1:7">
      <c r="A171" s="150" t="s">
        <v>740</v>
      </c>
      <c r="B171" s="171" t="s">
        <v>741</v>
      </c>
      <c r="C171" s="224">
        <v>5.05</v>
      </c>
      <c r="D171" s="224">
        <v>10.58</v>
      </c>
      <c r="E171" s="182"/>
      <c r="F171" s="224">
        <v>5.98</v>
      </c>
      <c r="G171" s="210"/>
    </row>
    <row r="172" spans="1:7">
      <c r="A172" s="150" t="s">
        <v>742</v>
      </c>
      <c r="B172" s="171" t="s">
        <v>743</v>
      </c>
      <c r="C172" s="224">
        <v>5.01</v>
      </c>
      <c r="D172" s="224">
        <v>9.61</v>
      </c>
      <c r="E172" s="182"/>
      <c r="F172" s="224">
        <v>5.79</v>
      </c>
      <c r="G172" s="210"/>
    </row>
    <row r="173" spans="1:7">
      <c r="A173" s="150" t="s">
        <v>744</v>
      </c>
      <c r="B173" s="171" t="s">
        <v>745</v>
      </c>
      <c r="C173" s="224">
        <v>5.84</v>
      </c>
      <c r="D173" s="224">
        <v>16.61</v>
      </c>
      <c r="E173" s="182"/>
      <c r="F173" s="224">
        <v>7.67</v>
      </c>
      <c r="G173" s="210"/>
    </row>
    <row r="174" spans="1:7">
      <c r="A174" s="150" t="s">
        <v>746</v>
      </c>
      <c r="B174" s="171" t="s">
        <v>747</v>
      </c>
      <c r="C174" s="224">
        <v>76.03</v>
      </c>
      <c r="D174" s="224">
        <v>53.17</v>
      </c>
      <c r="E174" s="182"/>
      <c r="F174" s="224">
        <v>72.16</v>
      </c>
      <c r="G174" s="210"/>
    </row>
    <row r="175" spans="1:7" outlineLevel="1">
      <c r="A175" s="150" t="s">
        <v>748</v>
      </c>
      <c r="B175" s="218"/>
      <c r="C175" s="196"/>
      <c r="D175" s="196"/>
      <c r="E175" s="196"/>
      <c r="F175" s="196"/>
      <c r="G175" s="210"/>
    </row>
    <row r="176" spans="1:7" outlineLevel="1">
      <c r="A176" s="150" t="s">
        <v>749</v>
      </c>
      <c r="B176" s="218"/>
      <c r="C176" s="196"/>
      <c r="D176" s="196"/>
      <c r="E176" s="196"/>
      <c r="F176" s="196"/>
      <c r="G176" s="210"/>
    </row>
    <row r="177" spans="1:7" outlineLevel="1">
      <c r="A177" s="150" t="s">
        <v>750</v>
      </c>
      <c r="B177" s="217"/>
      <c r="C177" s="196"/>
      <c r="D177" s="196"/>
      <c r="E177" s="196"/>
      <c r="F177" s="196"/>
      <c r="G177" s="210"/>
    </row>
    <row r="178" spans="1:7" outlineLevel="1">
      <c r="A178" s="150" t="s">
        <v>751</v>
      </c>
      <c r="B178" s="217"/>
      <c r="C178" s="196"/>
      <c r="D178" s="196"/>
      <c r="E178" s="196"/>
      <c r="F178" s="196"/>
      <c r="G178" s="210"/>
    </row>
    <row r="179" spans="1:7" ht="15" customHeight="1">
      <c r="A179" s="161"/>
      <c r="B179" s="162" t="s">
        <v>752</v>
      </c>
      <c r="C179" s="161" t="s">
        <v>587</v>
      </c>
      <c r="D179" s="161" t="s">
        <v>588</v>
      </c>
      <c r="E179" s="168"/>
      <c r="F179" s="161" t="s">
        <v>553</v>
      </c>
      <c r="G179" s="219"/>
    </row>
    <row r="180" spans="1:7">
      <c r="A180" s="150" t="s">
        <v>753</v>
      </c>
      <c r="B180" s="150" t="s">
        <v>754</v>
      </c>
      <c r="C180" s="203">
        <v>1.9199999999999998E-2</v>
      </c>
      <c r="D180" s="203">
        <v>6.13E-2</v>
      </c>
      <c r="E180" s="203"/>
      <c r="F180" s="203">
        <v>2.63E-2</v>
      </c>
      <c r="G180" s="210"/>
    </row>
    <row r="181" spans="1:7" outlineLevel="1">
      <c r="A181" s="150" t="s">
        <v>755</v>
      </c>
      <c r="B181" s="220"/>
      <c r="C181" s="196"/>
      <c r="D181" s="196"/>
      <c r="E181" s="196"/>
      <c r="F181" s="196"/>
      <c r="G181" s="210"/>
    </row>
    <row r="182" spans="1:7" outlineLevel="1">
      <c r="A182" s="150" t="s">
        <v>756</v>
      </c>
      <c r="B182" s="220"/>
      <c r="C182" s="196"/>
      <c r="D182" s="196"/>
      <c r="E182" s="196"/>
      <c r="F182" s="196"/>
      <c r="G182" s="210"/>
    </row>
    <row r="183" spans="1:7" outlineLevel="1">
      <c r="A183" s="150" t="s">
        <v>757</v>
      </c>
      <c r="B183" s="220"/>
      <c r="C183" s="196"/>
      <c r="D183" s="196"/>
      <c r="E183" s="196"/>
      <c r="F183" s="196"/>
      <c r="G183" s="210"/>
    </row>
    <row r="184" spans="1:7" outlineLevel="1">
      <c r="A184" s="150" t="s">
        <v>758</v>
      </c>
      <c r="B184" s="220"/>
      <c r="C184" s="196"/>
      <c r="D184" s="196"/>
      <c r="E184" s="196"/>
      <c r="F184" s="196"/>
      <c r="G184" s="210"/>
    </row>
    <row r="185" spans="1:7" ht="18.75">
      <c r="A185" s="172"/>
      <c r="B185" s="225" t="s">
        <v>550</v>
      </c>
      <c r="C185" s="216"/>
      <c r="D185" s="216"/>
      <c r="E185" s="216"/>
      <c r="F185" s="216"/>
      <c r="G185" s="216"/>
    </row>
    <row r="186" spans="1:7" ht="15" customHeight="1">
      <c r="A186" s="161"/>
      <c r="B186" s="162" t="s">
        <v>759</v>
      </c>
      <c r="C186" s="161" t="s">
        <v>760</v>
      </c>
      <c r="D186" s="161" t="s">
        <v>761</v>
      </c>
      <c r="E186" s="168"/>
      <c r="F186" s="161" t="s">
        <v>587</v>
      </c>
      <c r="G186" s="161" t="s">
        <v>762</v>
      </c>
    </row>
    <row r="187" spans="1:7">
      <c r="A187" s="150" t="s">
        <v>763</v>
      </c>
      <c r="B187" s="171" t="s">
        <v>764</v>
      </c>
      <c r="C187" s="214">
        <v>62.706000000000003</v>
      </c>
      <c r="D187" s="210"/>
      <c r="E187" s="212"/>
      <c r="F187" s="212"/>
      <c r="G187" s="212"/>
    </row>
    <row r="188" spans="1:7">
      <c r="A188" s="175"/>
      <c r="B188" s="226"/>
      <c r="C188" s="212"/>
      <c r="D188" s="212"/>
      <c r="E188" s="212"/>
      <c r="F188" s="212"/>
      <c r="G188" s="212"/>
    </row>
    <row r="189" spans="1:7">
      <c r="B189" s="171" t="s">
        <v>765</v>
      </c>
      <c r="C189" s="212"/>
      <c r="D189" s="212"/>
      <c r="E189" s="212"/>
      <c r="F189" s="212"/>
      <c r="G189" s="212"/>
    </row>
    <row r="190" spans="1:7">
      <c r="A190" s="150" t="s">
        <v>766</v>
      </c>
      <c r="B190" s="83" t="s">
        <v>1804</v>
      </c>
      <c r="C190" s="229">
        <v>25355.940439150141</v>
      </c>
      <c r="D190" s="230">
        <v>714218</v>
      </c>
      <c r="E190" s="212"/>
      <c r="F190" s="164">
        <f>IF($C$214=0,"",IF(C190="[for completion]","",IF(C190="","",C190/$C$214)))</f>
        <v>0.45077436445197633</v>
      </c>
      <c r="G190" s="164">
        <f>IF($D$214=0,"",IF(D190="[for completion]","",IF(D190="","",D190/$D$214)))</f>
        <v>0.79619858756904693</v>
      </c>
    </row>
    <row r="191" spans="1:7">
      <c r="A191" s="150" t="s">
        <v>767</v>
      </c>
      <c r="B191" s="83" t="s">
        <v>1805</v>
      </c>
      <c r="C191" s="229">
        <v>20245.301074199986</v>
      </c>
      <c r="D191" s="230">
        <v>147987</v>
      </c>
      <c r="E191" s="212"/>
      <c r="F191" s="164">
        <f t="shared" ref="F191:F213" si="1">IF($C$214=0,"",IF(C191="[for completion]","",IF(C191="","",C191/$C$214)))</f>
        <v>0.3599181322720954</v>
      </c>
      <c r="G191" s="164">
        <f t="shared" ref="G191:G213" si="2">IF($D$214=0,"",IF(D191="[for completion]","",IF(D191="","",D191/$D$214)))</f>
        <v>0.16497349601743522</v>
      </c>
    </row>
    <row r="192" spans="1:7">
      <c r="A192" s="150" t="s">
        <v>768</v>
      </c>
      <c r="B192" s="83" t="s">
        <v>1806</v>
      </c>
      <c r="C192" s="229">
        <v>6192.4284249699995</v>
      </c>
      <c r="D192" s="230">
        <v>26239</v>
      </c>
      <c r="E192" s="212"/>
      <c r="F192" s="164">
        <f t="shared" si="1"/>
        <v>0.1100881268584398</v>
      </c>
      <c r="G192" s="164">
        <f t="shared" si="2"/>
        <v>2.9250809611665096E-2</v>
      </c>
    </row>
    <row r="193" spans="1:7">
      <c r="A193" s="150" t="s">
        <v>769</v>
      </c>
      <c r="B193" s="83" t="s">
        <v>1807</v>
      </c>
      <c r="C193" s="229">
        <v>2452.6952378199953</v>
      </c>
      <c r="D193" s="230">
        <v>6762</v>
      </c>
      <c r="E193" s="212"/>
      <c r="F193" s="164">
        <f t="shared" si="1"/>
        <v>4.3603673059414802E-2</v>
      </c>
      <c r="G193" s="164">
        <f t="shared" si="2"/>
        <v>7.5381674070688432E-3</v>
      </c>
    </row>
    <row r="194" spans="1:7">
      <c r="A194" s="150" t="s">
        <v>770</v>
      </c>
      <c r="B194" s="83" t="s">
        <v>1808</v>
      </c>
      <c r="C194" s="229">
        <v>908.18903863999844</v>
      </c>
      <c r="D194" s="230">
        <v>1401</v>
      </c>
      <c r="E194" s="212"/>
      <c r="F194" s="164">
        <f t="shared" si="1"/>
        <v>1.614565776716733E-2</v>
      </c>
      <c r="G194" s="164">
        <f t="shared" si="2"/>
        <v>1.5618119694326309E-3</v>
      </c>
    </row>
    <row r="195" spans="1:7">
      <c r="A195" s="150" t="s">
        <v>771</v>
      </c>
      <c r="B195" s="83" t="s">
        <v>1809</v>
      </c>
      <c r="C195" s="229">
        <v>1095.1849867299993</v>
      </c>
      <c r="D195" s="230">
        <v>428</v>
      </c>
      <c r="E195" s="212"/>
      <c r="F195" s="164">
        <f t="shared" si="1"/>
        <v>1.9470045590906444E-2</v>
      </c>
      <c r="G195" s="164">
        <f t="shared" si="2"/>
        <v>4.7712742535129622E-4</v>
      </c>
    </row>
    <row r="196" spans="1:7">
      <c r="A196" s="150" t="s">
        <v>772</v>
      </c>
      <c r="B196" s="171"/>
      <c r="C196" s="210"/>
      <c r="D196" s="210"/>
      <c r="E196" s="212"/>
      <c r="F196" s="213" t="str">
        <f t="shared" si="1"/>
        <v/>
      </c>
      <c r="G196" s="164" t="str">
        <f t="shared" si="2"/>
        <v/>
      </c>
    </row>
    <row r="197" spans="1:7">
      <c r="A197" s="150" t="s">
        <v>773</v>
      </c>
      <c r="B197" s="171"/>
      <c r="E197" s="175"/>
      <c r="F197" s="164" t="str">
        <f t="shared" si="1"/>
        <v/>
      </c>
      <c r="G197" s="164" t="str">
        <f t="shared" si="2"/>
        <v/>
      </c>
    </row>
    <row r="198" spans="1:7">
      <c r="A198" s="150" t="s">
        <v>774</v>
      </c>
      <c r="B198" s="171"/>
      <c r="E198" s="175"/>
      <c r="F198" s="164" t="str">
        <f t="shared" si="1"/>
        <v/>
      </c>
      <c r="G198" s="164" t="str">
        <f t="shared" si="2"/>
        <v/>
      </c>
    </row>
    <row r="199" spans="1:7">
      <c r="A199" s="150" t="s">
        <v>775</v>
      </c>
      <c r="B199" s="171"/>
      <c r="E199" s="171"/>
      <c r="F199" s="164" t="str">
        <f t="shared" si="1"/>
        <v/>
      </c>
      <c r="G199" s="164" t="str">
        <f t="shared" si="2"/>
        <v/>
      </c>
    </row>
    <row r="200" spans="1:7">
      <c r="A200" s="150" t="s">
        <v>776</v>
      </c>
      <c r="B200" s="171"/>
      <c r="E200" s="171"/>
      <c r="F200" s="164" t="str">
        <f t="shared" si="1"/>
        <v/>
      </c>
      <c r="G200" s="164" t="str">
        <f t="shared" si="2"/>
        <v/>
      </c>
    </row>
    <row r="201" spans="1:7">
      <c r="A201" s="150" t="s">
        <v>777</v>
      </c>
      <c r="B201" s="171"/>
      <c r="E201" s="171"/>
      <c r="F201" s="164" t="str">
        <f t="shared" si="1"/>
        <v/>
      </c>
      <c r="G201" s="164" t="str">
        <f t="shared" si="2"/>
        <v/>
      </c>
    </row>
    <row r="202" spans="1:7">
      <c r="A202" s="150" t="s">
        <v>778</v>
      </c>
      <c r="B202" s="171"/>
      <c r="E202" s="171"/>
      <c r="F202" s="164" t="str">
        <f t="shared" si="1"/>
        <v/>
      </c>
      <c r="G202" s="164" t="str">
        <f t="shared" si="2"/>
        <v/>
      </c>
    </row>
    <row r="203" spans="1:7">
      <c r="A203" s="150" t="s">
        <v>779</v>
      </c>
      <c r="B203" s="171"/>
      <c r="E203" s="171"/>
      <c r="F203" s="164" t="str">
        <f t="shared" si="1"/>
        <v/>
      </c>
      <c r="G203" s="164" t="str">
        <f t="shared" si="2"/>
        <v/>
      </c>
    </row>
    <row r="204" spans="1:7">
      <c r="A204" s="150" t="s">
        <v>780</v>
      </c>
      <c r="B204" s="171"/>
      <c r="E204" s="171"/>
      <c r="F204" s="164" t="str">
        <f t="shared" si="1"/>
        <v/>
      </c>
      <c r="G204" s="164" t="str">
        <f t="shared" si="2"/>
        <v/>
      </c>
    </row>
    <row r="205" spans="1:7">
      <c r="A205" s="150" t="s">
        <v>781</v>
      </c>
      <c r="B205" s="171"/>
      <c r="F205" s="164" t="str">
        <f t="shared" si="1"/>
        <v/>
      </c>
      <c r="G205" s="164" t="str">
        <f t="shared" si="2"/>
        <v/>
      </c>
    </row>
    <row r="206" spans="1:7">
      <c r="A206" s="150" t="s">
        <v>782</v>
      </c>
      <c r="B206" s="171"/>
      <c r="E206" s="166"/>
      <c r="F206" s="164" t="str">
        <f t="shared" si="1"/>
        <v/>
      </c>
      <c r="G206" s="164" t="str">
        <f t="shared" si="2"/>
        <v/>
      </c>
    </row>
    <row r="207" spans="1:7">
      <c r="A207" s="150" t="s">
        <v>783</v>
      </c>
      <c r="B207" s="171"/>
      <c r="E207" s="166"/>
      <c r="F207" s="164" t="str">
        <f t="shared" si="1"/>
        <v/>
      </c>
      <c r="G207" s="164" t="str">
        <f t="shared" si="2"/>
        <v/>
      </c>
    </row>
    <row r="208" spans="1:7">
      <c r="A208" s="150" t="s">
        <v>784</v>
      </c>
      <c r="B208" s="171"/>
      <c r="E208" s="166"/>
      <c r="F208" s="164" t="str">
        <f t="shared" si="1"/>
        <v/>
      </c>
      <c r="G208" s="164" t="str">
        <f t="shared" si="2"/>
        <v/>
      </c>
    </row>
    <row r="209" spans="1:7">
      <c r="A209" s="150" t="s">
        <v>785</v>
      </c>
      <c r="B209" s="171"/>
      <c r="E209" s="166"/>
      <c r="F209" s="164" t="str">
        <f t="shared" si="1"/>
        <v/>
      </c>
      <c r="G209" s="164" t="str">
        <f t="shared" si="2"/>
        <v/>
      </c>
    </row>
    <row r="210" spans="1:7">
      <c r="A210" s="150" t="s">
        <v>786</v>
      </c>
      <c r="B210" s="171"/>
      <c r="E210" s="166"/>
      <c r="F210" s="164" t="str">
        <f t="shared" si="1"/>
        <v/>
      </c>
      <c r="G210" s="164" t="str">
        <f t="shared" si="2"/>
        <v/>
      </c>
    </row>
    <row r="211" spans="1:7">
      <c r="A211" s="150" t="s">
        <v>787</v>
      </c>
      <c r="B211" s="171"/>
      <c r="E211" s="166"/>
      <c r="F211" s="164" t="str">
        <f t="shared" si="1"/>
        <v/>
      </c>
      <c r="G211" s="164" t="str">
        <f t="shared" si="2"/>
        <v/>
      </c>
    </row>
    <row r="212" spans="1:7">
      <c r="A212" s="150" t="s">
        <v>788</v>
      </c>
      <c r="B212" s="171"/>
      <c r="E212" s="166"/>
      <c r="F212" s="164" t="str">
        <f t="shared" si="1"/>
        <v/>
      </c>
      <c r="G212" s="164" t="str">
        <f t="shared" si="2"/>
        <v/>
      </c>
    </row>
    <row r="213" spans="1:7">
      <c r="A213" s="150" t="s">
        <v>789</v>
      </c>
      <c r="B213" s="171"/>
      <c r="E213" s="166"/>
      <c r="F213" s="164" t="str">
        <f t="shared" si="1"/>
        <v/>
      </c>
      <c r="G213" s="164" t="str">
        <f t="shared" si="2"/>
        <v/>
      </c>
    </row>
    <row r="214" spans="1:7">
      <c r="A214" s="150" t="s">
        <v>790</v>
      </c>
      <c r="B214" s="177" t="s">
        <v>160</v>
      </c>
      <c r="C214" s="201">
        <f>SUM(C190:C213)</f>
        <v>56249.739201510114</v>
      </c>
      <c r="D214" s="201">
        <f>SUM(D190:D213)</f>
        <v>897035</v>
      </c>
      <c r="E214" s="166"/>
      <c r="F214" s="178">
        <f>SUM(F190:F213)</f>
        <v>1.0000000000000002</v>
      </c>
      <c r="G214" s="178">
        <f>SUM(G190:G213)</f>
        <v>0.99999999999999989</v>
      </c>
    </row>
    <row r="215" spans="1:7" ht="15" customHeight="1">
      <c r="A215" s="161"/>
      <c r="B215" s="162" t="s">
        <v>791</v>
      </c>
      <c r="C215" s="161" t="s">
        <v>760</v>
      </c>
      <c r="D215" s="161" t="s">
        <v>761</v>
      </c>
      <c r="E215" s="168"/>
      <c r="F215" s="161" t="s">
        <v>587</v>
      </c>
      <c r="G215" s="161" t="s">
        <v>762</v>
      </c>
    </row>
    <row r="216" spans="1:7">
      <c r="A216" s="150" t="s">
        <v>792</v>
      </c>
      <c r="B216" s="150" t="s">
        <v>793</v>
      </c>
      <c r="C216" s="182" t="s">
        <v>1810</v>
      </c>
      <c r="G216" s="150"/>
    </row>
    <row r="217" spans="1:7">
      <c r="G217" s="150"/>
    </row>
    <row r="218" spans="1:7">
      <c r="B218" s="171" t="s">
        <v>794</v>
      </c>
      <c r="G218" s="150"/>
    </row>
    <row r="219" spans="1:7">
      <c r="A219" s="150" t="s">
        <v>795</v>
      </c>
      <c r="B219" s="150" t="s">
        <v>796</v>
      </c>
      <c r="C219" s="150" t="s">
        <v>1810</v>
      </c>
      <c r="D219" s="150" t="s">
        <v>1810</v>
      </c>
      <c r="F219" s="164" t="str">
        <f t="shared" ref="F219:F233" si="3">IF($C$227=0,"",IF(C219="[for completion]","",C219/$C$227))</f>
        <v/>
      </c>
      <c r="G219" s="164" t="str">
        <f t="shared" ref="G219:G233" si="4">IF($D$227=0,"",IF(D219="[for completion]","",D219/$D$227))</f>
        <v/>
      </c>
    </row>
    <row r="220" spans="1:7">
      <c r="A220" s="150" t="s">
        <v>797</v>
      </c>
      <c r="B220" s="150" t="s">
        <v>798</v>
      </c>
      <c r="C220" s="150" t="s">
        <v>1810</v>
      </c>
      <c r="D220" s="150" t="s">
        <v>1810</v>
      </c>
      <c r="F220" s="164" t="str">
        <f t="shared" si="3"/>
        <v/>
      </c>
      <c r="G220" s="164" t="str">
        <f t="shared" si="4"/>
        <v/>
      </c>
    </row>
    <row r="221" spans="1:7">
      <c r="A221" s="150" t="s">
        <v>799</v>
      </c>
      <c r="B221" s="150" t="s">
        <v>800</v>
      </c>
      <c r="C221" s="150" t="s">
        <v>1810</v>
      </c>
      <c r="D221" s="150" t="s">
        <v>1810</v>
      </c>
      <c r="F221" s="164" t="str">
        <f t="shared" si="3"/>
        <v/>
      </c>
      <c r="G221" s="164" t="str">
        <f t="shared" si="4"/>
        <v/>
      </c>
    </row>
    <row r="222" spans="1:7">
      <c r="A222" s="150" t="s">
        <v>801</v>
      </c>
      <c r="B222" s="150" t="s">
        <v>802</v>
      </c>
      <c r="C222" s="150" t="s">
        <v>1810</v>
      </c>
      <c r="D222" s="150" t="s">
        <v>1810</v>
      </c>
      <c r="F222" s="164" t="str">
        <f t="shared" si="3"/>
        <v/>
      </c>
      <c r="G222" s="164" t="str">
        <f t="shared" si="4"/>
        <v/>
      </c>
    </row>
    <row r="223" spans="1:7">
      <c r="A223" s="150" t="s">
        <v>803</v>
      </c>
      <c r="B223" s="150" t="s">
        <v>804</v>
      </c>
      <c r="C223" s="150" t="s">
        <v>1810</v>
      </c>
      <c r="D223" s="150" t="s">
        <v>1810</v>
      </c>
      <c r="F223" s="164" t="str">
        <f t="shared" si="3"/>
        <v/>
      </c>
      <c r="G223" s="164" t="str">
        <f t="shared" si="4"/>
        <v/>
      </c>
    </row>
    <row r="224" spans="1:7">
      <c r="A224" s="150" t="s">
        <v>805</v>
      </c>
      <c r="B224" s="150" t="s">
        <v>806</v>
      </c>
      <c r="C224" s="150" t="s">
        <v>1810</v>
      </c>
      <c r="D224" s="150" t="s">
        <v>1810</v>
      </c>
      <c r="F224" s="164" t="str">
        <f t="shared" si="3"/>
        <v/>
      </c>
      <c r="G224" s="164" t="str">
        <f t="shared" si="4"/>
        <v/>
      </c>
    </row>
    <row r="225" spans="1:7">
      <c r="A225" s="150" t="s">
        <v>807</v>
      </c>
      <c r="B225" s="150" t="s">
        <v>808</v>
      </c>
      <c r="C225" s="150" t="s">
        <v>1810</v>
      </c>
      <c r="D225" s="150" t="s">
        <v>1810</v>
      </c>
      <c r="F225" s="164" t="str">
        <f t="shared" si="3"/>
        <v/>
      </c>
      <c r="G225" s="164" t="str">
        <f t="shared" si="4"/>
        <v/>
      </c>
    </row>
    <row r="226" spans="1:7">
      <c r="A226" s="150" t="s">
        <v>809</v>
      </c>
      <c r="B226" s="150" t="s">
        <v>810</v>
      </c>
      <c r="C226" s="150" t="s">
        <v>1810</v>
      </c>
      <c r="D226" s="150" t="s">
        <v>1810</v>
      </c>
      <c r="F226" s="164" t="str">
        <f t="shared" si="3"/>
        <v/>
      </c>
      <c r="G226" s="164" t="str">
        <f t="shared" si="4"/>
        <v/>
      </c>
    </row>
    <row r="227" spans="1:7">
      <c r="A227" s="150" t="s">
        <v>811</v>
      </c>
      <c r="B227" s="177" t="s">
        <v>160</v>
      </c>
      <c r="C227" s="150">
        <f>SUM(C219:C226)</f>
        <v>0</v>
      </c>
      <c r="D227" s="150">
        <f>SUM(D219:D226)</f>
        <v>0</v>
      </c>
      <c r="F227" s="166">
        <f>SUM(F219:F226)</f>
        <v>0</v>
      </c>
      <c r="G227" s="166">
        <f>SUM(G219:G226)</f>
        <v>0</v>
      </c>
    </row>
    <row r="228" spans="1:7" outlineLevel="1">
      <c r="A228" s="150" t="s">
        <v>812</v>
      </c>
      <c r="B228" s="167" t="s">
        <v>813</v>
      </c>
      <c r="F228" s="164" t="str">
        <f t="shared" si="3"/>
        <v/>
      </c>
      <c r="G228" s="164" t="str">
        <f t="shared" si="4"/>
        <v/>
      </c>
    </row>
    <row r="229" spans="1:7" outlineLevel="1">
      <c r="A229" s="150" t="s">
        <v>814</v>
      </c>
      <c r="B229" s="167" t="s">
        <v>815</v>
      </c>
      <c r="F229" s="164" t="str">
        <f t="shared" si="3"/>
        <v/>
      </c>
      <c r="G229" s="164" t="str">
        <f t="shared" si="4"/>
        <v/>
      </c>
    </row>
    <row r="230" spans="1:7" outlineLevel="1">
      <c r="A230" s="150" t="s">
        <v>816</v>
      </c>
      <c r="B230" s="167" t="s">
        <v>817</v>
      </c>
      <c r="F230" s="164" t="str">
        <f t="shared" si="3"/>
        <v/>
      </c>
      <c r="G230" s="164" t="str">
        <f t="shared" si="4"/>
        <v/>
      </c>
    </row>
    <row r="231" spans="1:7" outlineLevel="1">
      <c r="A231" s="150" t="s">
        <v>818</v>
      </c>
      <c r="B231" s="167" t="s">
        <v>819</v>
      </c>
      <c r="F231" s="164" t="str">
        <f t="shared" si="3"/>
        <v/>
      </c>
      <c r="G231" s="164" t="str">
        <f t="shared" si="4"/>
        <v/>
      </c>
    </row>
    <row r="232" spans="1:7" outlineLevel="1">
      <c r="A232" s="150" t="s">
        <v>820</v>
      </c>
      <c r="B232" s="167" t="s">
        <v>821</v>
      </c>
      <c r="F232" s="164" t="str">
        <f t="shared" si="3"/>
        <v/>
      </c>
      <c r="G232" s="164" t="str">
        <f t="shared" si="4"/>
        <v/>
      </c>
    </row>
    <row r="233" spans="1:7" outlineLevel="1">
      <c r="A233" s="150" t="s">
        <v>822</v>
      </c>
      <c r="B233" s="167" t="s">
        <v>823</v>
      </c>
      <c r="F233" s="164" t="str">
        <f t="shared" si="3"/>
        <v/>
      </c>
      <c r="G233" s="164" t="str">
        <f t="shared" si="4"/>
        <v/>
      </c>
    </row>
    <row r="234" spans="1:7" outlineLevel="1">
      <c r="A234" s="150" t="s">
        <v>824</v>
      </c>
      <c r="B234" s="167"/>
      <c r="F234" s="164"/>
      <c r="G234" s="164"/>
    </row>
    <row r="235" spans="1:7" outlineLevel="1">
      <c r="A235" s="150" t="s">
        <v>825</v>
      </c>
      <c r="B235" s="167"/>
      <c r="F235" s="164"/>
      <c r="G235" s="164"/>
    </row>
    <row r="236" spans="1:7" outlineLevel="1">
      <c r="A236" s="150" t="s">
        <v>826</v>
      </c>
      <c r="B236" s="167"/>
      <c r="F236" s="164"/>
      <c r="G236" s="164"/>
    </row>
    <row r="237" spans="1:7" ht="15" customHeight="1">
      <c r="A237" s="161"/>
      <c r="B237" s="162" t="s">
        <v>827</v>
      </c>
      <c r="C237" s="161" t="s">
        <v>760</v>
      </c>
      <c r="D237" s="161" t="s">
        <v>761</v>
      </c>
      <c r="E237" s="168"/>
      <c r="F237" s="161" t="s">
        <v>587</v>
      </c>
      <c r="G237" s="161" t="s">
        <v>762</v>
      </c>
    </row>
    <row r="238" spans="1:7">
      <c r="A238" s="150" t="s">
        <v>828</v>
      </c>
      <c r="B238" s="150" t="s">
        <v>793</v>
      </c>
      <c r="C238" s="203">
        <v>0.68269999999999997</v>
      </c>
      <c r="D238" s="210"/>
      <c r="E238" s="210"/>
      <c r="F238" s="210"/>
      <c r="G238" s="150"/>
    </row>
    <row r="239" spans="1:7">
      <c r="C239" s="210"/>
      <c r="D239" s="210"/>
      <c r="E239" s="210"/>
      <c r="F239" s="210"/>
      <c r="G239" s="150"/>
    </row>
    <row r="240" spans="1:7">
      <c r="B240" s="171" t="s">
        <v>794</v>
      </c>
      <c r="C240" s="210"/>
      <c r="D240" s="210"/>
      <c r="E240" s="210"/>
      <c r="F240" s="210"/>
      <c r="G240" s="150"/>
    </row>
    <row r="241" spans="1:7">
      <c r="A241" s="150" t="s">
        <v>829</v>
      </c>
      <c r="B241" s="150" t="s">
        <v>796</v>
      </c>
      <c r="C241" s="231">
        <v>13630.770849909988</v>
      </c>
      <c r="D241" s="215">
        <v>462222</v>
      </c>
      <c r="E241" s="210"/>
      <c r="F241" s="164">
        <f>IF($C$249=0,"",IF(C241="[Mark as ND1 if not relevant]","",C241/$C$249))</f>
        <v>0.24232593863375698</v>
      </c>
      <c r="G241" s="164">
        <f>IF($D$249=0,"",IF(D241="[Mark as ND1 if not relevant]","",D241/$D$249))</f>
        <v>0.51527755327272629</v>
      </c>
    </row>
    <row r="242" spans="1:7">
      <c r="A242" s="150" t="s">
        <v>830</v>
      </c>
      <c r="B242" s="150" t="s">
        <v>798</v>
      </c>
      <c r="C242" s="231">
        <v>7597.2187859800106</v>
      </c>
      <c r="D242" s="215">
        <v>100564</v>
      </c>
      <c r="E242" s="210"/>
      <c r="F242" s="164">
        <f t="shared" ref="F242:F248" si="5">IF($C$249=0,"",IF(C242="[Mark as ND1 if not relevant]","",C242/$C$249))</f>
        <v>0.13506229351150562</v>
      </c>
      <c r="G242" s="164">
        <f t="shared" ref="G242:G248" si="6">IF($D$249=0,"",IF(D242="[Mark as ND1 if not relevant]","",D242/$D$249))</f>
        <v>0.11210710841828914</v>
      </c>
    </row>
    <row r="243" spans="1:7">
      <c r="A243" s="150" t="s">
        <v>831</v>
      </c>
      <c r="B243" s="150" t="s">
        <v>800</v>
      </c>
      <c r="C243" s="231">
        <v>7843.5580099900635</v>
      </c>
      <c r="D243" s="215">
        <v>85590</v>
      </c>
      <c r="E243" s="210"/>
      <c r="F243" s="164">
        <f t="shared" si="5"/>
        <v>0.13944167779856093</v>
      </c>
      <c r="G243" s="164">
        <f t="shared" si="6"/>
        <v>9.5414337233218321E-2</v>
      </c>
    </row>
    <row r="244" spans="1:7">
      <c r="A244" s="150" t="s">
        <v>832</v>
      </c>
      <c r="B244" s="150" t="s">
        <v>802</v>
      </c>
      <c r="C244" s="231">
        <v>6934.7328607500494</v>
      </c>
      <c r="D244" s="215">
        <v>65648</v>
      </c>
      <c r="E244" s="210"/>
      <c r="F244" s="164">
        <f t="shared" si="5"/>
        <v>0.12328471134607266</v>
      </c>
      <c r="G244" s="164">
        <f t="shared" si="6"/>
        <v>7.3183320606219376E-2</v>
      </c>
    </row>
    <row r="245" spans="1:7">
      <c r="A245" s="150" t="s">
        <v>833</v>
      </c>
      <c r="B245" s="150" t="s">
        <v>804</v>
      </c>
      <c r="C245" s="231">
        <v>6111.385685530031</v>
      </c>
      <c r="D245" s="215">
        <v>53220</v>
      </c>
      <c r="E245" s="210"/>
      <c r="F245" s="164">
        <f t="shared" si="5"/>
        <v>0.10864736036617846</v>
      </c>
      <c r="G245" s="164">
        <f t="shared" si="6"/>
        <v>5.9328788731766322E-2</v>
      </c>
    </row>
    <row r="246" spans="1:7">
      <c r="A246" s="150" t="s">
        <v>834</v>
      </c>
      <c r="B246" s="150" t="s">
        <v>806</v>
      </c>
      <c r="C246" s="231">
        <v>3295.3646217399792</v>
      </c>
      <c r="D246" s="215">
        <v>26961</v>
      </c>
      <c r="E246" s="210"/>
      <c r="F246" s="164">
        <f t="shared" si="5"/>
        <v>5.8584531564397128E-2</v>
      </c>
      <c r="G246" s="164">
        <f t="shared" si="6"/>
        <v>3.0055683446019388E-2</v>
      </c>
    </row>
    <row r="247" spans="1:7">
      <c r="A247" s="150" t="s">
        <v>835</v>
      </c>
      <c r="B247" s="150" t="s">
        <v>808</v>
      </c>
      <c r="C247" s="231">
        <v>1874.9019383900047</v>
      </c>
      <c r="D247" s="215">
        <v>14780</v>
      </c>
      <c r="E247" s="210"/>
      <c r="F247" s="164">
        <f t="shared" si="5"/>
        <v>3.3331744555709301E-2</v>
      </c>
      <c r="G247" s="164">
        <f t="shared" si="6"/>
        <v>1.6476503146477004E-2</v>
      </c>
    </row>
    <row r="248" spans="1:7">
      <c r="A248" s="150" t="s">
        <v>836</v>
      </c>
      <c r="B248" s="150" t="s">
        <v>810</v>
      </c>
      <c r="C248" s="231">
        <v>8961.8064492200519</v>
      </c>
      <c r="D248" s="215">
        <v>88050</v>
      </c>
      <c r="E248" s="210"/>
      <c r="F248" s="164">
        <f t="shared" si="5"/>
        <v>0.15932174222381904</v>
      </c>
      <c r="G248" s="164">
        <f t="shared" si="6"/>
        <v>9.8156705145284184E-2</v>
      </c>
    </row>
    <row r="249" spans="1:7">
      <c r="A249" s="150" t="s">
        <v>837</v>
      </c>
      <c r="B249" s="177" t="s">
        <v>160</v>
      </c>
      <c r="C249" s="202">
        <f>SUM(C241:C248)</f>
        <v>56249.739201510172</v>
      </c>
      <c r="D249" s="202">
        <f>SUM(D241:D248)</f>
        <v>897035</v>
      </c>
      <c r="E249" s="210"/>
      <c r="F249" s="166">
        <f>SUM(F241:F248)</f>
        <v>1.0000000000000002</v>
      </c>
      <c r="G249" s="166">
        <f>SUM(G241:G248)</f>
        <v>1</v>
      </c>
    </row>
    <row r="250" spans="1:7" outlineLevel="1">
      <c r="A250" s="150" t="s">
        <v>838</v>
      </c>
      <c r="B250" s="167" t="s">
        <v>813</v>
      </c>
      <c r="C250" s="210"/>
      <c r="D250" s="210"/>
      <c r="E250" s="210"/>
      <c r="F250" s="164">
        <f t="shared" ref="F250:F255" si="7">IF($C$249=0,"",IF(C250="[for completion]","",C250/$C$249))</f>
        <v>0</v>
      </c>
      <c r="G250" s="164">
        <f t="shared" ref="G250:G255" si="8">IF($D$249=0,"",IF(D250="[for completion]","",D250/$D$249))</f>
        <v>0</v>
      </c>
    </row>
    <row r="251" spans="1:7" outlineLevel="1">
      <c r="A251" s="150" t="s">
        <v>839</v>
      </c>
      <c r="B251" s="167" t="s">
        <v>815</v>
      </c>
      <c r="C251" s="210"/>
      <c r="D251" s="210"/>
      <c r="E251" s="210"/>
      <c r="F251" s="164">
        <f t="shared" si="7"/>
        <v>0</v>
      </c>
      <c r="G251" s="164">
        <f t="shared" si="8"/>
        <v>0</v>
      </c>
    </row>
    <row r="252" spans="1:7" outlineLevel="1">
      <c r="A252" s="150" t="s">
        <v>840</v>
      </c>
      <c r="B252" s="167" t="s">
        <v>817</v>
      </c>
      <c r="F252" s="164">
        <f t="shared" si="7"/>
        <v>0</v>
      </c>
      <c r="G252" s="164">
        <f t="shared" si="8"/>
        <v>0</v>
      </c>
    </row>
    <row r="253" spans="1:7" outlineLevel="1">
      <c r="A253" s="150" t="s">
        <v>841</v>
      </c>
      <c r="B253" s="167" t="s">
        <v>819</v>
      </c>
      <c r="F253" s="164">
        <f t="shared" si="7"/>
        <v>0</v>
      </c>
      <c r="G253" s="164">
        <f t="shared" si="8"/>
        <v>0</v>
      </c>
    </row>
    <row r="254" spans="1:7" outlineLevel="1">
      <c r="A254" s="150" t="s">
        <v>842</v>
      </c>
      <c r="B254" s="167" t="s">
        <v>821</v>
      </c>
      <c r="F254" s="164">
        <f t="shared" si="7"/>
        <v>0</v>
      </c>
      <c r="G254" s="164">
        <f t="shared" si="8"/>
        <v>0</v>
      </c>
    </row>
    <row r="255" spans="1:7" outlineLevel="1">
      <c r="A255" s="150" t="s">
        <v>843</v>
      </c>
      <c r="B255" s="167" t="s">
        <v>823</v>
      </c>
      <c r="F255" s="164">
        <f t="shared" si="7"/>
        <v>0</v>
      </c>
      <c r="G255" s="164">
        <f t="shared" si="8"/>
        <v>0</v>
      </c>
    </row>
    <row r="256" spans="1:7" outlineLevel="1">
      <c r="A256" s="150" t="s">
        <v>844</v>
      </c>
      <c r="B256" s="167"/>
      <c r="F256" s="164"/>
      <c r="G256" s="164"/>
    </row>
    <row r="257" spans="1:14" outlineLevel="1">
      <c r="A257" s="150" t="s">
        <v>845</v>
      </c>
      <c r="B257" s="167"/>
      <c r="F257" s="164"/>
      <c r="G257" s="164"/>
    </row>
    <row r="258" spans="1:14" outlineLevel="1">
      <c r="A258" s="150" t="s">
        <v>846</v>
      </c>
      <c r="B258" s="167"/>
      <c r="F258" s="164"/>
      <c r="G258" s="164"/>
    </row>
    <row r="259" spans="1:14" ht="15" customHeight="1">
      <c r="A259" s="161"/>
      <c r="B259" s="162" t="s">
        <v>847</v>
      </c>
      <c r="C259" s="161" t="s">
        <v>587</v>
      </c>
      <c r="D259" s="161"/>
      <c r="E259" s="168"/>
      <c r="F259" s="161"/>
      <c r="G259" s="161"/>
    </row>
    <row r="260" spans="1:14">
      <c r="A260" s="150" t="s">
        <v>848</v>
      </c>
      <c r="B260" s="150" t="s">
        <v>849</v>
      </c>
      <c r="C260" s="203">
        <v>0.77729999999999999</v>
      </c>
      <c r="E260" s="166"/>
      <c r="F260" s="166"/>
      <c r="G260" s="166"/>
    </row>
    <row r="261" spans="1:14">
      <c r="A261" s="150" t="s">
        <v>850</v>
      </c>
      <c r="B261" s="150" t="s">
        <v>851</v>
      </c>
      <c r="C261" s="203">
        <v>0.22090000000000001</v>
      </c>
      <c r="E261" s="166"/>
      <c r="F261" s="166"/>
    </row>
    <row r="262" spans="1:14">
      <c r="A262" s="150" t="s">
        <v>852</v>
      </c>
      <c r="B262" s="150" t="s">
        <v>853</v>
      </c>
      <c r="C262" s="203">
        <v>0</v>
      </c>
      <c r="E262" s="166"/>
      <c r="F262" s="166"/>
    </row>
    <row r="263" spans="1:14">
      <c r="A263" s="150" t="s">
        <v>854</v>
      </c>
      <c r="B263" s="171" t="s">
        <v>1595</v>
      </c>
      <c r="C263" s="203">
        <v>0</v>
      </c>
      <c r="D263" s="175"/>
      <c r="E263" s="175"/>
      <c r="F263" s="176"/>
      <c r="G263" s="176"/>
      <c r="H263" s="145"/>
      <c r="I263" s="150"/>
      <c r="J263" s="150"/>
      <c r="K263" s="150"/>
      <c r="L263" s="145"/>
      <c r="M263" s="145"/>
      <c r="N263" s="145"/>
    </row>
    <row r="264" spans="1:14">
      <c r="A264" s="150" t="s">
        <v>1603</v>
      </c>
      <c r="B264" s="150" t="s">
        <v>158</v>
      </c>
      <c r="C264" s="203">
        <v>1.9E-3</v>
      </c>
      <c r="E264" s="166"/>
      <c r="F264" s="166"/>
    </row>
    <row r="265" spans="1:14" outlineLevel="1">
      <c r="A265" s="150" t="s">
        <v>855</v>
      </c>
      <c r="B265" s="167" t="s">
        <v>856</v>
      </c>
      <c r="C265" s="166"/>
      <c r="E265" s="166"/>
      <c r="F265" s="166"/>
    </row>
    <row r="266" spans="1:14" outlineLevel="1">
      <c r="A266" s="150" t="s">
        <v>857</v>
      </c>
      <c r="B266" s="167" t="s">
        <v>858</v>
      </c>
      <c r="C266" s="184"/>
      <c r="E266" s="166"/>
      <c r="F266" s="166"/>
    </row>
    <row r="267" spans="1:14" outlineLevel="1">
      <c r="A267" s="150" t="s">
        <v>859</v>
      </c>
      <c r="B267" s="167" t="s">
        <v>860</v>
      </c>
      <c r="C267" s="166"/>
      <c r="E267" s="166"/>
      <c r="F267" s="166"/>
    </row>
    <row r="268" spans="1:14" outlineLevel="1">
      <c r="A268" s="150" t="s">
        <v>861</v>
      </c>
      <c r="B268" s="167" t="s">
        <v>862</v>
      </c>
      <c r="C268" s="166"/>
      <c r="E268" s="166"/>
      <c r="F268" s="166"/>
    </row>
    <row r="269" spans="1:14" outlineLevel="1">
      <c r="A269" s="150" t="s">
        <v>863</v>
      </c>
      <c r="B269" s="167" t="s">
        <v>864</v>
      </c>
      <c r="C269" s="166"/>
      <c r="E269" s="166"/>
      <c r="F269" s="166"/>
    </row>
    <row r="270" spans="1:14" outlineLevel="1">
      <c r="A270" s="150" t="s">
        <v>865</v>
      </c>
      <c r="B270" s="167" t="s">
        <v>162</v>
      </c>
      <c r="C270" s="166"/>
      <c r="E270" s="166"/>
      <c r="F270" s="166"/>
    </row>
    <row r="271" spans="1:14" outlineLevel="1">
      <c r="A271" s="150" t="s">
        <v>866</v>
      </c>
      <c r="B271" s="167" t="s">
        <v>162</v>
      </c>
      <c r="C271" s="166"/>
      <c r="E271" s="166"/>
      <c r="F271" s="166"/>
    </row>
    <row r="272" spans="1:14" outlineLevel="1">
      <c r="A272" s="150" t="s">
        <v>867</v>
      </c>
      <c r="B272" s="167" t="s">
        <v>162</v>
      </c>
      <c r="C272" s="166"/>
      <c r="E272" s="166"/>
      <c r="F272" s="166"/>
    </row>
    <row r="273" spans="1:7" outlineLevel="1">
      <c r="A273" s="150" t="s">
        <v>868</v>
      </c>
      <c r="B273" s="167" t="s">
        <v>162</v>
      </c>
      <c r="C273" s="166"/>
      <c r="E273" s="166"/>
      <c r="F273" s="166"/>
    </row>
    <row r="274" spans="1:7" outlineLevel="1">
      <c r="A274" s="150" t="s">
        <v>869</v>
      </c>
      <c r="B274" s="167" t="s">
        <v>162</v>
      </c>
      <c r="C274" s="166"/>
      <c r="E274" s="166"/>
      <c r="F274" s="166"/>
    </row>
    <row r="275" spans="1:7" outlineLevel="1">
      <c r="A275" s="150" t="s">
        <v>870</v>
      </c>
      <c r="B275" s="167" t="s">
        <v>162</v>
      </c>
      <c r="C275" s="166"/>
      <c r="E275" s="166"/>
      <c r="F275" s="166"/>
    </row>
    <row r="276" spans="1:7" ht="15" customHeight="1">
      <c r="A276" s="161"/>
      <c r="B276" s="162" t="s">
        <v>871</v>
      </c>
      <c r="C276" s="161" t="s">
        <v>587</v>
      </c>
      <c r="D276" s="161"/>
      <c r="E276" s="168"/>
      <c r="F276" s="161"/>
      <c r="G276" s="163"/>
    </row>
    <row r="277" spans="1:7">
      <c r="A277" s="150" t="s">
        <v>7</v>
      </c>
      <c r="B277" s="150" t="s">
        <v>1596</v>
      </c>
      <c r="C277" s="182">
        <v>1</v>
      </c>
      <c r="E277" s="145"/>
      <c r="F277" s="145"/>
    </row>
    <row r="278" spans="1:7">
      <c r="A278" s="150" t="s">
        <v>872</v>
      </c>
      <c r="B278" s="150" t="s">
        <v>873</v>
      </c>
      <c r="C278" s="182">
        <v>0</v>
      </c>
      <c r="E278" s="145"/>
      <c r="F278" s="145"/>
    </row>
    <row r="279" spans="1:7">
      <c r="A279" s="150" t="s">
        <v>874</v>
      </c>
      <c r="B279" s="150" t="s">
        <v>158</v>
      </c>
      <c r="C279" s="182">
        <v>0</v>
      </c>
      <c r="E279" s="145"/>
      <c r="F279" s="145"/>
    </row>
    <row r="280" spans="1:7" outlineLevel="1">
      <c r="A280" s="150" t="s">
        <v>875</v>
      </c>
      <c r="C280" s="182"/>
      <c r="E280" s="145"/>
      <c r="F280" s="145"/>
    </row>
    <row r="281" spans="1:7" outlineLevel="1">
      <c r="A281" s="150" t="s">
        <v>876</v>
      </c>
      <c r="C281" s="182"/>
      <c r="E281" s="145"/>
      <c r="F281" s="145"/>
    </row>
    <row r="282" spans="1:7" outlineLevel="1">
      <c r="A282" s="150" t="s">
        <v>877</v>
      </c>
      <c r="C282" s="182"/>
      <c r="E282" s="145"/>
      <c r="F282" s="145"/>
    </row>
    <row r="283" spans="1:7" outlineLevel="1">
      <c r="A283" s="150" t="s">
        <v>878</v>
      </c>
      <c r="C283" s="182"/>
      <c r="E283" s="145"/>
      <c r="F283" s="145"/>
    </row>
    <row r="284" spans="1:7" outlineLevel="1">
      <c r="A284" s="150" t="s">
        <v>879</v>
      </c>
      <c r="C284" s="182"/>
      <c r="E284" s="145"/>
      <c r="F284" s="145"/>
    </row>
    <row r="285" spans="1:7" outlineLevel="1">
      <c r="A285" s="150" t="s">
        <v>880</v>
      </c>
      <c r="C285" s="182"/>
      <c r="E285" s="145"/>
      <c r="F285" s="145"/>
    </row>
    <row r="286" spans="1:7" ht="18.75">
      <c r="A286" s="172"/>
      <c r="B286" s="173" t="s">
        <v>881</v>
      </c>
      <c r="C286" s="172"/>
      <c r="D286" s="172"/>
      <c r="E286" s="172"/>
      <c r="F286" s="174"/>
      <c r="G286" s="174"/>
    </row>
    <row r="287" spans="1:7" ht="15" customHeight="1">
      <c r="A287" s="161"/>
      <c r="B287" s="162" t="s">
        <v>882</v>
      </c>
      <c r="C287" s="161" t="s">
        <v>760</v>
      </c>
      <c r="D287" s="161" t="s">
        <v>761</v>
      </c>
      <c r="E287" s="161"/>
      <c r="F287" s="161" t="s">
        <v>588</v>
      </c>
      <c r="G287" s="161" t="s">
        <v>762</v>
      </c>
    </row>
    <row r="288" spans="1:7">
      <c r="A288" s="150" t="s">
        <v>883</v>
      </c>
      <c r="B288" s="150" t="s">
        <v>764</v>
      </c>
      <c r="C288" s="214">
        <v>165.411</v>
      </c>
      <c r="D288" s="212"/>
      <c r="E288" s="175"/>
      <c r="F288" s="176"/>
      <c r="G288" s="176"/>
    </row>
    <row r="289" spans="1:7">
      <c r="A289" s="175"/>
      <c r="C289" s="210"/>
      <c r="D289" s="212"/>
      <c r="E289" s="175"/>
      <c r="F289" s="176"/>
      <c r="G289" s="176"/>
    </row>
    <row r="290" spans="1:7">
      <c r="B290" s="150" t="s">
        <v>765</v>
      </c>
      <c r="C290" s="210"/>
      <c r="D290" s="212"/>
      <c r="E290" s="175"/>
      <c r="F290" s="176"/>
      <c r="G290" s="176"/>
    </row>
    <row r="291" spans="1:7">
      <c r="A291" s="150" t="s">
        <v>884</v>
      </c>
      <c r="B291" s="171" t="s">
        <v>1804</v>
      </c>
      <c r="C291" s="227">
        <v>1505.4016620200098</v>
      </c>
      <c r="D291" s="228">
        <v>50329</v>
      </c>
      <c r="E291" s="175"/>
      <c r="F291" s="164">
        <f t="shared" ref="F291:F314" si="9">IF($C$315=0,"",IF(C291="[for completion]","",C291/$C$315))</f>
        <v>0.13103951783383444</v>
      </c>
      <c r="G291" s="164">
        <f t="shared" ref="G291:G314" si="10">IF($D$315=0,"",IF(D291="[for completion]","",D291/$D$315))</f>
        <v>0.72465875712722461</v>
      </c>
    </row>
    <row r="292" spans="1:7">
      <c r="A292" s="150" t="s">
        <v>885</v>
      </c>
      <c r="B292" s="171" t="s">
        <v>1805</v>
      </c>
      <c r="C292" s="227">
        <v>1334.5418429600029</v>
      </c>
      <c r="D292" s="228">
        <v>9521</v>
      </c>
      <c r="E292" s="175"/>
      <c r="F292" s="164">
        <f t="shared" si="9"/>
        <v>0.1161668171641962</v>
      </c>
      <c r="G292" s="164">
        <f t="shared" si="10"/>
        <v>0.13708748488164488</v>
      </c>
    </row>
    <row r="293" spans="1:7">
      <c r="A293" s="150" t="s">
        <v>886</v>
      </c>
      <c r="B293" s="171" t="s">
        <v>1806</v>
      </c>
      <c r="C293" s="227">
        <v>816.08847851999803</v>
      </c>
      <c r="D293" s="228">
        <v>3356</v>
      </c>
      <c r="E293" s="175"/>
      <c r="F293" s="164">
        <f t="shared" si="9"/>
        <v>7.1037413756745701E-2</v>
      </c>
      <c r="G293" s="164">
        <f t="shared" si="10"/>
        <v>4.8321142659678629E-2</v>
      </c>
    </row>
    <row r="294" spans="1:7">
      <c r="A294" s="150" t="s">
        <v>887</v>
      </c>
      <c r="B294" s="171" t="s">
        <v>1807</v>
      </c>
      <c r="C294" s="227">
        <v>986.58565787000032</v>
      </c>
      <c r="D294" s="228">
        <v>2573</v>
      </c>
      <c r="E294" s="175"/>
      <c r="F294" s="164">
        <f t="shared" si="9"/>
        <v>8.5878548011954284E-2</v>
      </c>
      <c r="G294" s="164">
        <f t="shared" si="10"/>
        <v>3.704716926798364E-2</v>
      </c>
    </row>
    <row r="295" spans="1:7">
      <c r="A295" s="150" t="s">
        <v>888</v>
      </c>
      <c r="B295" s="171" t="s">
        <v>1808</v>
      </c>
      <c r="C295" s="227">
        <v>1327.9722001799987</v>
      </c>
      <c r="D295" s="228">
        <v>1921</v>
      </c>
      <c r="E295" s="175"/>
      <c r="F295" s="164">
        <f t="shared" si="9"/>
        <v>0.11559495462149308</v>
      </c>
      <c r="G295" s="164">
        <f t="shared" si="10"/>
        <v>2.7659390658296378E-2</v>
      </c>
    </row>
    <row r="296" spans="1:7">
      <c r="A296" s="150" t="s">
        <v>889</v>
      </c>
      <c r="B296" s="171" t="s">
        <v>1809</v>
      </c>
      <c r="C296" s="227">
        <v>5517.5603508899885</v>
      </c>
      <c r="D296" s="228">
        <v>1752</v>
      </c>
      <c r="E296" s="175"/>
      <c r="F296" s="164">
        <f t="shared" si="9"/>
        <v>0.48028274861177617</v>
      </c>
      <c r="G296" s="164">
        <f t="shared" si="10"/>
        <v>2.5226055405171918E-2</v>
      </c>
    </row>
    <row r="297" spans="1:7">
      <c r="A297" s="150" t="s">
        <v>890</v>
      </c>
      <c r="B297" s="171"/>
      <c r="C297" s="210"/>
      <c r="D297" s="210"/>
      <c r="E297" s="175"/>
      <c r="F297" s="164">
        <f t="shared" si="9"/>
        <v>0</v>
      </c>
      <c r="G297" s="164">
        <f t="shared" si="10"/>
        <v>0</v>
      </c>
    </row>
    <row r="298" spans="1:7">
      <c r="A298" s="150" t="s">
        <v>891</v>
      </c>
      <c r="B298" s="171"/>
      <c r="E298" s="175"/>
      <c r="F298" s="164">
        <f t="shared" si="9"/>
        <v>0</v>
      </c>
      <c r="G298" s="164">
        <f t="shared" si="10"/>
        <v>0</v>
      </c>
    </row>
    <row r="299" spans="1:7">
      <c r="A299" s="150" t="s">
        <v>892</v>
      </c>
      <c r="B299" s="171"/>
      <c r="E299" s="175"/>
      <c r="F299" s="164">
        <f t="shared" si="9"/>
        <v>0</v>
      </c>
      <c r="G299" s="164">
        <f t="shared" si="10"/>
        <v>0</v>
      </c>
    </row>
    <row r="300" spans="1:7">
      <c r="A300" s="150" t="s">
        <v>893</v>
      </c>
      <c r="B300" s="171"/>
      <c r="E300" s="171"/>
      <c r="F300" s="164">
        <f t="shared" si="9"/>
        <v>0</v>
      </c>
      <c r="G300" s="164">
        <f t="shared" si="10"/>
        <v>0</v>
      </c>
    </row>
    <row r="301" spans="1:7">
      <c r="A301" s="150" t="s">
        <v>894</v>
      </c>
      <c r="B301" s="171"/>
      <c r="E301" s="171"/>
      <c r="F301" s="164">
        <f t="shared" si="9"/>
        <v>0</v>
      </c>
      <c r="G301" s="164">
        <f t="shared" si="10"/>
        <v>0</v>
      </c>
    </row>
    <row r="302" spans="1:7">
      <c r="A302" s="150" t="s">
        <v>895</v>
      </c>
      <c r="B302" s="171"/>
      <c r="E302" s="171"/>
      <c r="F302" s="164">
        <f t="shared" si="9"/>
        <v>0</v>
      </c>
      <c r="G302" s="164">
        <f t="shared" si="10"/>
        <v>0</v>
      </c>
    </row>
    <row r="303" spans="1:7">
      <c r="A303" s="150" t="s">
        <v>896</v>
      </c>
      <c r="B303" s="171"/>
      <c r="E303" s="171"/>
      <c r="F303" s="164">
        <f t="shared" si="9"/>
        <v>0</v>
      </c>
      <c r="G303" s="164">
        <f t="shared" si="10"/>
        <v>0</v>
      </c>
    </row>
    <row r="304" spans="1:7">
      <c r="A304" s="150" t="s">
        <v>897</v>
      </c>
      <c r="B304" s="171"/>
      <c r="E304" s="171"/>
      <c r="F304" s="164">
        <f t="shared" si="9"/>
        <v>0</v>
      </c>
      <c r="G304" s="164">
        <f t="shared" si="10"/>
        <v>0</v>
      </c>
    </row>
    <row r="305" spans="1:7">
      <c r="A305" s="150" t="s">
        <v>898</v>
      </c>
      <c r="B305" s="171"/>
      <c r="E305" s="171"/>
      <c r="F305" s="164">
        <f t="shared" si="9"/>
        <v>0</v>
      </c>
      <c r="G305" s="164">
        <f t="shared" si="10"/>
        <v>0</v>
      </c>
    </row>
    <row r="306" spans="1:7">
      <c r="A306" s="150" t="s">
        <v>899</v>
      </c>
      <c r="B306" s="171"/>
      <c r="F306" s="164">
        <f t="shared" si="9"/>
        <v>0</v>
      </c>
      <c r="G306" s="164">
        <f t="shared" si="10"/>
        <v>0</v>
      </c>
    </row>
    <row r="307" spans="1:7">
      <c r="A307" s="150" t="s">
        <v>900</v>
      </c>
      <c r="B307" s="171"/>
      <c r="E307" s="166"/>
      <c r="F307" s="164">
        <f t="shared" si="9"/>
        <v>0</v>
      </c>
      <c r="G307" s="164">
        <f t="shared" si="10"/>
        <v>0</v>
      </c>
    </row>
    <row r="308" spans="1:7">
      <c r="A308" s="150" t="s">
        <v>901</v>
      </c>
      <c r="B308" s="171"/>
      <c r="E308" s="166"/>
      <c r="F308" s="164">
        <f t="shared" si="9"/>
        <v>0</v>
      </c>
      <c r="G308" s="164">
        <f t="shared" si="10"/>
        <v>0</v>
      </c>
    </row>
    <row r="309" spans="1:7">
      <c r="A309" s="150" t="s">
        <v>902</v>
      </c>
      <c r="B309" s="171"/>
      <c r="E309" s="166"/>
      <c r="F309" s="164">
        <f t="shared" si="9"/>
        <v>0</v>
      </c>
      <c r="G309" s="164">
        <f t="shared" si="10"/>
        <v>0</v>
      </c>
    </row>
    <row r="310" spans="1:7">
      <c r="A310" s="150" t="s">
        <v>903</v>
      </c>
      <c r="B310" s="171"/>
      <c r="E310" s="166"/>
      <c r="F310" s="164">
        <f t="shared" si="9"/>
        <v>0</v>
      </c>
      <c r="G310" s="164">
        <f t="shared" si="10"/>
        <v>0</v>
      </c>
    </row>
    <row r="311" spans="1:7">
      <c r="A311" s="150" t="s">
        <v>904</v>
      </c>
      <c r="B311" s="171"/>
      <c r="E311" s="166"/>
      <c r="F311" s="164">
        <f t="shared" si="9"/>
        <v>0</v>
      </c>
      <c r="G311" s="164">
        <f t="shared" si="10"/>
        <v>0</v>
      </c>
    </row>
    <row r="312" spans="1:7">
      <c r="A312" s="150" t="s">
        <v>905</v>
      </c>
      <c r="B312" s="171"/>
      <c r="E312" s="166"/>
      <c r="F312" s="164">
        <f t="shared" si="9"/>
        <v>0</v>
      </c>
      <c r="G312" s="164">
        <f t="shared" si="10"/>
        <v>0</v>
      </c>
    </row>
    <row r="313" spans="1:7">
      <c r="A313" s="150" t="s">
        <v>906</v>
      </c>
      <c r="B313" s="171"/>
      <c r="E313" s="166"/>
      <c r="F313" s="164">
        <f t="shared" si="9"/>
        <v>0</v>
      </c>
      <c r="G313" s="164">
        <f t="shared" si="10"/>
        <v>0</v>
      </c>
    </row>
    <row r="314" spans="1:7">
      <c r="A314" s="150" t="s">
        <v>907</v>
      </c>
      <c r="B314" s="171"/>
      <c r="E314" s="166"/>
      <c r="F314" s="164">
        <f t="shared" si="9"/>
        <v>0</v>
      </c>
      <c r="G314" s="164">
        <f t="shared" si="10"/>
        <v>0</v>
      </c>
    </row>
    <row r="315" spans="1:7">
      <c r="A315" s="150" t="s">
        <v>908</v>
      </c>
      <c r="B315" s="177" t="s">
        <v>160</v>
      </c>
      <c r="C315" s="201">
        <f>SUM(C291:C314)</f>
        <v>11488.15019244</v>
      </c>
      <c r="D315" s="201">
        <f>SUM(D291:D314)</f>
        <v>69452</v>
      </c>
      <c r="E315" s="166"/>
      <c r="F315" s="178">
        <f>SUM(F291:F314)</f>
        <v>0.99999999999999978</v>
      </c>
      <c r="G315" s="178">
        <f>SUM(G291:G314)</f>
        <v>1</v>
      </c>
    </row>
    <row r="316" spans="1:7" ht="15" customHeight="1">
      <c r="A316" s="161"/>
      <c r="B316" s="162" t="s">
        <v>909</v>
      </c>
      <c r="C316" s="161" t="s">
        <v>760</v>
      </c>
      <c r="D316" s="161" t="s">
        <v>761</v>
      </c>
      <c r="E316" s="161"/>
      <c r="F316" s="161" t="s">
        <v>588</v>
      </c>
      <c r="G316" s="161" t="s">
        <v>762</v>
      </c>
    </row>
    <row r="317" spans="1:7">
      <c r="A317" s="150" t="s">
        <v>910</v>
      </c>
      <c r="B317" s="150" t="s">
        <v>793</v>
      </c>
      <c r="C317" s="182" t="s">
        <v>1810</v>
      </c>
      <c r="G317" s="150"/>
    </row>
    <row r="318" spans="1:7">
      <c r="G318" s="150"/>
    </row>
    <row r="319" spans="1:7">
      <c r="B319" s="171" t="s">
        <v>794</v>
      </c>
      <c r="G319" s="150"/>
    </row>
    <row r="320" spans="1:7">
      <c r="A320" s="150" t="s">
        <v>911</v>
      </c>
      <c r="B320" s="150" t="s">
        <v>796</v>
      </c>
      <c r="C320" s="150" t="s">
        <v>1810</v>
      </c>
      <c r="D320" s="150" t="s">
        <v>1810</v>
      </c>
      <c r="F320" s="164" t="str">
        <f>IF($C$328=0,"",IF(C320="[for completion]","",C320/$C$328))</f>
        <v/>
      </c>
      <c r="G320" s="164" t="str">
        <f>IF($D$328=0,"",IF(D320="[for completion]","",D320/$D$328))</f>
        <v/>
      </c>
    </row>
    <row r="321" spans="1:7">
      <c r="A321" s="150" t="s">
        <v>912</v>
      </c>
      <c r="B321" s="150" t="s">
        <v>798</v>
      </c>
      <c r="C321" s="150" t="s">
        <v>1810</v>
      </c>
      <c r="D321" s="150" t="s">
        <v>1810</v>
      </c>
      <c r="F321" s="164" t="str">
        <f t="shared" ref="F321:F334" si="11">IF($C$328=0,"",IF(C321="[for completion]","",C321/$C$328))</f>
        <v/>
      </c>
      <c r="G321" s="164" t="str">
        <f t="shared" ref="G321:G334" si="12">IF($D$328=0,"",IF(D321="[for completion]","",D321/$D$328))</f>
        <v/>
      </c>
    </row>
    <row r="322" spans="1:7">
      <c r="A322" s="150" t="s">
        <v>913</v>
      </c>
      <c r="B322" s="150" t="s">
        <v>800</v>
      </c>
      <c r="C322" s="150" t="s">
        <v>1810</v>
      </c>
      <c r="D322" s="150" t="s">
        <v>1810</v>
      </c>
      <c r="F322" s="164" t="str">
        <f t="shared" si="11"/>
        <v/>
      </c>
      <c r="G322" s="164" t="str">
        <f t="shared" si="12"/>
        <v/>
      </c>
    </row>
    <row r="323" spans="1:7">
      <c r="A323" s="150" t="s">
        <v>914</v>
      </c>
      <c r="B323" s="150" t="s">
        <v>802</v>
      </c>
      <c r="C323" s="150" t="s">
        <v>1810</v>
      </c>
      <c r="D323" s="150" t="s">
        <v>1810</v>
      </c>
      <c r="F323" s="164" t="str">
        <f t="shared" si="11"/>
        <v/>
      </c>
      <c r="G323" s="164" t="str">
        <f t="shared" si="12"/>
        <v/>
      </c>
    </row>
    <row r="324" spans="1:7">
      <c r="A324" s="150" t="s">
        <v>915</v>
      </c>
      <c r="B324" s="150" t="s">
        <v>804</v>
      </c>
      <c r="C324" s="150" t="s">
        <v>1810</v>
      </c>
      <c r="D324" s="150" t="s">
        <v>1810</v>
      </c>
      <c r="F324" s="164" t="str">
        <f t="shared" si="11"/>
        <v/>
      </c>
      <c r="G324" s="164" t="str">
        <f t="shared" si="12"/>
        <v/>
      </c>
    </row>
    <row r="325" spans="1:7">
      <c r="A325" s="150" t="s">
        <v>916</v>
      </c>
      <c r="B325" s="150" t="s">
        <v>806</v>
      </c>
      <c r="C325" s="150" t="s">
        <v>1810</v>
      </c>
      <c r="D325" s="150" t="s">
        <v>1810</v>
      </c>
      <c r="F325" s="164" t="str">
        <f t="shared" si="11"/>
        <v/>
      </c>
      <c r="G325" s="164" t="str">
        <f t="shared" si="12"/>
        <v/>
      </c>
    </row>
    <row r="326" spans="1:7">
      <c r="A326" s="150" t="s">
        <v>917</v>
      </c>
      <c r="B326" s="150" t="s">
        <v>808</v>
      </c>
      <c r="C326" s="150" t="s">
        <v>1810</v>
      </c>
      <c r="D326" s="150" t="s">
        <v>1810</v>
      </c>
      <c r="F326" s="164" t="str">
        <f t="shared" si="11"/>
        <v/>
      </c>
      <c r="G326" s="164" t="str">
        <f t="shared" si="12"/>
        <v/>
      </c>
    </row>
    <row r="327" spans="1:7">
      <c r="A327" s="150" t="s">
        <v>918</v>
      </c>
      <c r="B327" s="150" t="s">
        <v>810</v>
      </c>
      <c r="C327" s="150" t="s">
        <v>1810</v>
      </c>
      <c r="D327" s="150" t="s">
        <v>1810</v>
      </c>
      <c r="F327" s="164" t="str">
        <f t="shared" si="11"/>
        <v/>
      </c>
      <c r="G327" s="164" t="str">
        <f t="shared" si="12"/>
        <v/>
      </c>
    </row>
    <row r="328" spans="1:7">
      <c r="A328" s="150" t="s">
        <v>919</v>
      </c>
      <c r="B328" s="177" t="s">
        <v>160</v>
      </c>
      <c r="C328" s="150">
        <f>SUM(C320:C327)</f>
        <v>0</v>
      </c>
      <c r="D328" s="150">
        <f>SUM(D320:D327)</f>
        <v>0</v>
      </c>
      <c r="F328" s="166">
        <f>SUM(F320:F327)</f>
        <v>0</v>
      </c>
      <c r="G328" s="166">
        <f>SUM(G320:G327)</f>
        <v>0</v>
      </c>
    </row>
    <row r="329" spans="1:7" outlineLevel="1">
      <c r="A329" s="150" t="s">
        <v>920</v>
      </c>
      <c r="B329" s="167" t="s">
        <v>813</v>
      </c>
      <c r="F329" s="164" t="str">
        <f t="shared" si="11"/>
        <v/>
      </c>
      <c r="G329" s="164" t="str">
        <f t="shared" si="12"/>
        <v/>
      </c>
    </row>
    <row r="330" spans="1:7" outlineLevel="1">
      <c r="A330" s="150" t="s">
        <v>921</v>
      </c>
      <c r="B330" s="167" t="s">
        <v>815</v>
      </c>
      <c r="F330" s="164" t="str">
        <f t="shared" si="11"/>
        <v/>
      </c>
      <c r="G330" s="164" t="str">
        <f t="shared" si="12"/>
        <v/>
      </c>
    </row>
    <row r="331" spans="1:7" outlineLevel="1">
      <c r="A331" s="150" t="s">
        <v>922</v>
      </c>
      <c r="B331" s="167" t="s">
        <v>817</v>
      </c>
      <c r="F331" s="164" t="str">
        <f t="shared" si="11"/>
        <v/>
      </c>
      <c r="G331" s="164" t="str">
        <f t="shared" si="12"/>
        <v/>
      </c>
    </row>
    <row r="332" spans="1:7" outlineLevel="1">
      <c r="A332" s="150" t="s">
        <v>923</v>
      </c>
      <c r="B332" s="167" t="s">
        <v>819</v>
      </c>
      <c r="F332" s="164" t="str">
        <f t="shared" si="11"/>
        <v/>
      </c>
      <c r="G332" s="164" t="str">
        <f t="shared" si="12"/>
        <v/>
      </c>
    </row>
    <row r="333" spans="1:7" outlineLevel="1">
      <c r="A333" s="150" t="s">
        <v>924</v>
      </c>
      <c r="B333" s="167" t="s">
        <v>821</v>
      </c>
      <c r="F333" s="164" t="str">
        <f t="shared" si="11"/>
        <v/>
      </c>
      <c r="G333" s="164" t="str">
        <f t="shared" si="12"/>
        <v/>
      </c>
    </row>
    <row r="334" spans="1:7" outlineLevel="1">
      <c r="A334" s="150" t="s">
        <v>925</v>
      </c>
      <c r="B334" s="167" t="s">
        <v>823</v>
      </c>
      <c r="F334" s="164" t="str">
        <f t="shared" si="11"/>
        <v/>
      </c>
      <c r="G334" s="164" t="str">
        <f t="shared" si="12"/>
        <v/>
      </c>
    </row>
    <row r="335" spans="1:7" outlineLevel="1">
      <c r="A335" s="150" t="s">
        <v>926</v>
      </c>
      <c r="B335" s="167"/>
      <c r="F335" s="164"/>
      <c r="G335" s="164"/>
    </row>
    <row r="336" spans="1:7" outlineLevel="1">
      <c r="A336" s="150" t="s">
        <v>927</v>
      </c>
      <c r="B336" s="167"/>
      <c r="F336" s="164"/>
      <c r="G336" s="164"/>
    </row>
    <row r="337" spans="1:7" outlineLevel="1">
      <c r="A337" s="150" t="s">
        <v>928</v>
      </c>
      <c r="B337" s="167"/>
      <c r="F337" s="166"/>
      <c r="G337" s="166"/>
    </row>
    <row r="338" spans="1:7" ht="15" customHeight="1">
      <c r="A338" s="161"/>
      <c r="B338" s="162" t="s">
        <v>929</v>
      </c>
      <c r="C338" s="161" t="s">
        <v>760</v>
      </c>
      <c r="D338" s="161" t="s">
        <v>761</v>
      </c>
      <c r="E338" s="161"/>
      <c r="F338" s="161" t="s">
        <v>588</v>
      </c>
      <c r="G338" s="161" t="s">
        <v>762</v>
      </c>
    </row>
    <row r="339" spans="1:7">
      <c r="A339" s="150" t="s">
        <v>930</v>
      </c>
      <c r="B339" s="150" t="s">
        <v>793</v>
      </c>
      <c r="C339" s="182">
        <v>0.84499999999999997</v>
      </c>
      <c r="D339" s="210"/>
      <c r="G339" s="150"/>
    </row>
    <row r="340" spans="1:7">
      <c r="C340" s="210"/>
      <c r="D340" s="210"/>
      <c r="G340" s="150"/>
    </row>
    <row r="341" spans="1:7">
      <c r="B341" s="171" t="s">
        <v>794</v>
      </c>
      <c r="C341" s="210"/>
      <c r="D341" s="210"/>
      <c r="G341" s="150"/>
    </row>
    <row r="342" spans="1:7">
      <c r="A342" s="150" t="s">
        <v>931</v>
      </c>
      <c r="B342" s="150" t="s">
        <v>796</v>
      </c>
      <c r="C342" s="232">
        <v>3256.2946841400021</v>
      </c>
      <c r="D342" s="215">
        <v>39342</v>
      </c>
      <c r="F342" s="164">
        <f>IF($C$350=0,"",IF(C342="[Mark as ND1 if not relevant]","",C342/$C$350))</f>
        <v>0.28344812955900184</v>
      </c>
      <c r="G342" s="164">
        <f>IF($D$350=0,"",IF(D342="[Mark as ND1 if not relevant]","",D342/$D$350))</f>
        <v>0.5664631688072338</v>
      </c>
    </row>
    <row r="343" spans="1:7">
      <c r="A343" s="150" t="s">
        <v>932</v>
      </c>
      <c r="B343" s="150" t="s">
        <v>798</v>
      </c>
      <c r="C343" s="232">
        <v>1455.021849780004</v>
      </c>
      <c r="D343" s="215">
        <v>6550</v>
      </c>
      <c r="F343" s="164">
        <f t="shared" ref="F343:F349" si="13">IF($C$350=0,"",IF(C343="[Mark as ND1 if not relevant]","",C343/$C$350))</f>
        <v>0.12665414582910925</v>
      </c>
      <c r="G343" s="164">
        <f t="shared" ref="G343:G349" si="14">IF($D$350=0,"",IF(D343="[Mark as ND1 if not relevant]","",D343/$D$350))</f>
        <v>9.4309739100385884E-2</v>
      </c>
    </row>
    <row r="344" spans="1:7">
      <c r="A344" s="150" t="s">
        <v>933</v>
      </c>
      <c r="B344" s="150" t="s">
        <v>800</v>
      </c>
      <c r="C344" s="232">
        <v>1501.2257209999973</v>
      </c>
      <c r="D344" s="215">
        <v>5821</v>
      </c>
      <c r="F344" s="164">
        <f t="shared" si="13"/>
        <v>0.13067601797092707</v>
      </c>
      <c r="G344" s="164">
        <f t="shared" si="14"/>
        <v>8.3813281115014682E-2</v>
      </c>
    </row>
    <row r="345" spans="1:7">
      <c r="A345" s="150" t="s">
        <v>934</v>
      </c>
      <c r="B345" s="150" t="s">
        <v>802</v>
      </c>
      <c r="C345" s="232">
        <v>1236.7657873399983</v>
      </c>
      <c r="D345" s="215">
        <v>4305</v>
      </c>
      <c r="F345" s="164">
        <f t="shared" si="13"/>
        <v>0.10765578153338186</v>
      </c>
      <c r="G345" s="164">
        <f t="shared" si="14"/>
        <v>6.1985256004146748E-2</v>
      </c>
    </row>
    <row r="346" spans="1:7">
      <c r="A346" s="150" t="s">
        <v>935</v>
      </c>
      <c r="B346" s="150" t="s">
        <v>804</v>
      </c>
      <c r="C346" s="232">
        <v>747.76761305999878</v>
      </c>
      <c r="D346" s="215">
        <v>2470</v>
      </c>
      <c r="F346" s="164">
        <f t="shared" si="13"/>
        <v>6.5090340962993543E-2</v>
      </c>
      <c r="G346" s="164">
        <f t="shared" si="14"/>
        <v>3.5564130622588265E-2</v>
      </c>
    </row>
    <row r="347" spans="1:7">
      <c r="A347" s="150" t="s">
        <v>936</v>
      </c>
      <c r="B347" s="150" t="s">
        <v>806</v>
      </c>
      <c r="C347" s="232">
        <v>469.14468477000059</v>
      </c>
      <c r="D347" s="215">
        <v>1583</v>
      </c>
      <c r="F347" s="164">
        <f t="shared" si="13"/>
        <v>4.0837269439489988E-2</v>
      </c>
      <c r="G347" s="164">
        <f t="shared" si="14"/>
        <v>2.2792720152047457E-2</v>
      </c>
    </row>
    <row r="348" spans="1:7">
      <c r="A348" s="150" t="s">
        <v>937</v>
      </c>
      <c r="B348" s="150" t="s">
        <v>808</v>
      </c>
      <c r="C348" s="232">
        <v>362.08895460000019</v>
      </c>
      <c r="D348" s="215">
        <v>1017</v>
      </c>
      <c r="F348" s="164">
        <f t="shared" si="13"/>
        <v>3.1518473255884152E-2</v>
      </c>
      <c r="G348" s="164">
        <f t="shared" si="14"/>
        <v>1.4643206819098082E-2</v>
      </c>
    </row>
    <row r="349" spans="1:7">
      <c r="A349" s="150" t="s">
        <v>938</v>
      </c>
      <c r="B349" s="150" t="s">
        <v>810</v>
      </c>
      <c r="C349" s="232">
        <v>2459.8408977499871</v>
      </c>
      <c r="D349" s="215">
        <v>8364</v>
      </c>
      <c r="F349" s="164">
        <f t="shared" si="13"/>
        <v>0.2141198414492122</v>
      </c>
      <c r="G349" s="164">
        <f t="shared" si="14"/>
        <v>0.12042849737948511</v>
      </c>
    </row>
    <row r="350" spans="1:7">
      <c r="A350" s="150" t="s">
        <v>939</v>
      </c>
      <c r="B350" s="177" t="s">
        <v>160</v>
      </c>
      <c r="C350" s="202">
        <f>SUM(C342:C349)</f>
        <v>11488.150192439989</v>
      </c>
      <c r="D350" s="202">
        <f>SUM(D342:D349)</f>
        <v>69452</v>
      </c>
      <c r="F350" s="166">
        <f>SUM(F342:F349)</f>
        <v>0.99999999999999978</v>
      </c>
      <c r="G350" s="166">
        <f>SUM(G342:G349)</f>
        <v>1</v>
      </c>
    </row>
    <row r="351" spans="1:7" outlineLevel="1">
      <c r="A351" s="150" t="s">
        <v>940</v>
      </c>
      <c r="B351" s="167" t="s">
        <v>813</v>
      </c>
      <c r="C351" s="210"/>
      <c r="D351" s="210"/>
      <c r="F351" s="164">
        <f t="shared" ref="F351:F356" si="15">IF($C$350=0,"",IF(C351="[for completion]","",C351/$C$350))</f>
        <v>0</v>
      </c>
      <c r="G351" s="164">
        <f t="shared" ref="G351:G356" si="16">IF($D$350=0,"",IF(D351="[for completion]","",D351/$D$350))</f>
        <v>0</v>
      </c>
    </row>
    <row r="352" spans="1:7" outlineLevel="1">
      <c r="A352" s="150" t="s">
        <v>941</v>
      </c>
      <c r="B352" s="167" t="s">
        <v>815</v>
      </c>
      <c r="F352" s="164">
        <f t="shared" si="15"/>
        <v>0</v>
      </c>
      <c r="G352" s="164">
        <f t="shared" si="16"/>
        <v>0</v>
      </c>
    </row>
    <row r="353" spans="1:7" outlineLevel="1">
      <c r="A353" s="150" t="s">
        <v>942</v>
      </c>
      <c r="B353" s="167" t="s">
        <v>817</v>
      </c>
      <c r="F353" s="164">
        <f t="shared" si="15"/>
        <v>0</v>
      </c>
      <c r="G353" s="164">
        <f t="shared" si="16"/>
        <v>0</v>
      </c>
    </row>
    <row r="354" spans="1:7" outlineLevel="1">
      <c r="A354" s="150" t="s">
        <v>943</v>
      </c>
      <c r="B354" s="167" t="s">
        <v>819</v>
      </c>
      <c r="F354" s="164">
        <f t="shared" si="15"/>
        <v>0</v>
      </c>
      <c r="G354" s="164">
        <f t="shared" si="16"/>
        <v>0</v>
      </c>
    </row>
    <row r="355" spans="1:7" outlineLevel="1">
      <c r="A355" s="150" t="s">
        <v>944</v>
      </c>
      <c r="B355" s="167" t="s">
        <v>821</v>
      </c>
      <c r="F355" s="164">
        <f t="shared" si="15"/>
        <v>0</v>
      </c>
      <c r="G355" s="164">
        <f t="shared" si="16"/>
        <v>0</v>
      </c>
    </row>
    <row r="356" spans="1:7" outlineLevel="1">
      <c r="A356" s="150" t="s">
        <v>945</v>
      </c>
      <c r="B356" s="167" t="s">
        <v>823</v>
      </c>
      <c r="F356" s="164">
        <f t="shared" si="15"/>
        <v>0</v>
      </c>
      <c r="G356" s="164">
        <f t="shared" si="16"/>
        <v>0</v>
      </c>
    </row>
    <row r="357" spans="1:7" outlineLevel="1">
      <c r="A357" s="150" t="s">
        <v>946</v>
      </c>
      <c r="B357" s="167"/>
      <c r="F357" s="164"/>
      <c r="G357" s="164"/>
    </row>
    <row r="358" spans="1:7" outlineLevel="1">
      <c r="A358" s="150" t="s">
        <v>947</v>
      </c>
      <c r="B358" s="167"/>
      <c r="F358" s="164"/>
      <c r="G358" s="164"/>
    </row>
    <row r="359" spans="1:7" outlineLevel="1">
      <c r="A359" s="150" t="s">
        <v>948</v>
      </c>
      <c r="B359" s="167"/>
      <c r="F359" s="164"/>
      <c r="G359" s="166"/>
    </row>
    <row r="360" spans="1:7" ht="15" customHeight="1">
      <c r="A360" s="161"/>
      <c r="B360" s="162" t="s">
        <v>949</v>
      </c>
      <c r="C360" s="161" t="s">
        <v>950</v>
      </c>
      <c r="D360" s="161"/>
      <c r="E360" s="161"/>
      <c r="F360" s="161"/>
      <c r="G360" s="163"/>
    </row>
    <row r="361" spans="1:7">
      <c r="A361" s="150" t="s">
        <v>951</v>
      </c>
      <c r="B361" s="171" t="s">
        <v>952</v>
      </c>
      <c r="C361" s="182">
        <v>0</v>
      </c>
      <c r="G361" s="150"/>
    </row>
    <row r="362" spans="1:7">
      <c r="A362" s="150" t="s">
        <v>953</v>
      </c>
      <c r="B362" s="171" t="s">
        <v>954</v>
      </c>
      <c r="C362" s="182">
        <v>5.7000000000000002E-2</v>
      </c>
      <c r="G362" s="150"/>
    </row>
    <row r="363" spans="1:7">
      <c r="A363" s="150" t="s">
        <v>955</v>
      </c>
      <c r="B363" s="171" t="s">
        <v>956</v>
      </c>
      <c r="C363" s="182">
        <v>0</v>
      </c>
      <c r="G363" s="150"/>
    </row>
    <row r="364" spans="1:7">
      <c r="A364" s="150" t="s">
        <v>957</v>
      </c>
      <c r="B364" s="171" t="s">
        <v>958</v>
      </c>
      <c r="C364" s="182">
        <v>0.21529999999999999</v>
      </c>
      <c r="G364" s="150"/>
    </row>
    <row r="365" spans="1:7">
      <c r="A365" s="150" t="s">
        <v>959</v>
      </c>
      <c r="B365" s="171" t="s">
        <v>960</v>
      </c>
      <c r="C365" s="182">
        <v>0.1948</v>
      </c>
      <c r="G365" s="150"/>
    </row>
    <row r="366" spans="1:7">
      <c r="A366" s="150" t="s">
        <v>961</v>
      </c>
      <c r="B366" s="171" t="s">
        <v>962</v>
      </c>
      <c r="C366" s="182">
        <v>0</v>
      </c>
      <c r="G366" s="150"/>
    </row>
    <row r="367" spans="1:7">
      <c r="A367" s="150" t="s">
        <v>963</v>
      </c>
      <c r="B367" s="171" t="s">
        <v>964</v>
      </c>
      <c r="C367" s="182">
        <v>0</v>
      </c>
      <c r="G367" s="150"/>
    </row>
    <row r="368" spans="1:7">
      <c r="A368" s="150" t="s">
        <v>965</v>
      </c>
      <c r="B368" s="171" t="s">
        <v>966</v>
      </c>
      <c r="C368" s="182">
        <v>3.1099999999999999E-2</v>
      </c>
      <c r="G368" s="150"/>
    </row>
    <row r="369" spans="1:7">
      <c r="A369" s="150" t="s">
        <v>967</v>
      </c>
      <c r="B369" s="171" t="s">
        <v>968</v>
      </c>
      <c r="C369" s="182">
        <v>0.24890000000000001</v>
      </c>
      <c r="G369" s="150"/>
    </row>
    <row r="370" spans="1:7">
      <c r="A370" s="150" t="s">
        <v>969</v>
      </c>
      <c r="B370" s="171" t="s">
        <v>158</v>
      </c>
      <c r="C370" s="182">
        <v>0.25290000000000001</v>
      </c>
      <c r="G370" s="150"/>
    </row>
    <row r="371" spans="1:7" outlineLevel="1">
      <c r="A371" s="150" t="s">
        <v>970</v>
      </c>
      <c r="B371" s="167" t="s">
        <v>971</v>
      </c>
      <c r="C371" s="196"/>
      <c r="G371" s="150"/>
    </row>
    <row r="372" spans="1:7" outlineLevel="1">
      <c r="A372" s="150" t="s">
        <v>972</v>
      </c>
      <c r="B372" s="167" t="s">
        <v>162</v>
      </c>
      <c r="C372" s="182"/>
      <c r="G372" s="150"/>
    </row>
    <row r="373" spans="1:7" outlineLevel="1">
      <c r="A373" s="150" t="s">
        <v>973</v>
      </c>
      <c r="B373" s="167" t="s">
        <v>162</v>
      </c>
      <c r="C373" s="182"/>
      <c r="G373" s="150"/>
    </row>
    <row r="374" spans="1:7" outlineLevel="1">
      <c r="A374" s="150" t="s">
        <v>974</v>
      </c>
      <c r="B374" s="167" t="s">
        <v>162</v>
      </c>
      <c r="C374" s="182"/>
      <c r="G374" s="150"/>
    </row>
    <row r="375" spans="1:7" outlineLevel="1">
      <c r="A375" s="150" t="s">
        <v>975</v>
      </c>
      <c r="B375" s="167" t="s">
        <v>162</v>
      </c>
      <c r="C375" s="182"/>
      <c r="G375" s="150"/>
    </row>
    <row r="376" spans="1:7" outlineLevel="1">
      <c r="A376" s="150" t="s">
        <v>976</v>
      </c>
      <c r="B376" s="167" t="s">
        <v>162</v>
      </c>
      <c r="C376" s="182"/>
      <c r="G376" s="150"/>
    </row>
    <row r="377" spans="1:7" outlineLevel="1">
      <c r="A377" s="150" t="s">
        <v>977</v>
      </c>
      <c r="B377" s="167" t="s">
        <v>162</v>
      </c>
      <c r="C377" s="182"/>
      <c r="G377" s="150"/>
    </row>
    <row r="378" spans="1:7" outlineLevel="1">
      <c r="A378" s="150" t="s">
        <v>978</v>
      </c>
      <c r="B378" s="167" t="s">
        <v>162</v>
      </c>
      <c r="C378" s="182"/>
      <c r="G378" s="150"/>
    </row>
    <row r="379" spans="1:7" outlineLevel="1">
      <c r="A379" s="150" t="s">
        <v>979</v>
      </c>
      <c r="B379" s="167" t="s">
        <v>162</v>
      </c>
      <c r="C379" s="182"/>
      <c r="G379" s="150"/>
    </row>
    <row r="380" spans="1:7" outlineLevel="1">
      <c r="A380" s="150" t="s">
        <v>980</v>
      </c>
      <c r="B380" s="167" t="s">
        <v>162</v>
      </c>
      <c r="C380" s="182"/>
      <c r="G380" s="150"/>
    </row>
    <row r="381" spans="1:7" outlineLevel="1">
      <c r="A381" s="150" t="s">
        <v>981</v>
      </c>
      <c r="B381" s="167" t="s">
        <v>162</v>
      </c>
      <c r="C381" s="182"/>
      <c r="G381" s="150"/>
    </row>
    <row r="382" spans="1:7" outlineLevel="1">
      <c r="A382" s="150" t="s">
        <v>982</v>
      </c>
      <c r="B382" s="167" t="s">
        <v>162</v>
      </c>
      <c r="C382" s="182"/>
    </row>
    <row r="383" spans="1:7" outlineLevel="1">
      <c r="A383" s="150" t="s">
        <v>983</v>
      </c>
      <c r="B383" s="167" t="s">
        <v>162</v>
      </c>
      <c r="C383" s="182"/>
    </row>
    <row r="384" spans="1:7" outlineLevel="1">
      <c r="A384" s="150" t="s">
        <v>984</v>
      </c>
      <c r="B384" s="167" t="s">
        <v>162</v>
      </c>
      <c r="C384" s="182"/>
    </row>
    <row r="385" spans="1:3" outlineLevel="1">
      <c r="A385" s="150" t="s">
        <v>985</v>
      </c>
      <c r="B385" s="167" t="s">
        <v>162</v>
      </c>
      <c r="C385" s="182"/>
    </row>
    <row r="386" spans="1:3" outlineLevel="1">
      <c r="A386" s="150" t="s">
        <v>986</v>
      </c>
      <c r="B386" s="167" t="s">
        <v>162</v>
      </c>
      <c r="C386" s="182"/>
    </row>
    <row r="387" spans="1:3" outlineLevel="1">
      <c r="A387" s="150" t="s">
        <v>987</v>
      </c>
      <c r="B387" s="167" t="s">
        <v>162</v>
      </c>
      <c r="C387" s="182"/>
    </row>
    <row r="388" spans="1:3">
      <c r="C388" s="182"/>
    </row>
    <row r="389" spans="1:3">
      <c r="C389" s="182"/>
    </row>
    <row r="390" spans="1:3">
      <c r="C390" s="182"/>
    </row>
    <row r="391" spans="1:3">
      <c r="C391" s="182"/>
    </row>
    <row r="392" spans="1:3">
      <c r="C392" s="182"/>
    </row>
    <row r="393" spans="1:3">
      <c r="C393" s="182"/>
    </row>
  </sheetData>
  <sheetProtection algorithmName="SHA-512" hashValue="z6IJ7pUz07h1rguEB7XvZe8rUi67wHdlrgfEyMgPZgO2DcWxoOh4ABHZ3u7YOlrbrYE0EacL72Ahv3Zm4mb9zQ==" saltValue="SO0f4Bp7dOl3dymMBK5y1A==" spinCount="100000"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election activeCell="C41" sqref="C41"/>
    </sheetView>
  </sheetViews>
  <sheetFormatPr baseColWidth="10" defaultColWidth="8.85546875" defaultRowHeight="15" outlineLevelRow="1"/>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c r="A1" s="63" t="s">
        <v>988</v>
      </c>
      <c r="B1" s="63"/>
      <c r="C1" s="64"/>
      <c r="D1" s="64"/>
      <c r="E1" s="64"/>
      <c r="F1" s="189" t="s">
        <v>1766</v>
      </c>
      <c r="H1" s="64"/>
      <c r="I1" s="63"/>
      <c r="J1" s="64"/>
      <c r="K1" s="64"/>
      <c r="L1" s="64"/>
      <c r="M1" s="64"/>
    </row>
    <row r="2" spans="1:14" ht="15.75" thickBot="1">
      <c r="A2" s="64"/>
      <c r="B2" s="64"/>
      <c r="C2" s="64"/>
      <c r="D2" s="64"/>
      <c r="E2" s="64"/>
      <c r="F2" s="64"/>
      <c r="H2"/>
      <c r="L2" s="64"/>
      <c r="M2" s="64"/>
    </row>
    <row r="3" spans="1:14" ht="19.5" thickBot="1">
      <c r="A3" s="67"/>
      <c r="B3" s="68" t="s">
        <v>82</v>
      </c>
      <c r="C3" s="69" t="s">
        <v>1777</v>
      </c>
      <c r="D3" s="67"/>
      <c r="E3" s="67"/>
      <c r="F3" s="67"/>
      <c r="G3" s="67"/>
      <c r="H3"/>
      <c r="L3" s="64"/>
      <c r="M3" s="64"/>
    </row>
    <row r="4" spans="1:14" ht="15.75" thickBot="1">
      <c r="H4"/>
      <c r="L4" s="64"/>
      <c r="M4" s="64"/>
    </row>
    <row r="5" spans="1:14" ht="18.75">
      <c r="B5" s="71" t="s">
        <v>989</v>
      </c>
      <c r="C5" s="70"/>
      <c r="E5" s="72"/>
      <c r="F5" s="72"/>
      <c r="H5"/>
      <c r="L5" s="64"/>
      <c r="M5" s="64"/>
    </row>
    <row r="6" spans="1:14" ht="15.75" thickBot="1">
      <c r="B6" s="75" t="s">
        <v>990</v>
      </c>
      <c r="H6"/>
      <c r="L6" s="64"/>
      <c r="M6" s="64"/>
    </row>
    <row r="7" spans="1:14" s="117" customFormat="1">
      <c r="A7" s="66"/>
      <c r="B7" s="90"/>
      <c r="C7" s="66"/>
      <c r="D7" s="66"/>
      <c r="E7" s="66"/>
      <c r="F7" s="66"/>
      <c r="G7" s="64"/>
      <c r="H7"/>
      <c r="I7" s="66"/>
      <c r="J7" s="66"/>
      <c r="K7" s="66"/>
      <c r="L7" s="64"/>
      <c r="M7" s="64"/>
      <c r="N7" s="64"/>
    </row>
    <row r="8" spans="1:14" ht="37.5">
      <c r="A8" s="77" t="s">
        <v>92</v>
      </c>
      <c r="B8" s="77" t="s">
        <v>990</v>
      </c>
      <c r="C8" s="78"/>
      <c r="D8" s="78"/>
      <c r="E8" s="78"/>
      <c r="F8" s="78"/>
      <c r="G8" s="79"/>
      <c r="H8"/>
      <c r="I8" s="83"/>
      <c r="J8" s="72"/>
      <c r="K8" s="72"/>
      <c r="L8" s="72"/>
      <c r="M8" s="72"/>
    </row>
    <row r="9" spans="1:14" ht="15" customHeight="1">
      <c r="A9" s="85"/>
      <c r="B9" s="86" t="s">
        <v>991</v>
      </c>
      <c r="C9" s="85"/>
      <c r="D9" s="85"/>
      <c r="E9" s="85"/>
      <c r="F9" s="88"/>
      <c r="G9" s="88"/>
      <c r="H9"/>
      <c r="I9" s="83"/>
      <c r="J9" s="80"/>
      <c r="K9" s="80"/>
      <c r="L9" s="80"/>
      <c r="M9" s="99"/>
      <c r="N9" s="99"/>
    </row>
    <row r="10" spans="1:14" ht="30">
      <c r="A10" s="66" t="s">
        <v>992</v>
      </c>
      <c r="B10" s="66" t="s">
        <v>993</v>
      </c>
      <c r="C10" s="150" t="s">
        <v>1823</v>
      </c>
      <c r="E10" s="83"/>
      <c r="F10" s="83"/>
      <c r="H10"/>
      <c r="I10" s="83"/>
      <c r="L10" s="83"/>
      <c r="M10" s="83"/>
    </row>
    <row r="11" spans="1:14" outlineLevel="1">
      <c r="A11" s="66" t="s">
        <v>994</v>
      </c>
      <c r="B11" s="95" t="s">
        <v>579</v>
      </c>
      <c r="E11" s="83"/>
      <c r="F11" s="83"/>
      <c r="H11"/>
      <c r="I11" s="83"/>
      <c r="L11" s="83"/>
      <c r="M11" s="83"/>
    </row>
    <row r="12" spans="1:14" outlineLevel="1">
      <c r="A12" s="66" t="s">
        <v>995</v>
      </c>
      <c r="B12" s="95" t="s">
        <v>581</v>
      </c>
      <c r="E12" s="83"/>
      <c r="F12" s="83"/>
      <c r="H12"/>
      <c r="I12" s="83"/>
      <c r="L12" s="83"/>
      <c r="M12" s="83"/>
    </row>
    <row r="13" spans="1:14" outlineLevel="1">
      <c r="A13" s="66" t="s">
        <v>996</v>
      </c>
      <c r="E13" s="83"/>
      <c r="F13" s="83"/>
      <c r="H13"/>
      <c r="I13" s="83"/>
      <c r="L13" s="83"/>
      <c r="M13" s="83"/>
    </row>
    <row r="14" spans="1:14" outlineLevel="1">
      <c r="A14" s="66" t="s">
        <v>997</v>
      </c>
      <c r="E14" s="83"/>
      <c r="F14" s="83"/>
      <c r="H14"/>
      <c r="I14" s="83"/>
      <c r="L14" s="83"/>
      <c r="M14" s="83"/>
    </row>
    <row r="15" spans="1:14" outlineLevel="1">
      <c r="A15" s="66" t="s">
        <v>998</v>
      </c>
      <c r="E15" s="83"/>
      <c r="F15" s="83"/>
      <c r="H15"/>
      <c r="I15" s="83"/>
      <c r="L15" s="83"/>
      <c r="M15" s="83"/>
    </row>
    <row r="16" spans="1:14" outlineLevel="1">
      <c r="A16" s="66" t="s">
        <v>999</v>
      </c>
      <c r="E16" s="83"/>
      <c r="F16" s="83"/>
      <c r="H16"/>
      <c r="I16" s="83"/>
      <c r="L16" s="83"/>
      <c r="M16" s="83"/>
    </row>
    <row r="17" spans="1:14" outlineLevel="1">
      <c r="A17" s="66" t="s">
        <v>1000</v>
      </c>
      <c r="E17" s="83"/>
      <c r="F17" s="83"/>
      <c r="H17"/>
      <c r="I17" s="83"/>
      <c r="L17" s="83"/>
      <c r="M17" s="83"/>
    </row>
    <row r="18" spans="1:14">
      <c r="A18" s="85"/>
      <c r="B18" s="85" t="s">
        <v>1001</v>
      </c>
      <c r="C18" s="85" t="s">
        <v>760</v>
      </c>
      <c r="D18" s="85" t="s">
        <v>1002</v>
      </c>
      <c r="E18" s="85"/>
      <c r="F18" s="85" t="s">
        <v>1003</v>
      </c>
      <c r="G18" s="85" t="s">
        <v>1004</v>
      </c>
      <c r="H18"/>
      <c r="I18" s="116"/>
      <c r="J18" s="80"/>
      <c r="K18" s="80"/>
      <c r="L18" s="72"/>
      <c r="M18" s="80"/>
      <c r="N18" s="80"/>
    </row>
    <row r="19" spans="1:14">
      <c r="A19" s="66" t="s">
        <v>1005</v>
      </c>
      <c r="B19" s="66" t="s">
        <v>1006</v>
      </c>
      <c r="C19" s="208"/>
      <c r="D19" s="80"/>
      <c r="E19" s="80"/>
      <c r="F19" s="99"/>
      <c r="G19" s="99"/>
      <c r="H19"/>
      <c r="I19" s="83"/>
      <c r="L19" s="80"/>
      <c r="M19" s="99"/>
      <c r="N19" s="99"/>
    </row>
    <row r="20" spans="1:14">
      <c r="A20" s="80"/>
      <c r="B20" s="116"/>
      <c r="C20" s="80"/>
      <c r="D20" s="80"/>
      <c r="E20" s="80"/>
      <c r="F20" s="99"/>
      <c r="G20" s="99"/>
      <c r="H20"/>
      <c r="I20" s="116"/>
      <c r="J20" s="80"/>
      <c r="K20" s="80"/>
      <c r="L20" s="80"/>
      <c r="M20" s="99"/>
      <c r="N20" s="99"/>
    </row>
    <row r="21" spans="1:14">
      <c r="B21" s="66" t="s">
        <v>765</v>
      </c>
      <c r="C21" s="80"/>
      <c r="D21" s="80"/>
      <c r="E21" s="80"/>
      <c r="F21" s="99"/>
      <c r="G21" s="99"/>
      <c r="H21"/>
      <c r="I21" s="83"/>
      <c r="J21" s="80"/>
      <c r="K21" s="80"/>
      <c r="L21" s="80"/>
      <c r="M21" s="99"/>
      <c r="N21" s="99"/>
    </row>
    <row r="22" spans="1:14">
      <c r="A22" s="66" t="s">
        <v>1007</v>
      </c>
      <c r="B22" s="207" t="s">
        <v>1812</v>
      </c>
      <c r="C22" s="208"/>
      <c r="E22" s="83"/>
      <c r="F22" s="92" t="str">
        <f>IF($C$37=0,"",IF(C22="[for completion]","",C22/$C$37))</f>
        <v/>
      </c>
      <c r="G22" s="92" t="str">
        <f>IF($D$37=0,"",IF(D22="[for completion]","",D22/$D$37))</f>
        <v/>
      </c>
      <c r="H22"/>
      <c r="I22" s="83"/>
      <c r="L22" s="83"/>
      <c r="M22" s="92"/>
      <c r="N22" s="92"/>
    </row>
    <row r="23" spans="1:14">
      <c r="A23" s="66" t="s">
        <v>1008</v>
      </c>
      <c r="B23" s="207" t="s">
        <v>1813</v>
      </c>
      <c r="C23" s="208"/>
      <c r="E23" s="83"/>
      <c r="F23" s="92" t="str">
        <f t="shared" ref="F23:F36" si="0">IF($C$37=0,"",IF(C23="[for completion]","",C23/$C$37))</f>
        <v/>
      </c>
      <c r="G23" s="92" t="str">
        <f t="shared" ref="G23:G36" si="1">IF($D$37=0,"",IF(D23="[for completion]","",D23/$D$37))</f>
        <v/>
      </c>
      <c r="H23"/>
      <c r="I23" s="83"/>
      <c r="L23" s="83"/>
      <c r="M23" s="92"/>
      <c r="N23" s="92"/>
    </row>
    <row r="24" spans="1:14">
      <c r="A24" s="66" t="s">
        <v>1009</v>
      </c>
      <c r="B24" s="207" t="s">
        <v>1814</v>
      </c>
      <c r="C24" s="208"/>
      <c r="F24" s="92" t="str">
        <f t="shared" si="0"/>
        <v/>
      </c>
      <c r="G24" s="92" t="str">
        <f t="shared" si="1"/>
        <v/>
      </c>
      <c r="H24"/>
      <c r="I24" s="83"/>
      <c r="M24" s="92"/>
      <c r="N24" s="92"/>
    </row>
    <row r="25" spans="1:14">
      <c r="A25" s="66" t="s">
        <v>1010</v>
      </c>
      <c r="B25" s="207" t="s">
        <v>1815</v>
      </c>
      <c r="C25" s="208"/>
      <c r="E25" s="103"/>
      <c r="F25" s="92" t="str">
        <f t="shared" si="0"/>
        <v/>
      </c>
      <c r="G25" s="92" t="str">
        <f t="shared" si="1"/>
        <v/>
      </c>
      <c r="H25"/>
      <c r="I25" s="83"/>
      <c r="L25" s="103"/>
      <c r="M25" s="92"/>
      <c r="N25" s="92"/>
    </row>
    <row r="26" spans="1:14">
      <c r="A26" s="66" t="s">
        <v>1011</v>
      </c>
      <c r="B26" s="207" t="s">
        <v>1816</v>
      </c>
      <c r="C26" s="208"/>
      <c r="E26" s="103"/>
      <c r="F26" s="92" t="str">
        <f t="shared" si="0"/>
        <v/>
      </c>
      <c r="G26" s="92" t="str">
        <f t="shared" si="1"/>
        <v/>
      </c>
      <c r="H26"/>
      <c r="I26" s="83"/>
      <c r="L26" s="103"/>
      <c r="M26" s="92"/>
      <c r="N26" s="92"/>
    </row>
    <row r="27" spans="1:14">
      <c r="A27" s="66" t="s">
        <v>1012</v>
      </c>
      <c r="B27" s="83"/>
      <c r="E27" s="103"/>
      <c r="F27" s="92" t="str">
        <f t="shared" si="0"/>
        <v/>
      </c>
      <c r="G27" s="92" t="str">
        <f t="shared" si="1"/>
        <v/>
      </c>
      <c r="H27"/>
      <c r="I27" s="83"/>
      <c r="L27" s="103"/>
      <c r="M27" s="92"/>
      <c r="N27" s="92"/>
    </row>
    <row r="28" spans="1:14">
      <c r="A28" s="66" t="s">
        <v>1013</v>
      </c>
      <c r="B28" s="83"/>
      <c r="E28" s="103"/>
      <c r="F28" s="92" t="str">
        <f t="shared" si="0"/>
        <v/>
      </c>
      <c r="G28" s="92" t="str">
        <f t="shared" si="1"/>
        <v/>
      </c>
      <c r="H28"/>
      <c r="I28" s="83"/>
      <c r="L28" s="103"/>
      <c r="M28" s="92"/>
      <c r="N28" s="92"/>
    </row>
    <row r="29" spans="1:14">
      <c r="A29" s="66" t="s">
        <v>1014</v>
      </c>
      <c r="B29" s="83"/>
      <c r="E29" s="103"/>
      <c r="F29" s="92" t="str">
        <f t="shared" si="0"/>
        <v/>
      </c>
      <c r="G29" s="92" t="str">
        <f t="shared" si="1"/>
        <v/>
      </c>
      <c r="H29"/>
      <c r="I29" s="83"/>
      <c r="L29" s="103"/>
      <c r="M29" s="92"/>
      <c r="N29" s="92"/>
    </row>
    <row r="30" spans="1:14">
      <c r="A30" s="66" t="s">
        <v>1015</v>
      </c>
      <c r="B30" s="83"/>
      <c r="E30" s="103"/>
      <c r="F30" s="92" t="str">
        <f t="shared" si="0"/>
        <v/>
      </c>
      <c r="G30" s="92" t="str">
        <f t="shared" si="1"/>
        <v/>
      </c>
      <c r="H30"/>
      <c r="I30" s="83"/>
      <c r="L30" s="103"/>
      <c r="M30" s="92"/>
      <c r="N30" s="92"/>
    </row>
    <row r="31" spans="1:14">
      <c r="A31" s="66" t="s">
        <v>1016</v>
      </c>
      <c r="B31" s="83"/>
      <c r="E31" s="103"/>
      <c r="F31" s="92" t="str">
        <f t="shared" si="0"/>
        <v/>
      </c>
      <c r="G31" s="92" t="str">
        <f t="shared" si="1"/>
        <v/>
      </c>
      <c r="H31"/>
      <c r="I31" s="83"/>
      <c r="L31" s="103"/>
      <c r="M31" s="92"/>
      <c r="N31" s="92"/>
    </row>
    <row r="32" spans="1:14">
      <c r="A32" s="66" t="s">
        <v>1017</v>
      </c>
      <c r="B32" s="83"/>
      <c r="E32" s="103"/>
      <c r="F32" s="92" t="str">
        <f t="shared" si="0"/>
        <v/>
      </c>
      <c r="G32" s="92" t="str">
        <f t="shared" si="1"/>
        <v/>
      </c>
      <c r="H32"/>
      <c r="I32" s="83"/>
      <c r="L32" s="103"/>
      <c r="M32" s="92"/>
      <c r="N32" s="92"/>
    </row>
    <row r="33" spans="1:14">
      <c r="A33" s="66" t="s">
        <v>1018</v>
      </c>
      <c r="B33" s="83"/>
      <c r="E33" s="103"/>
      <c r="F33" s="92" t="str">
        <f t="shared" si="0"/>
        <v/>
      </c>
      <c r="G33" s="92" t="str">
        <f t="shared" si="1"/>
        <v/>
      </c>
      <c r="H33"/>
      <c r="I33" s="83"/>
      <c r="L33" s="103"/>
      <c r="M33" s="92"/>
      <c r="N33" s="92"/>
    </row>
    <row r="34" spans="1:14">
      <c r="A34" s="66" t="s">
        <v>1019</v>
      </c>
      <c r="B34" s="83"/>
      <c r="E34" s="103"/>
      <c r="F34" s="92" t="str">
        <f t="shared" si="0"/>
        <v/>
      </c>
      <c r="G34" s="92" t="str">
        <f t="shared" si="1"/>
        <v/>
      </c>
      <c r="H34"/>
      <c r="I34" s="83"/>
      <c r="L34" s="103"/>
      <c r="M34" s="92"/>
      <c r="N34" s="92"/>
    </row>
    <row r="35" spans="1:14">
      <c r="A35" s="66" t="s">
        <v>1020</v>
      </c>
      <c r="B35" s="83"/>
      <c r="E35" s="103"/>
      <c r="F35" s="92" t="str">
        <f t="shared" si="0"/>
        <v/>
      </c>
      <c r="G35" s="92" t="str">
        <f t="shared" si="1"/>
        <v/>
      </c>
      <c r="H35"/>
      <c r="I35" s="83"/>
      <c r="L35" s="103"/>
      <c r="M35" s="92"/>
      <c r="N35" s="92"/>
    </row>
    <row r="36" spans="1:14">
      <c r="A36" s="66" t="s">
        <v>1021</v>
      </c>
      <c r="B36" s="83"/>
      <c r="E36" s="103"/>
      <c r="F36" s="92" t="str">
        <f t="shared" si="0"/>
        <v/>
      </c>
      <c r="G36" s="92" t="str">
        <f t="shared" si="1"/>
        <v/>
      </c>
      <c r="H36"/>
      <c r="I36" s="83"/>
      <c r="L36" s="103"/>
      <c r="M36" s="92"/>
      <c r="N36" s="92"/>
    </row>
    <row r="37" spans="1:14">
      <c r="A37" s="66" t="s">
        <v>1022</v>
      </c>
      <c r="B37" s="93" t="s">
        <v>160</v>
      </c>
      <c r="C37" s="206">
        <f>SUM(C22:C36)</f>
        <v>0</v>
      </c>
      <c r="D37" s="83">
        <f>SUM(D22:D36)</f>
        <v>0</v>
      </c>
      <c r="E37" s="103"/>
      <c r="F37" s="94">
        <f>SUM(F22:F36)</f>
        <v>0</v>
      </c>
      <c r="G37" s="94">
        <f>SUM(G22:G36)</f>
        <v>0</v>
      </c>
      <c r="H37"/>
      <c r="I37" s="93"/>
      <c r="J37" s="83"/>
      <c r="K37" s="83"/>
      <c r="L37" s="103"/>
      <c r="M37" s="94"/>
      <c r="N37" s="94"/>
    </row>
    <row r="38" spans="1:14">
      <c r="A38" s="85"/>
      <c r="B38" s="86" t="s">
        <v>1023</v>
      </c>
      <c r="C38" s="85" t="s">
        <v>124</v>
      </c>
      <c r="D38" s="85"/>
      <c r="E38" s="87"/>
      <c r="F38" s="85" t="s">
        <v>1003</v>
      </c>
      <c r="G38" s="85"/>
      <c r="H38"/>
      <c r="I38" s="116"/>
      <c r="J38" s="80"/>
      <c r="K38" s="80"/>
      <c r="L38" s="72"/>
      <c r="M38" s="80"/>
      <c r="N38" s="80"/>
    </row>
    <row r="39" spans="1:14">
      <c r="A39" s="66" t="s">
        <v>1024</v>
      </c>
      <c r="B39" s="83" t="s">
        <v>1025</v>
      </c>
      <c r="C39" s="208"/>
      <c r="E39" s="118"/>
      <c r="F39" s="92" t="str">
        <f>IF($C$42=0,"",IF(C39="[for completion]","",C39/$C$42))</f>
        <v/>
      </c>
      <c r="G39" s="91"/>
      <c r="H39"/>
      <c r="I39" s="83"/>
      <c r="L39" s="118"/>
      <c r="M39" s="92"/>
      <c r="N39" s="91"/>
    </row>
    <row r="40" spans="1:14">
      <c r="A40" s="66" t="s">
        <v>1026</v>
      </c>
      <c r="B40" s="83" t="s">
        <v>1027</v>
      </c>
      <c r="E40" s="118"/>
      <c r="F40" s="92" t="str">
        <f>IF($C$42=0,"",IF(C40="[for completion]","",C40/$C$42))</f>
        <v/>
      </c>
      <c r="G40" s="91"/>
      <c r="H40"/>
      <c r="I40" s="83"/>
      <c r="L40" s="118"/>
      <c r="M40" s="92"/>
      <c r="N40" s="91"/>
    </row>
    <row r="41" spans="1:14">
      <c r="A41" s="66" t="s">
        <v>1028</v>
      </c>
      <c r="B41" s="83" t="s">
        <v>158</v>
      </c>
      <c r="E41" s="103"/>
      <c r="F41" s="92" t="str">
        <f>IF($C$42=0,"",IF(C41="[for completion]","",C41/$C$42))</f>
        <v/>
      </c>
      <c r="G41" s="91"/>
      <c r="H41"/>
      <c r="I41" s="83"/>
      <c r="L41" s="103"/>
      <c r="M41" s="92"/>
      <c r="N41" s="91"/>
    </row>
    <row r="42" spans="1:14">
      <c r="A42" s="66" t="s">
        <v>1029</v>
      </c>
      <c r="B42" s="93" t="s">
        <v>160</v>
      </c>
      <c r="C42" s="206">
        <f>SUM(C39:C41)</f>
        <v>0</v>
      </c>
      <c r="D42" s="83"/>
      <c r="E42" s="103"/>
      <c r="F42" s="94">
        <f>SUM(F39:F41)</f>
        <v>0</v>
      </c>
      <c r="G42" s="91"/>
      <c r="H42"/>
      <c r="I42" s="83"/>
      <c r="L42" s="103"/>
      <c r="M42" s="92"/>
      <c r="N42" s="91"/>
    </row>
    <row r="43" spans="1:14" outlineLevel="1">
      <c r="A43" s="66" t="s">
        <v>1030</v>
      </c>
      <c r="B43" s="93"/>
      <c r="C43" s="83"/>
      <c r="D43" s="83"/>
      <c r="E43" s="103"/>
      <c r="F43" s="94"/>
      <c r="G43" s="91"/>
      <c r="H43"/>
      <c r="I43" s="83"/>
      <c r="L43" s="103"/>
      <c r="M43" s="92"/>
      <c r="N43" s="91"/>
    </row>
    <row r="44" spans="1:14" outlineLevel="1">
      <c r="A44" s="66" t="s">
        <v>1031</v>
      </c>
      <c r="B44" s="93"/>
      <c r="C44" s="83"/>
      <c r="D44" s="83"/>
      <c r="E44" s="103"/>
      <c r="F44" s="94"/>
      <c r="G44" s="91"/>
      <c r="H44"/>
      <c r="I44" s="83"/>
      <c r="L44" s="103"/>
      <c r="M44" s="92"/>
      <c r="N44" s="91"/>
    </row>
    <row r="45" spans="1:14" outlineLevel="1">
      <c r="A45" s="66" t="s">
        <v>1032</v>
      </c>
      <c r="B45" s="83"/>
      <c r="E45" s="103"/>
      <c r="F45" s="92"/>
      <c r="G45" s="91"/>
      <c r="H45"/>
      <c r="I45" s="83"/>
      <c r="L45" s="103"/>
      <c r="M45" s="92"/>
      <c r="N45" s="91"/>
    </row>
    <row r="46" spans="1:14" outlineLevel="1">
      <c r="A46" s="66" t="s">
        <v>1033</v>
      </c>
      <c r="B46" s="83"/>
      <c r="E46" s="103"/>
      <c r="F46" s="92"/>
      <c r="G46" s="91"/>
      <c r="H46"/>
      <c r="I46" s="83"/>
      <c r="L46" s="103"/>
      <c r="M46" s="92"/>
      <c r="N46" s="91"/>
    </row>
    <row r="47" spans="1:14" outlineLevel="1">
      <c r="A47" s="66" t="s">
        <v>1034</v>
      </c>
      <c r="B47" s="83"/>
      <c r="E47" s="103"/>
      <c r="F47" s="92"/>
      <c r="G47" s="91"/>
      <c r="H47"/>
      <c r="I47" s="83"/>
      <c r="L47" s="103"/>
      <c r="M47" s="92"/>
      <c r="N47" s="91"/>
    </row>
    <row r="48" spans="1:14" ht="15" customHeight="1">
      <c r="A48" s="85"/>
      <c r="B48" s="86" t="s">
        <v>597</v>
      </c>
      <c r="C48" s="85" t="s">
        <v>1003</v>
      </c>
      <c r="D48" s="85"/>
      <c r="E48" s="87"/>
      <c r="F48" s="88"/>
      <c r="G48" s="88"/>
      <c r="H48"/>
      <c r="I48" s="116"/>
      <c r="J48" s="80"/>
      <c r="K48" s="80"/>
      <c r="L48" s="72"/>
      <c r="M48" s="99"/>
      <c r="N48" s="99"/>
    </row>
    <row r="49" spans="1:14">
      <c r="A49" s="66" t="s">
        <v>1035</v>
      </c>
      <c r="B49" s="115" t="s">
        <v>599</v>
      </c>
      <c r="C49" s="185">
        <f>SUM(C50:C77)</f>
        <v>0</v>
      </c>
      <c r="G49" s="66"/>
      <c r="H49"/>
      <c r="I49" s="72"/>
      <c r="N49" s="66"/>
    </row>
    <row r="50" spans="1:14">
      <c r="A50" s="66" t="s">
        <v>1036</v>
      </c>
      <c r="B50" s="66" t="s">
        <v>601</v>
      </c>
      <c r="C50" s="185"/>
      <c r="G50" s="66"/>
      <c r="H50"/>
      <c r="N50" s="66"/>
    </row>
    <row r="51" spans="1:14">
      <c r="A51" s="66" t="s">
        <v>1037</v>
      </c>
      <c r="B51" s="66" t="s">
        <v>603</v>
      </c>
      <c r="C51" s="185"/>
      <c r="G51" s="66"/>
      <c r="H51"/>
      <c r="N51" s="66"/>
    </row>
    <row r="52" spans="1:14">
      <c r="A52" s="66" t="s">
        <v>1038</v>
      </c>
      <c r="B52" s="66" t="s">
        <v>605</v>
      </c>
      <c r="C52" s="185"/>
      <c r="G52" s="66"/>
      <c r="H52"/>
      <c r="N52" s="66"/>
    </row>
    <row r="53" spans="1:14">
      <c r="A53" s="66" t="s">
        <v>1039</v>
      </c>
      <c r="B53" s="66" t="s">
        <v>607</v>
      </c>
      <c r="C53" s="185"/>
      <c r="G53" s="66"/>
      <c r="H53"/>
      <c r="N53" s="66"/>
    </row>
    <row r="54" spans="1:14">
      <c r="A54" s="66" t="s">
        <v>1040</v>
      </c>
      <c r="B54" s="66" t="s">
        <v>609</v>
      </c>
      <c r="C54" s="185"/>
      <c r="G54" s="66"/>
      <c r="H54"/>
      <c r="N54" s="66"/>
    </row>
    <row r="55" spans="1:14">
      <c r="A55" s="66" t="s">
        <v>1041</v>
      </c>
      <c r="B55" s="66" t="s">
        <v>611</v>
      </c>
      <c r="C55" s="185"/>
      <c r="G55" s="66"/>
      <c r="H55"/>
      <c r="N55" s="66"/>
    </row>
    <row r="56" spans="1:14">
      <c r="A56" s="66" t="s">
        <v>1042</v>
      </c>
      <c r="B56" s="66" t="s">
        <v>613</v>
      </c>
      <c r="C56" s="185"/>
      <c r="G56" s="66"/>
      <c r="H56"/>
      <c r="N56" s="66"/>
    </row>
    <row r="57" spans="1:14">
      <c r="A57" s="66" t="s">
        <v>1043</v>
      </c>
      <c r="B57" s="66" t="s">
        <v>615</v>
      </c>
      <c r="C57" s="185"/>
      <c r="G57" s="66"/>
      <c r="H57"/>
      <c r="N57" s="66"/>
    </row>
    <row r="58" spans="1:14">
      <c r="A58" s="66" t="s">
        <v>1044</v>
      </c>
      <c r="B58" s="66" t="s">
        <v>617</v>
      </c>
      <c r="C58" s="185"/>
      <c r="G58" s="66"/>
      <c r="H58"/>
      <c r="N58" s="66"/>
    </row>
    <row r="59" spans="1:14">
      <c r="A59" s="66" t="s">
        <v>1045</v>
      </c>
      <c r="B59" s="66" t="s">
        <v>619</v>
      </c>
      <c r="C59" s="185"/>
      <c r="G59" s="66"/>
      <c r="H59"/>
      <c r="N59" s="66"/>
    </row>
    <row r="60" spans="1:14">
      <c r="A60" s="66" t="s">
        <v>1046</v>
      </c>
      <c r="B60" s="66" t="s">
        <v>621</v>
      </c>
      <c r="C60" s="185"/>
      <c r="G60" s="66"/>
      <c r="H60"/>
      <c r="N60" s="66"/>
    </row>
    <row r="61" spans="1:14">
      <c r="A61" s="66" t="s">
        <v>1047</v>
      </c>
      <c r="B61" s="66" t="s">
        <v>623</v>
      </c>
      <c r="C61" s="185"/>
      <c r="G61" s="66"/>
      <c r="H61"/>
      <c r="N61" s="66"/>
    </row>
    <row r="62" spans="1:14">
      <c r="A62" s="66" t="s">
        <v>1048</v>
      </c>
      <c r="B62" s="66" t="s">
        <v>625</v>
      </c>
      <c r="C62" s="185"/>
      <c r="G62" s="66"/>
      <c r="H62"/>
      <c r="N62" s="66"/>
    </row>
    <row r="63" spans="1:14">
      <c r="A63" s="66" t="s">
        <v>1049</v>
      </c>
      <c r="B63" s="66" t="s">
        <v>627</v>
      </c>
      <c r="C63" s="185"/>
      <c r="G63" s="66"/>
      <c r="H63"/>
      <c r="N63" s="66"/>
    </row>
    <row r="64" spans="1:14">
      <c r="A64" s="66" t="s">
        <v>1050</v>
      </c>
      <c r="B64" s="66" t="s">
        <v>629</v>
      </c>
      <c r="C64" s="185"/>
      <c r="G64" s="66"/>
      <c r="H64"/>
      <c r="N64" s="66"/>
    </row>
    <row r="65" spans="1:14">
      <c r="A65" s="66" t="s">
        <v>1051</v>
      </c>
      <c r="B65" s="66" t="s">
        <v>3</v>
      </c>
      <c r="C65" s="185"/>
      <c r="G65" s="66"/>
      <c r="H65"/>
      <c r="N65" s="66"/>
    </row>
    <row r="66" spans="1:14">
      <c r="A66" s="66" t="s">
        <v>1052</v>
      </c>
      <c r="B66" s="66" t="s">
        <v>632</v>
      </c>
      <c r="C66" s="185"/>
      <c r="G66" s="66"/>
      <c r="H66"/>
      <c r="N66" s="66"/>
    </row>
    <row r="67" spans="1:14">
      <c r="A67" s="66" t="s">
        <v>1053</v>
      </c>
      <c r="B67" s="66" t="s">
        <v>634</v>
      </c>
      <c r="C67" s="185"/>
      <c r="G67" s="66"/>
      <c r="H67"/>
      <c r="N67" s="66"/>
    </row>
    <row r="68" spans="1:14">
      <c r="A68" s="66" t="s">
        <v>1054</v>
      </c>
      <c r="B68" s="66" t="s">
        <v>636</v>
      </c>
      <c r="C68" s="185"/>
      <c r="G68" s="66"/>
      <c r="H68"/>
      <c r="N68" s="66"/>
    </row>
    <row r="69" spans="1:14">
      <c r="A69" s="66" t="s">
        <v>1055</v>
      </c>
      <c r="B69" s="66" t="s">
        <v>638</v>
      </c>
      <c r="C69" s="185"/>
      <c r="G69" s="66"/>
      <c r="H69"/>
      <c r="N69" s="66"/>
    </row>
    <row r="70" spans="1:14">
      <c r="A70" s="66" t="s">
        <v>1056</v>
      </c>
      <c r="B70" s="66" t="s">
        <v>640</v>
      </c>
      <c r="C70" s="185"/>
      <c r="G70" s="66"/>
      <c r="H70"/>
      <c r="N70" s="66"/>
    </row>
    <row r="71" spans="1:14">
      <c r="A71" s="66" t="s">
        <v>1057</v>
      </c>
      <c r="B71" s="66" t="s">
        <v>642</v>
      </c>
      <c r="C71" s="185"/>
      <c r="G71" s="66"/>
      <c r="H71"/>
      <c r="N71" s="66"/>
    </row>
    <row r="72" spans="1:14">
      <c r="A72" s="66" t="s">
        <v>1058</v>
      </c>
      <c r="B72" s="66" t="s">
        <v>644</v>
      </c>
      <c r="C72" s="185"/>
      <c r="G72" s="66"/>
      <c r="H72"/>
      <c r="N72" s="66"/>
    </row>
    <row r="73" spans="1:14">
      <c r="A73" s="66" t="s">
        <v>1059</v>
      </c>
      <c r="B73" s="66" t="s">
        <v>646</v>
      </c>
      <c r="C73" s="185"/>
      <c r="G73" s="66"/>
      <c r="H73"/>
      <c r="N73" s="66"/>
    </row>
    <row r="74" spans="1:14">
      <c r="A74" s="66" t="s">
        <v>1060</v>
      </c>
      <c r="B74" s="66" t="s">
        <v>648</v>
      </c>
      <c r="C74" s="185"/>
      <c r="G74" s="66"/>
      <c r="H74"/>
      <c r="N74" s="66"/>
    </row>
    <row r="75" spans="1:14">
      <c r="A75" s="66" t="s">
        <v>1061</v>
      </c>
      <c r="B75" s="66" t="s">
        <v>650</v>
      </c>
      <c r="C75" s="185"/>
      <c r="G75" s="66"/>
      <c r="H75"/>
      <c r="N75" s="66"/>
    </row>
    <row r="76" spans="1:14">
      <c r="A76" s="66" t="s">
        <v>1062</v>
      </c>
      <c r="B76" s="66" t="s">
        <v>6</v>
      </c>
      <c r="C76" s="185"/>
      <c r="G76" s="66"/>
      <c r="H76"/>
      <c r="N76" s="66"/>
    </row>
    <row r="77" spans="1:14">
      <c r="A77" s="66" t="s">
        <v>1063</v>
      </c>
      <c r="B77" s="66" t="s">
        <v>653</v>
      </c>
      <c r="C77" s="185"/>
      <c r="G77" s="66"/>
      <c r="H77"/>
      <c r="N77" s="66"/>
    </row>
    <row r="78" spans="1:14">
      <c r="A78" s="66" t="s">
        <v>1064</v>
      </c>
      <c r="B78" s="115" t="s">
        <v>340</v>
      </c>
      <c r="C78" s="185">
        <f>SUM(C79:C81)</f>
        <v>0</v>
      </c>
      <c r="G78" s="66"/>
      <c r="H78"/>
      <c r="I78" s="72"/>
      <c r="N78" s="66"/>
    </row>
    <row r="79" spans="1:14">
      <c r="A79" s="66" t="s">
        <v>1065</v>
      </c>
      <c r="B79" s="66" t="s">
        <v>656</v>
      </c>
      <c r="C79" s="185"/>
      <c r="G79" s="66"/>
      <c r="H79"/>
      <c r="N79" s="66"/>
    </row>
    <row r="80" spans="1:14">
      <c r="A80" s="66" t="s">
        <v>1066</v>
      </c>
      <c r="B80" s="66" t="s">
        <v>658</v>
      </c>
      <c r="C80" s="185"/>
      <c r="G80" s="66"/>
      <c r="H80"/>
      <c r="N80" s="66"/>
    </row>
    <row r="81" spans="1:14">
      <c r="A81" s="66" t="s">
        <v>1067</v>
      </c>
      <c r="B81" s="66" t="s">
        <v>2</v>
      </c>
      <c r="C81" s="185"/>
      <c r="G81" s="66"/>
      <c r="H81"/>
      <c r="N81" s="66"/>
    </row>
    <row r="82" spans="1:14">
      <c r="A82" s="66" t="s">
        <v>1068</v>
      </c>
      <c r="B82" s="115" t="s">
        <v>158</v>
      </c>
      <c r="C82" s="185">
        <f>SUM(C83:C92)</f>
        <v>0</v>
      </c>
      <c r="G82" s="66"/>
      <c r="H82"/>
      <c r="I82" s="72"/>
      <c r="N82" s="66"/>
    </row>
    <row r="83" spans="1:14">
      <c r="A83" s="66" t="s">
        <v>1069</v>
      </c>
      <c r="B83" s="83" t="s">
        <v>342</v>
      </c>
      <c r="C83" s="185"/>
      <c r="G83" s="66"/>
      <c r="H83"/>
      <c r="I83" s="83"/>
      <c r="N83" s="66"/>
    </row>
    <row r="84" spans="1:14">
      <c r="A84" s="66" t="s">
        <v>1070</v>
      </c>
      <c r="B84" s="83" t="s">
        <v>344</v>
      </c>
      <c r="C84" s="185"/>
      <c r="G84" s="66"/>
      <c r="H84"/>
      <c r="I84" s="83"/>
      <c r="N84" s="66"/>
    </row>
    <row r="85" spans="1:14">
      <c r="A85" s="66" t="s">
        <v>1071</v>
      </c>
      <c r="B85" s="83" t="s">
        <v>346</v>
      </c>
      <c r="C85" s="185"/>
      <c r="G85" s="66"/>
      <c r="H85"/>
      <c r="I85" s="83"/>
      <c r="N85" s="66"/>
    </row>
    <row r="86" spans="1:14">
      <c r="A86" s="66" t="s">
        <v>1072</v>
      </c>
      <c r="B86" s="83" t="s">
        <v>12</v>
      </c>
      <c r="C86" s="185"/>
      <c r="G86" s="66"/>
      <c r="H86"/>
      <c r="I86" s="83"/>
      <c r="N86" s="66"/>
    </row>
    <row r="87" spans="1:14">
      <c r="A87" s="66" t="s">
        <v>1073</v>
      </c>
      <c r="B87" s="83" t="s">
        <v>349</v>
      </c>
      <c r="C87" s="185"/>
      <c r="G87" s="66"/>
      <c r="H87"/>
      <c r="I87" s="83"/>
      <c r="N87" s="66"/>
    </row>
    <row r="88" spans="1:14">
      <c r="A88" s="66" t="s">
        <v>1074</v>
      </c>
      <c r="B88" s="83" t="s">
        <v>351</v>
      </c>
      <c r="C88" s="185"/>
      <c r="G88" s="66"/>
      <c r="H88"/>
      <c r="I88" s="83"/>
      <c r="N88" s="66"/>
    </row>
    <row r="89" spans="1:14">
      <c r="A89" s="66" t="s">
        <v>1075</v>
      </c>
      <c r="B89" s="83" t="s">
        <v>353</v>
      </c>
      <c r="C89" s="185"/>
      <c r="G89" s="66"/>
      <c r="H89"/>
      <c r="I89" s="83"/>
      <c r="N89" s="66"/>
    </row>
    <row r="90" spans="1:14">
      <c r="A90" s="66" t="s">
        <v>1076</v>
      </c>
      <c r="B90" s="83" t="s">
        <v>355</v>
      </c>
      <c r="C90" s="185"/>
      <c r="G90" s="66"/>
      <c r="H90"/>
      <c r="I90" s="83"/>
      <c r="N90" s="66"/>
    </row>
    <row r="91" spans="1:14">
      <c r="A91" s="66" t="s">
        <v>1077</v>
      </c>
      <c r="B91" s="83" t="s">
        <v>357</v>
      </c>
      <c r="C91" s="185"/>
      <c r="G91" s="66"/>
      <c r="H91"/>
      <c r="I91" s="83"/>
      <c r="N91" s="66"/>
    </row>
    <row r="92" spans="1:14">
      <c r="A92" s="66" t="s">
        <v>1078</v>
      </c>
      <c r="B92" s="83" t="s">
        <v>158</v>
      </c>
      <c r="C92" s="185"/>
      <c r="G92" s="66"/>
      <c r="H92"/>
      <c r="I92" s="83"/>
      <c r="N92" s="66"/>
    </row>
    <row r="93" spans="1:14" outlineLevel="1">
      <c r="A93" s="66" t="s">
        <v>1079</v>
      </c>
      <c r="B93" s="95" t="s">
        <v>162</v>
      </c>
      <c r="C93" s="185"/>
      <c r="G93" s="66"/>
      <c r="H93"/>
      <c r="I93" s="83"/>
      <c r="N93" s="66"/>
    </row>
    <row r="94" spans="1:14" outlineLevel="1">
      <c r="A94" s="66" t="s">
        <v>1080</v>
      </c>
      <c r="B94" s="95" t="s">
        <v>162</v>
      </c>
      <c r="C94" s="185"/>
      <c r="G94" s="66"/>
      <c r="H94"/>
      <c r="I94" s="83"/>
      <c r="N94" s="66"/>
    </row>
    <row r="95" spans="1:14" outlineLevel="1">
      <c r="A95" s="66" t="s">
        <v>1081</v>
      </c>
      <c r="B95" s="95" t="s">
        <v>162</v>
      </c>
      <c r="C95" s="185"/>
      <c r="G95" s="66"/>
      <c r="H95"/>
      <c r="I95" s="83"/>
      <c r="N95" s="66"/>
    </row>
    <row r="96" spans="1:14" outlineLevel="1">
      <c r="A96" s="66" t="s">
        <v>1082</v>
      </c>
      <c r="B96" s="95" t="s">
        <v>162</v>
      </c>
      <c r="C96" s="185"/>
      <c r="G96" s="66"/>
      <c r="H96"/>
      <c r="I96" s="83"/>
      <c r="N96" s="66"/>
    </row>
    <row r="97" spans="1:14" outlineLevel="1">
      <c r="A97" s="66" t="s">
        <v>1083</v>
      </c>
      <c r="B97" s="95" t="s">
        <v>162</v>
      </c>
      <c r="C97" s="185"/>
      <c r="G97" s="66"/>
      <c r="H97"/>
      <c r="I97" s="83"/>
      <c r="N97" s="66"/>
    </row>
    <row r="98" spans="1:14" outlineLevel="1">
      <c r="A98" s="66" t="s">
        <v>1084</v>
      </c>
      <c r="B98" s="95" t="s">
        <v>162</v>
      </c>
      <c r="C98" s="185"/>
      <c r="G98" s="66"/>
      <c r="H98"/>
      <c r="I98" s="83"/>
      <c r="N98" s="66"/>
    </row>
    <row r="99" spans="1:14" outlineLevel="1">
      <c r="A99" s="66" t="s">
        <v>1085</v>
      </c>
      <c r="B99" s="95" t="s">
        <v>162</v>
      </c>
      <c r="C99" s="185"/>
      <c r="G99" s="66"/>
      <c r="H99"/>
      <c r="I99" s="83"/>
      <c r="N99" s="66"/>
    </row>
    <row r="100" spans="1:14" outlineLevel="1">
      <c r="A100" s="66" t="s">
        <v>1086</v>
      </c>
      <c r="B100" s="95" t="s">
        <v>162</v>
      </c>
      <c r="C100" s="185"/>
      <c r="G100" s="66"/>
      <c r="H100"/>
      <c r="I100" s="83"/>
      <c r="N100" s="66"/>
    </row>
    <row r="101" spans="1:14" outlineLevel="1">
      <c r="A101" s="66" t="s">
        <v>1087</v>
      </c>
      <c r="B101" s="95" t="s">
        <v>162</v>
      </c>
      <c r="C101" s="185"/>
      <c r="G101" s="66"/>
      <c r="H101"/>
      <c r="I101" s="83"/>
      <c r="N101" s="66"/>
    </row>
    <row r="102" spans="1:14" outlineLevel="1">
      <c r="A102" s="66" t="s">
        <v>1088</v>
      </c>
      <c r="B102" s="95" t="s">
        <v>162</v>
      </c>
      <c r="C102" s="185"/>
      <c r="G102" s="66"/>
      <c r="H102"/>
      <c r="I102" s="83"/>
      <c r="N102" s="66"/>
    </row>
    <row r="103" spans="1:14" ht="15" customHeight="1">
      <c r="A103" s="85"/>
      <c r="B103" s="86" t="s">
        <v>680</v>
      </c>
      <c r="C103" s="186" t="s">
        <v>1003</v>
      </c>
      <c r="D103" s="85"/>
      <c r="E103" s="87"/>
      <c r="F103" s="85"/>
      <c r="G103" s="88"/>
      <c r="H103"/>
      <c r="I103" s="116"/>
      <c r="J103" s="80"/>
      <c r="K103" s="80"/>
      <c r="L103" s="72"/>
      <c r="M103" s="80"/>
      <c r="N103" s="99"/>
    </row>
    <row r="104" spans="1:14">
      <c r="A104" s="66" t="s">
        <v>1089</v>
      </c>
      <c r="B104" s="205" t="s">
        <v>1785</v>
      </c>
      <c r="C104" s="185"/>
      <c r="G104" s="66"/>
      <c r="H104"/>
      <c r="I104" s="83"/>
      <c r="N104" s="66"/>
    </row>
    <row r="105" spans="1:14">
      <c r="A105" s="66" t="s">
        <v>1090</v>
      </c>
      <c r="B105" s="205" t="s">
        <v>1786</v>
      </c>
      <c r="C105" s="185"/>
      <c r="G105" s="66"/>
      <c r="H105"/>
      <c r="I105" s="83"/>
      <c r="N105" s="66"/>
    </row>
    <row r="106" spans="1:14">
      <c r="A106" s="66" t="s">
        <v>1091</v>
      </c>
      <c r="B106" s="205" t="s">
        <v>1787</v>
      </c>
      <c r="C106" s="185"/>
      <c r="G106" s="66"/>
      <c r="H106"/>
      <c r="I106" s="83"/>
      <c r="N106" s="66"/>
    </row>
    <row r="107" spans="1:14">
      <c r="A107" s="66" t="s">
        <v>1092</v>
      </c>
      <c r="B107" s="205" t="s">
        <v>1788</v>
      </c>
      <c r="C107" s="185"/>
      <c r="G107" s="66"/>
      <c r="H107"/>
      <c r="I107" s="83"/>
      <c r="N107" s="66"/>
    </row>
    <row r="108" spans="1:14">
      <c r="A108" s="66" t="s">
        <v>1093</v>
      </c>
      <c r="B108" s="205" t="s">
        <v>1789</v>
      </c>
      <c r="C108" s="185"/>
      <c r="G108" s="66"/>
      <c r="H108"/>
      <c r="I108" s="83"/>
      <c r="N108" s="66"/>
    </row>
    <row r="109" spans="1:14">
      <c r="A109" s="66" t="s">
        <v>1094</v>
      </c>
      <c r="B109" s="205" t="s">
        <v>1790</v>
      </c>
      <c r="C109" s="185"/>
      <c r="G109" s="66"/>
      <c r="H109"/>
      <c r="I109" s="83"/>
      <c r="N109" s="66"/>
    </row>
    <row r="110" spans="1:14">
      <c r="A110" s="66" t="s">
        <v>1095</v>
      </c>
      <c r="B110" s="205" t="s">
        <v>1817</v>
      </c>
      <c r="C110" s="185"/>
      <c r="G110" s="66"/>
      <c r="H110"/>
      <c r="I110" s="83"/>
      <c r="N110" s="66"/>
    </row>
    <row r="111" spans="1:14">
      <c r="A111" s="66" t="s">
        <v>1096</v>
      </c>
      <c r="B111" s="205" t="s">
        <v>1818</v>
      </c>
      <c r="C111" s="185"/>
      <c r="G111" s="66"/>
      <c r="H111"/>
      <c r="I111" s="83"/>
      <c r="N111" s="66"/>
    </row>
    <row r="112" spans="1:14">
      <c r="A112" s="66" t="s">
        <v>1097</v>
      </c>
      <c r="B112" s="205" t="s">
        <v>1819</v>
      </c>
      <c r="C112" s="185"/>
      <c r="G112" s="66"/>
      <c r="H112"/>
      <c r="I112" s="83"/>
      <c r="N112" s="66"/>
    </row>
    <row r="113" spans="1:14">
      <c r="A113" s="66" t="s">
        <v>1098</v>
      </c>
      <c r="B113" s="205" t="s">
        <v>1820</v>
      </c>
      <c r="C113" s="185"/>
      <c r="G113" s="66"/>
      <c r="H113"/>
      <c r="I113" s="83"/>
      <c r="N113" s="66"/>
    </row>
    <row r="114" spans="1:14">
      <c r="A114" s="66" t="s">
        <v>1099</v>
      </c>
      <c r="B114" s="205" t="s">
        <v>1794</v>
      </c>
      <c r="C114" s="185"/>
      <c r="G114" s="66"/>
      <c r="H114"/>
      <c r="I114" s="83"/>
      <c r="N114" s="66"/>
    </row>
    <row r="115" spans="1:14">
      <c r="A115" s="66" t="s">
        <v>1100</v>
      </c>
      <c r="B115" s="205" t="s">
        <v>1795</v>
      </c>
      <c r="C115" s="185"/>
      <c r="G115" s="66"/>
      <c r="H115"/>
      <c r="I115" s="83"/>
      <c r="N115" s="66"/>
    </row>
    <row r="116" spans="1:14">
      <c r="A116" s="66" t="s">
        <v>1101</v>
      </c>
      <c r="B116" s="205" t="s">
        <v>1796</v>
      </c>
      <c r="C116" s="185"/>
      <c r="G116" s="66"/>
      <c r="H116"/>
      <c r="I116" s="83"/>
      <c r="N116" s="66"/>
    </row>
    <row r="117" spans="1:14">
      <c r="A117" s="66" t="s">
        <v>1102</v>
      </c>
      <c r="B117" s="205" t="s">
        <v>1797</v>
      </c>
      <c r="C117" s="185"/>
      <c r="G117" s="66"/>
      <c r="H117"/>
      <c r="I117" s="83"/>
      <c r="N117" s="66"/>
    </row>
    <row r="118" spans="1:14">
      <c r="A118" s="66" t="s">
        <v>1103</v>
      </c>
      <c r="B118" s="205" t="s">
        <v>1798</v>
      </c>
      <c r="C118" s="185"/>
      <c r="G118" s="66"/>
      <c r="H118"/>
      <c r="I118" s="83"/>
      <c r="N118" s="66"/>
    </row>
    <row r="119" spans="1:14">
      <c r="A119" s="66" t="s">
        <v>1104</v>
      </c>
      <c r="B119" s="205" t="s">
        <v>1799</v>
      </c>
      <c r="C119" s="185"/>
      <c r="G119" s="66"/>
      <c r="H119"/>
      <c r="I119" s="83"/>
      <c r="N119" s="66"/>
    </row>
    <row r="120" spans="1:14">
      <c r="A120" s="66" t="s">
        <v>1105</v>
      </c>
      <c r="B120" s="205" t="s">
        <v>1800</v>
      </c>
      <c r="C120" s="185"/>
      <c r="G120" s="66"/>
      <c r="H120"/>
      <c r="I120" s="83"/>
      <c r="N120" s="66"/>
    </row>
    <row r="121" spans="1:14">
      <c r="A121" s="66" t="s">
        <v>1106</v>
      </c>
      <c r="B121" s="205" t="s">
        <v>1801</v>
      </c>
      <c r="C121" s="185"/>
      <c r="G121" s="66"/>
      <c r="H121"/>
      <c r="I121" s="83"/>
      <c r="N121" s="66"/>
    </row>
    <row r="122" spans="1:14">
      <c r="A122" s="66" t="s">
        <v>1107</v>
      </c>
      <c r="B122" s="205" t="s">
        <v>1821</v>
      </c>
      <c r="C122" s="185"/>
      <c r="G122" s="66"/>
      <c r="H122"/>
      <c r="I122" s="83"/>
      <c r="N122" s="66"/>
    </row>
    <row r="123" spans="1:14">
      <c r="A123" s="66" t="s">
        <v>1108</v>
      </c>
      <c r="B123" s="83"/>
      <c r="C123" s="185"/>
      <c r="G123" s="66"/>
      <c r="H123"/>
      <c r="I123" s="83"/>
      <c r="N123" s="66"/>
    </row>
    <row r="124" spans="1:14">
      <c r="A124" s="66" t="s">
        <v>1109</v>
      </c>
      <c r="B124" s="83"/>
      <c r="C124" s="185"/>
      <c r="G124" s="66"/>
      <c r="H124"/>
      <c r="I124" s="83"/>
      <c r="N124" s="66"/>
    </row>
    <row r="125" spans="1:14">
      <c r="A125" s="66" t="s">
        <v>1110</v>
      </c>
      <c r="B125" s="83"/>
      <c r="C125" s="185"/>
      <c r="G125" s="66"/>
      <c r="H125"/>
      <c r="I125" s="83"/>
      <c r="N125" s="66"/>
    </row>
    <row r="126" spans="1:14">
      <c r="A126" s="66" t="s">
        <v>1111</v>
      </c>
      <c r="B126" s="83"/>
      <c r="C126" s="185"/>
      <c r="G126" s="66"/>
      <c r="H126"/>
      <c r="I126" s="83"/>
      <c r="N126" s="66"/>
    </row>
    <row r="127" spans="1:14">
      <c r="A127" s="66" t="s">
        <v>1112</v>
      </c>
      <c r="B127" s="83"/>
      <c r="C127" s="185"/>
      <c r="G127" s="66"/>
      <c r="H127"/>
      <c r="I127" s="83"/>
      <c r="N127" s="66"/>
    </row>
    <row r="128" spans="1:14">
      <c r="A128" s="66" t="s">
        <v>1113</v>
      </c>
      <c r="B128" s="83"/>
      <c r="G128" s="66"/>
      <c r="H128"/>
      <c r="I128" s="83"/>
      <c r="N128" s="66"/>
    </row>
    <row r="129" spans="1:14">
      <c r="A129" s="85"/>
      <c r="B129" s="86" t="s">
        <v>713</v>
      </c>
      <c r="C129" s="85" t="s">
        <v>1003</v>
      </c>
      <c r="D129" s="85"/>
      <c r="E129" s="85"/>
      <c r="F129" s="88"/>
      <c r="G129" s="88"/>
      <c r="H129"/>
      <c r="I129" s="116"/>
      <c r="J129" s="80"/>
      <c r="K129" s="80"/>
      <c r="L129" s="80"/>
      <c r="M129" s="99"/>
      <c r="N129" s="99"/>
    </row>
    <row r="130" spans="1:14">
      <c r="A130" s="66" t="s">
        <v>1114</v>
      </c>
      <c r="B130" s="66" t="s">
        <v>715</v>
      </c>
      <c r="C130" s="185"/>
      <c r="D130"/>
      <c r="E130"/>
      <c r="F130"/>
      <c r="G130"/>
      <c r="H130"/>
      <c r="K130" s="108"/>
      <c r="L130" s="108"/>
      <c r="M130" s="108"/>
      <c r="N130" s="108"/>
    </row>
    <row r="131" spans="1:14">
      <c r="A131" s="66" t="s">
        <v>1115</v>
      </c>
      <c r="B131" s="66" t="s">
        <v>717</v>
      </c>
      <c r="C131" s="185"/>
      <c r="D131"/>
      <c r="E131"/>
      <c r="F131"/>
      <c r="G131"/>
      <c r="H131"/>
      <c r="K131" s="108"/>
      <c r="L131" s="108"/>
      <c r="M131" s="108"/>
      <c r="N131" s="108"/>
    </row>
    <row r="132" spans="1:14">
      <c r="A132" s="66" t="s">
        <v>1116</v>
      </c>
      <c r="B132" s="66" t="s">
        <v>158</v>
      </c>
      <c r="C132" s="185"/>
      <c r="D132"/>
      <c r="E132"/>
      <c r="F132"/>
      <c r="G132"/>
      <c r="H132"/>
      <c r="K132" s="108"/>
      <c r="L132" s="108"/>
      <c r="M132" s="108"/>
      <c r="N132" s="108"/>
    </row>
    <row r="133" spans="1:14" outlineLevel="1">
      <c r="A133" s="66" t="s">
        <v>1117</v>
      </c>
      <c r="C133" s="185"/>
      <c r="D133"/>
      <c r="E133"/>
      <c r="F133"/>
      <c r="G133"/>
      <c r="H133"/>
      <c r="K133" s="108"/>
      <c r="L133" s="108"/>
      <c r="M133" s="108"/>
      <c r="N133" s="108"/>
    </row>
    <row r="134" spans="1:14" outlineLevel="1">
      <c r="A134" s="66" t="s">
        <v>1118</v>
      </c>
      <c r="C134" s="185"/>
      <c r="D134"/>
      <c r="E134"/>
      <c r="F134"/>
      <c r="G134"/>
      <c r="H134"/>
      <c r="K134" s="108"/>
      <c r="L134" s="108"/>
      <c r="M134" s="108"/>
      <c r="N134" s="108"/>
    </row>
    <row r="135" spans="1:14" outlineLevel="1">
      <c r="A135" s="66" t="s">
        <v>1119</v>
      </c>
      <c r="C135" s="185"/>
      <c r="D135"/>
      <c r="E135"/>
      <c r="F135"/>
      <c r="G135"/>
      <c r="H135"/>
      <c r="K135" s="108"/>
      <c r="L135" s="108"/>
      <c r="M135" s="108"/>
      <c r="N135" s="108"/>
    </row>
    <row r="136" spans="1:14" outlineLevel="1">
      <c r="A136" s="66" t="s">
        <v>1120</v>
      </c>
      <c r="C136" s="185"/>
      <c r="D136"/>
      <c r="E136"/>
      <c r="F136"/>
      <c r="G136"/>
      <c r="H136"/>
      <c r="K136" s="108"/>
      <c r="L136" s="108"/>
      <c r="M136" s="108"/>
      <c r="N136" s="108"/>
    </row>
    <row r="137" spans="1:14">
      <c r="A137" s="85"/>
      <c r="B137" s="86" t="s">
        <v>725</v>
      </c>
      <c r="C137" s="85" t="s">
        <v>1003</v>
      </c>
      <c r="D137" s="85"/>
      <c r="E137" s="85"/>
      <c r="F137" s="88"/>
      <c r="G137" s="88"/>
      <c r="H137"/>
      <c r="I137" s="116"/>
      <c r="J137" s="80"/>
      <c r="K137" s="80"/>
      <c r="L137" s="80"/>
      <c r="M137" s="99"/>
      <c r="N137" s="99"/>
    </row>
    <row r="138" spans="1:14">
      <c r="A138" s="66" t="s">
        <v>1121</v>
      </c>
      <c r="B138" s="66" t="s">
        <v>727</v>
      </c>
      <c r="C138" s="185"/>
      <c r="D138" s="118"/>
      <c r="E138" s="118"/>
      <c r="F138" s="103"/>
      <c r="G138" s="91"/>
      <c r="H138"/>
      <c r="K138" s="118"/>
      <c r="L138" s="118"/>
      <c r="M138" s="103"/>
      <c r="N138" s="91"/>
    </row>
    <row r="139" spans="1:14">
      <c r="A139" s="66" t="s">
        <v>1122</v>
      </c>
      <c r="B139" s="66" t="s">
        <v>729</v>
      </c>
      <c r="C139" s="185"/>
      <c r="D139" s="118"/>
      <c r="E139" s="118"/>
      <c r="F139" s="103"/>
      <c r="G139" s="91"/>
      <c r="H139"/>
      <c r="K139" s="118"/>
      <c r="L139" s="118"/>
      <c r="M139" s="103"/>
      <c r="N139" s="91"/>
    </row>
    <row r="140" spans="1:14">
      <c r="A140" s="66" t="s">
        <v>1123</v>
      </c>
      <c r="B140" s="66" t="s">
        <v>158</v>
      </c>
      <c r="C140" s="185"/>
      <c r="D140" s="118"/>
      <c r="E140" s="118"/>
      <c r="F140" s="103"/>
      <c r="G140" s="91"/>
      <c r="H140"/>
      <c r="K140" s="118"/>
      <c r="L140" s="118"/>
      <c r="M140" s="103"/>
      <c r="N140" s="91"/>
    </row>
    <row r="141" spans="1:14" outlineLevel="1">
      <c r="A141" s="66" t="s">
        <v>1124</v>
      </c>
      <c r="C141" s="185"/>
      <c r="D141" s="118"/>
      <c r="E141" s="118"/>
      <c r="F141" s="103"/>
      <c r="G141" s="91"/>
      <c r="H141"/>
      <c r="K141" s="118"/>
      <c r="L141" s="118"/>
      <c r="M141" s="103"/>
      <c r="N141" s="91"/>
    </row>
    <row r="142" spans="1:14" outlineLevel="1">
      <c r="A142" s="66" t="s">
        <v>1125</v>
      </c>
      <c r="C142" s="185"/>
      <c r="D142" s="118"/>
      <c r="E142" s="118"/>
      <c r="F142" s="103"/>
      <c r="G142" s="91"/>
      <c r="H142"/>
      <c r="K142" s="118"/>
      <c r="L142" s="118"/>
      <c r="M142" s="103"/>
      <c r="N142" s="91"/>
    </row>
    <row r="143" spans="1:14" outlineLevel="1">
      <c r="A143" s="66" t="s">
        <v>1126</v>
      </c>
      <c r="C143" s="185"/>
      <c r="D143" s="118"/>
      <c r="E143" s="118"/>
      <c r="F143" s="103"/>
      <c r="G143" s="91"/>
      <c r="H143"/>
      <c r="K143" s="118"/>
      <c r="L143" s="118"/>
      <c r="M143" s="103"/>
      <c r="N143" s="91"/>
    </row>
    <row r="144" spans="1:14" outlineLevel="1">
      <c r="A144" s="66" t="s">
        <v>1127</v>
      </c>
      <c r="C144" s="185"/>
      <c r="D144" s="118"/>
      <c r="E144" s="118"/>
      <c r="F144" s="103"/>
      <c r="G144" s="91"/>
      <c r="H144"/>
      <c r="K144" s="118"/>
      <c r="L144" s="118"/>
      <c r="M144" s="103"/>
      <c r="N144" s="91"/>
    </row>
    <row r="145" spans="1:14" outlineLevel="1">
      <c r="A145" s="66" t="s">
        <v>1128</v>
      </c>
      <c r="C145" s="185"/>
      <c r="D145" s="118"/>
      <c r="E145" s="118"/>
      <c r="F145" s="103"/>
      <c r="G145" s="91"/>
      <c r="H145"/>
      <c r="K145" s="118"/>
      <c r="L145" s="118"/>
      <c r="M145" s="103"/>
      <c r="N145" s="91"/>
    </row>
    <row r="146" spans="1:14" outlineLevel="1">
      <c r="A146" s="66" t="s">
        <v>1129</v>
      </c>
      <c r="C146" s="185"/>
      <c r="D146" s="118"/>
      <c r="E146" s="118"/>
      <c r="F146" s="103"/>
      <c r="G146" s="91"/>
      <c r="H146"/>
      <c r="K146" s="118"/>
      <c r="L146" s="118"/>
      <c r="M146" s="103"/>
      <c r="N146" s="91"/>
    </row>
    <row r="147" spans="1:14">
      <c r="A147" s="85"/>
      <c r="B147" s="86" t="s">
        <v>1130</v>
      </c>
      <c r="C147" s="85" t="s">
        <v>124</v>
      </c>
      <c r="D147" s="85"/>
      <c r="E147" s="85"/>
      <c r="F147" s="85" t="s">
        <v>1003</v>
      </c>
      <c r="G147" s="88"/>
      <c r="H147"/>
      <c r="I147" s="116"/>
      <c r="J147" s="80"/>
      <c r="K147" s="80"/>
      <c r="L147" s="80"/>
      <c r="M147" s="80"/>
      <c r="N147" s="99"/>
    </row>
    <row r="148" spans="1:14">
      <c r="A148" s="66" t="s">
        <v>1131</v>
      </c>
      <c r="B148" s="83" t="s">
        <v>1132</v>
      </c>
      <c r="D148" s="118"/>
      <c r="E148" s="118"/>
      <c r="F148" s="92" t="str">
        <f>IF($C$152=0,"",IF(C148="[for completion]","",C148/$C$152))</f>
        <v/>
      </c>
      <c r="G148" s="91"/>
      <c r="H148"/>
      <c r="I148" s="83"/>
      <c r="K148" s="118"/>
      <c r="L148" s="118"/>
      <c r="M148" s="92"/>
      <c r="N148" s="91"/>
    </row>
    <row r="149" spans="1:14">
      <c r="A149" s="66" t="s">
        <v>1133</v>
      </c>
      <c r="B149" s="83" t="s">
        <v>1134</v>
      </c>
      <c r="D149" s="118"/>
      <c r="E149" s="118"/>
      <c r="F149" s="92" t="str">
        <f>IF($C$152=0,"",IF(C149="[for completion]","",C149/$C$152))</f>
        <v/>
      </c>
      <c r="G149" s="91"/>
      <c r="H149"/>
      <c r="I149" s="83"/>
      <c r="K149" s="118"/>
      <c r="L149" s="118"/>
      <c r="M149" s="92"/>
      <c r="N149" s="91"/>
    </row>
    <row r="150" spans="1:14">
      <c r="A150" s="66" t="s">
        <v>1135</v>
      </c>
      <c r="B150" s="83" t="s">
        <v>1136</v>
      </c>
      <c r="D150" s="118"/>
      <c r="E150" s="118"/>
      <c r="F150" s="92" t="str">
        <f>IF($C$152=0,"",IF(C150="[for completion]","",C150/$C$152))</f>
        <v/>
      </c>
      <c r="G150" s="91"/>
      <c r="H150"/>
      <c r="I150" s="83"/>
      <c r="K150" s="118"/>
      <c r="L150" s="118"/>
      <c r="M150" s="92"/>
      <c r="N150" s="91"/>
    </row>
    <row r="151" spans="1:14" ht="15" customHeight="1">
      <c r="A151" s="66" t="s">
        <v>1137</v>
      </c>
      <c r="B151" s="83" t="s">
        <v>1138</v>
      </c>
      <c r="D151" s="118"/>
      <c r="E151" s="118"/>
      <c r="F151" s="92" t="str">
        <f>IF($C$152=0,"",IF(C151="[for completion]","",C151/$C$152))</f>
        <v/>
      </c>
      <c r="G151" s="91"/>
      <c r="H151"/>
      <c r="I151" s="83"/>
      <c r="K151" s="118"/>
      <c r="L151" s="118"/>
      <c r="M151" s="92"/>
      <c r="N151" s="91"/>
    </row>
    <row r="152" spans="1:14" ht="15" customHeight="1">
      <c r="A152" s="66" t="s">
        <v>1139</v>
      </c>
      <c r="B152" s="93" t="s">
        <v>160</v>
      </c>
      <c r="C152" s="83">
        <f>SUM(C148:C151)</f>
        <v>0</v>
      </c>
      <c r="D152" s="118"/>
      <c r="E152" s="118"/>
      <c r="F152" s="103">
        <f>SUM(F148:F151)</f>
        <v>0</v>
      </c>
      <c r="G152" s="91"/>
      <c r="H152"/>
      <c r="I152" s="83"/>
      <c r="K152" s="118"/>
      <c r="L152" s="118"/>
      <c r="M152" s="92"/>
      <c r="N152" s="91"/>
    </row>
    <row r="153" spans="1:14" ht="15" customHeight="1" outlineLevel="1">
      <c r="A153" s="66" t="s">
        <v>1140</v>
      </c>
      <c r="B153" s="95" t="s">
        <v>1141</v>
      </c>
      <c r="D153" s="118"/>
      <c r="E153" s="118"/>
      <c r="F153" s="92" t="str">
        <f>IF($C$152=0,"",IF(C153="[for completion]","",C153/$C$152))</f>
        <v/>
      </c>
      <c r="G153" s="91"/>
      <c r="H153"/>
      <c r="I153" s="83"/>
      <c r="K153" s="118"/>
      <c r="L153" s="118"/>
      <c r="M153" s="92"/>
      <c r="N153" s="91"/>
    </row>
    <row r="154" spans="1:14" ht="15" customHeight="1" outlineLevel="1">
      <c r="A154" s="66" t="s">
        <v>1142</v>
      </c>
      <c r="B154" s="95" t="s">
        <v>1143</v>
      </c>
      <c r="D154" s="118"/>
      <c r="E154" s="118"/>
      <c r="F154" s="92" t="str">
        <f t="shared" ref="F154:F159" si="2">IF($C$152=0,"",IF(C154="[for completion]","",C154/$C$152))</f>
        <v/>
      </c>
      <c r="G154" s="91"/>
      <c r="H154"/>
      <c r="I154" s="83"/>
      <c r="K154" s="118"/>
      <c r="L154" s="118"/>
      <c r="M154" s="92"/>
      <c r="N154" s="91"/>
    </row>
    <row r="155" spans="1:14" ht="15" customHeight="1" outlineLevel="1">
      <c r="A155" s="66" t="s">
        <v>1144</v>
      </c>
      <c r="B155" s="95" t="s">
        <v>1145</v>
      </c>
      <c r="D155" s="118"/>
      <c r="E155" s="118"/>
      <c r="F155" s="92" t="str">
        <f t="shared" si="2"/>
        <v/>
      </c>
      <c r="G155" s="91"/>
      <c r="H155"/>
      <c r="I155" s="83"/>
      <c r="K155" s="118"/>
      <c r="L155" s="118"/>
      <c r="M155" s="92"/>
      <c r="N155" s="91"/>
    </row>
    <row r="156" spans="1:14" ht="15" customHeight="1" outlineLevel="1">
      <c r="A156" s="66" t="s">
        <v>1146</v>
      </c>
      <c r="B156" s="95" t="s">
        <v>1147</v>
      </c>
      <c r="D156" s="118"/>
      <c r="E156" s="118"/>
      <c r="F156" s="92" t="str">
        <f t="shared" si="2"/>
        <v/>
      </c>
      <c r="G156" s="91"/>
      <c r="H156"/>
      <c r="I156" s="83"/>
      <c r="K156" s="118"/>
      <c r="L156" s="118"/>
      <c r="M156" s="92"/>
      <c r="N156" s="91"/>
    </row>
    <row r="157" spans="1:14" ht="15" customHeight="1" outlineLevel="1">
      <c r="A157" s="66" t="s">
        <v>1148</v>
      </c>
      <c r="B157" s="95" t="s">
        <v>1149</v>
      </c>
      <c r="D157" s="118"/>
      <c r="E157" s="118"/>
      <c r="F157" s="92" t="str">
        <f t="shared" si="2"/>
        <v/>
      </c>
      <c r="G157" s="91"/>
      <c r="H157"/>
      <c r="I157" s="83"/>
      <c r="K157" s="118"/>
      <c r="L157" s="118"/>
      <c r="M157" s="92"/>
      <c r="N157" s="91"/>
    </row>
    <row r="158" spans="1:14" ht="15" customHeight="1" outlineLevel="1">
      <c r="A158" s="66" t="s">
        <v>1150</v>
      </c>
      <c r="B158" s="95" t="s">
        <v>1151</v>
      </c>
      <c r="D158" s="118"/>
      <c r="E158" s="118"/>
      <c r="F158" s="92" t="str">
        <f t="shared" si="2"/>
        <v/>
      </c>
      <c r="G158" s="91"/>
      <c r="H158"/>
      <c r="I158" s="83"/>
      <c r="K158" s="118"/>
      <c r="L158" s="118"/>
      <c r="M158" s="92"/>
      <c r="N158" s="91"/>
    </row>
    <row r="159" spans="1:14" ht="15" customHeight="1" outlineLevel="1">
      <c r="A159" s="66" t="s">
        <v>1152</v>
      </c>
      <c r="B159" s="95" t="s">
        <v>1153</v>
      </c>
      <c r="D159" s="118"/>
      <c r="E159" s="118"/>
      <c r="F159" s="92" t="str">
        <f t="shared" si="2"/>
        <v/>
      </c>
      <c r="G159" s="91"/>
      <c r="H159"/>
      <c r="I159" s="83"/>
      <c r="K159" s="118"/>
      <c r="L159" s="118"/>
      <c r="M159" s="92"/>
      <c r="N159" s="91"/>
    </row>
    <row r="160" spans="1:14" ht="15" customHeight="1" outlineLevel="1">
      <c r="A160" s="66" t="s">
        <v>1154</v>
      </c>
      <c r="B160" s="95"/>
      <c r="D160" s="118"/>
      <c r="E160" s="118"/>
      <c r="F160" s="92"/>
      <c r="G160" s="91"/>
      <c r="H160"/>
      <c r="I160" s="83"/>
      <c r="K160" s="118"/>
      <c r="L160" s="118"/>
      <c r="M160" s="92"/>
      <c r="N160" s="91"/>
    </row>
    <row r="161" spans="1:14" ht="15" customHeight="1" outlineLevel="1">
      <c r="A161" s="66" t="s">
        <v>1155</v>
      </c>
      <c r="B161" s="95"/>
      <c r="D161" s="118"/>
      <c r="E161" s="118"/>
      <c r="F161" s="92"/>
      <c r="G161" s="91"/>
      <c r="H161"/>
      <c r="I161" s="83"/>
      <c r="K161" s="118"/>
      <c r="L161" s="118"/>
      <c r="M161" s="92"/>
      <c r="N161" s="91"/>
    </row>
    <row r="162" spans="1:14" ht="15" customHeight="1" outlineLevel="1">
      <c r="A162" s="66" t="s">
        <v>1156</v>
      </c>
      <c r="B162" s="95"/>
      <c r="D162" s="118"/>
      <c r="E162" s="118"/>
      <c r="F162" s="92"/>
      <c r="G162" s="91"/>
      <c r="H162"/>
      <c r="I162" s="83"/>
      <c r="K162" s="118"/>
      <c r="L162" s="118"/>
      <c r="M162" s="92"/>
      <c r="N162" s="91"/>
    </row>
    <row r="163" spans="1:14" ht="15" customHeight="1" outlineLevel="1">
      <c r="A163" s="66" t="s">
        <v>1157</v>
      </c>
      <c r="B163" s="95"/>
      <c r="D163" s="118"/>
      <c r="E163" s="118"/>
      <c r="F163" s="92"/>
      <c r="G163" s="91"/>
      <c r="H163"/>
      <c r="I163" s="83"/>
      <c r="K163" s="118"/>
      <c r="L163" s="118"/>
      <c r="M163" s="92"/>
      <c r="N163" s="91"/>
    </row>
    <row r="164" spans="1:14" ht="15" customHeight="1" outlineLevel="1">
      <c r="A164" s="66" t="s">
        <v>1158</v>
      </c>
      <c r="B164" s="83"/>
      <c r="D164" s="118"/>
      <c r="E164" s="118"/>
      <c r="F164" s="92"/>
      <c r="G164" s="91"/>
      <c r="H164"/>
      <c r="I164" s="83"/>
      <c r="K164" s="118"/>
      <c r="L164" s="118"/>
      <c r="M164" s="92"/>
      <c r="N164" s="91"/>
    </row>
    <row r="165" spans="1:14" outlineLevel="1">
      <c r="A165" s="66" t="s">
        <v>1159</v>
      </c>
      <c r="B165" s="96"/>
      <c r="C165" s="96"/>
      <c r="D165" s="96"/>
      <c r="E165" s="96"/>
      <c r="F165" s="92"/>
      <c r="G165" s="91"/>
      <c r="H165"/>
      <c r="I165" s="93"/>
      <c r="J165" s="83"/>
      <c r="K165" s="118"/>
      <c r="L165" s="118"/>
      <c r="M165" s="103"/>
      <c r="N165" s="91"/>
    </row>
    <row r="166" spans="1:14" ht="15" customHeight="1">
      <c r="A166" s="85"/>
      <c r="B166" s="86" t="s">
        <v>1160</v>
      </c>
      <c r="C166" s="85"/>
      <c r="D166" s="85"/>
      <c r="E166" s="85"/>
      <c r="F166" s="88"/>
      <c r="G166" s="88"/>
      <c r="H166"/>
      <c r="I166" s="116"/>
      <c r="J166" s="80"/>
      <c r="K166" s="80"/>
      <c r="L166" s="80"/>
      <c r="M166" s="99"/>
      <c r="N166" s="99"/>
    </row>
    <row r="167" spans="1:14">
      <c r="A167" s="66" t="s">
        <v>1161</v>
      </c>
      <c r="B167" s="66" t="s">
        <v>754</v>
      </c>
      <c r="C167" s="185"/>
      <c r="D167"/>
      <c r="E167" s="64"/>
      <c r="F167" s="64"/>
      <c r="G167"/>
      <c r="H167"/>
      <c r="K167" s="108"/>
      <c r="L167" s="64"/>
      <c r="M167" s="64"/>
      <c r="N167" s="108"/>
    </row>
    <row r="168" spans="1:14" outlineLevel="1">
      <c r="A168" s="66" t="s">
        <v>1162</v>
      </c>
      <c r="D168"/>
      <c r="E168" s="64"/>
      <c r="F168" s="64"/>
      <c r="G168"/>
      <c r="H168"/>
      <c r="K168" s="108"/>
      <c r="L168" s="64"/>
      <c r="M168" s="64"/>
      <c r="N168" s="108"/>
    </row>
    <row r="169" spans="1:14" outlineLevel="1">
      <c r="A169" s="66" t="s">
        <v>1163</v>
      </c>
      <c r="D169"/>
      <c r="E169" s="64"/>
      <c r="F169" s="64"/>
      <c r="G169"/>
      <c r="H169"/>
      <c r="K169" s="108"/>
      <c r="L169" s="64"/>
      <c r="M169" s="64"/>
      <c r="N169" s="108"/>
    </row>
    <row r="170" spans="1:14" outlineLevel="1">
      <c r="A170" s="66" t="s">
        <v>1164</v>
      </c>
      <c r="D170"/>
      <c r="E170" s="64"/>
      <c r="F170" s="64"/>
      <c r="G170"/>
      <c r="H170"/>
      <c r="K170" s="108"/>
      <c r="L170" s="64"/>
      <c r="M170" s="64"/>
      <c r="N170" s="108"/>
    </row>
    <row r="171" spans="1:14" outlineLevel="1">
      <c r="A171" s="66" t="s">
        <v>1165</v>
      </c>
      <c r="D171"/>
      <c r="E171" s="64"/>
      <c r="F171" s="64"/>
      <c r="G171"/>
      <c r="H171"/>
      <c r="K171" s="108"/>
      <c r="L171" s="64"/>
      <c r="M171" s="64"/>
      <c r="N171" s="108"/>
    </row>
    <row r="172" spans="1:14">
      <c r="A172" s="85"/>
      <c r="B172" s="86" t="s">
        <v>1166</v>
      </c>
      <c r="C172" s="85" t="s">
        <v>1003</v>
      </c>
      <c r="D172" s="85"/>
      <c r="E172" s="85"/>
      <c r="F172" s="88"/>
      <c r="G172" s="88"/>
      <c r="H172"/>
      <c r="I172" s="116"/>
      <c r="J172" s="80"/>
      <c r="K172" s="80"/>
      <c r="L172" s="80"/>
      <c r="M172" s="99"/>
      <c r="N172" s="99"/>
    </row>
    <row r="173" spans="1:14" ht="15" customHeight="1">
      <c r="A173" s="66" t="s">
        <v>1167</v>
      </c>
      <c r="B173" s="66" t="s">
        <v>1168</v>
      </c>
      <c r="C173" s="185"/>
      <c r="D173"/>
      <c r="E173"/>
      <c r="F173"/>
      <c r="G173"/>
      <c r="H173"/>
      <c r="K173" s="108"/>
      <c r="L173" s="108"/>
      <c r="M173" s="108"/>
      <c r="N173" s="108"/>
    </row>
    <row r="174" spans="1:14" outlineLevel="1">
      <c r="A174" s="66" t="s">
        <v>1169</v>
      </c>
      <c r="D174"/>
      <c r="E174"/>
      <c r="F174"/>
      <c r="G174"/>
      <c r="H174"/>
      <c r="K174" s="108"/>
      <c r="L174" s="108"/>
      <c r="M174" s="108"/>
      <c r="N174" s="108"/>
    </row>
    <row r="175" spans="1:14" outlineLevel="1">
      <c r="A175" s="66" t="s">
        <v>1170</v>
      </c>
      <c r="D175"/>
      <c r="E175"/>
      <c r="F175"/>
      <c r="G175"/>
      <c r="H175"/>
      <c r="K175" s="108"/>
      <c r="L175" s="108"/>
      <c r="M175" s="108"/>
      <c r="N175" s="108"/>
    </row>
    <row r="176" spans="1:14" outlineLevel="1">
      <c r="A176" s="66" t="s">
        <v>1171</v>
      </c>
      <c r="D176"/>
      <c r="E176"/>
      <c r="F176"/>
      <c r="G176"/>
      <c r="H176"/>
      <c r="K176" s="108"/>
      <c r="L176" s="108"/>
      <c r="M176" s="108"/>
      <c r="N176" s="108"/>
    </row>
    <row r="177" spans="1:14" outlineLevel="1">
      <c r="A177" s="66" t="s">
        <v>1172</v>
      </c>
      <c r="D177"/>
      <c r="E177"/>
      <c r="F177"/>
      <c r="G177"/>
      <c r="H177"/>
      <c r="K177" s="108"/>
      <c r="L177" s="108"/>
      <c r="M177" s="108"/>
      <c r="N177" s="108"/>
    </row>
    <row r="178" spans="1:14" outlineLevel="1">
      <c r="A178" s="66" t="s">
        <v>1173</v>
      </c>
    </row>
    <row r="179" spans="1:14" outlineLevel="1">
      <c r="A179" s="66" t="s">
        <v>1174</v>
      </c>
    </row>
  </sheetData>
  <sheetProtection algorithmName="SHA-512" hashValue="XsH7bB0H5/tA0d4Ol+hZWpUalnNufu6FXYit67P53kwrumnXumNAYYM3AFdORY1KLEeeTCfw3dC/M9Ukj/Uzyw==" saltValue="YQwlosOPPWC/KaNPWUYZbA=="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heetViews>
  <sheetFormatPr baseColWidth="10" defaultColWidth="8.85546875" defaultRowHeight="15" outlineLevelRow="1"/>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c r="A1" s="188" t="s">
        <v>1175</v>
      </c>
      <c r="B1" s="63"/>
      <c r="C1" s="64"/>
      <c r="D1" s="64"/>
      <c r="E1" s="64"/>
      <c r="F1" s="189" t="s">
        <v>1766</v>
      </c>
    </row>
    <row r="2" spans="1:7" ht="15.75" thickBot="1">
      <c r="A2" s="64"/>
      <c r="B2" s="64"/>
      <c r="C2" s="64"/>
      <c r="D2" s="64"/>
      <c r="E2" s="64"/>
      <c r="F2" s="64"/>
    </row>
    <row r="3" spans="1:7" ht="19.5" thickBot="1">
      <c r="A3" s="67"/>
      <c r="B3" s="68" t="s">
        <v>82</v>
      </c>
      <c r="C3" s="69" t="s">
        <v>83</v>
      </c>
      <c r="D3" s="67"/>
      <c r="E3" s="67"/>
      <c r="F3" s="67"/>
      <c r="G3" s="67"/>
    </row>
    <row r="4" spans="1:7" ht="15.75" thickBot="1"/>
    <row r="5" spans="1:7" ht="19.5" thickBot="1">
      <c r="A5" s="70"/>
      <c r="B5" s="119" t="s">
        <v>1176</v>
      </c>
      <c r="C5" s="70"/>
      <c r="E5" s="72"/>
      <c r="F5" s="72"/>
    </row>
    <row r="6" spans="1:7" ht="15.75" thickBot="1">
      <c r="B6" s="120" t="s">
        <v>1177</v>
      </c>
    </row>
    <row r="7" spans="1:7">
      <c r="B7" s="76"/>
    </row>
    <row r="8" spans="1:7" ht="37.5">
      <c r="A8" s="77" t="s">
        <v>92</v>
      </c>
      <c r="B8" s="77" t="s">
        <v>1177</v>
      </c>
      <c r="C8" s="78"/>
      <c r="D8" s="78"/>
      <c r="E8" s="78"/>
      <c r="F8" s="78"/>
      <c r="G8" s="79"/>
    </row>
    <row r="9" spans="1:7" ht="15" customHeight="1">
      <c r="A9" s="85"/>
      <c r="B9" s="86" t="s">
        <v>991</v>
      </c>
      <c r="C9" s="85" t="s">
        <v>1178</v>
      </c>
      <c r="D9" s="85"/>
      <c r="E9" s="87"/>
      <c r="F9" s="85"/>
      <c r="G9" s="88"/>
    </row>
    <row r="10" spans="1:7">
      <c r="A10" s="66" t="s">
        <v>1179</v>
      </c>
      <c r="B10" s="66" t="s">
        <v>1180</v>
      </c>
      <c r="C10" s="66" t="s">
        <v>94</v>
      </c>
    </row>
    <row r="11" spans="1:7" outlineLevel="1">
      <c r="A11" s="66" t="s">
        <v>1181</v>
      </c>
      <c r="B11" s="81" t="s">
        <v>579</v>
      </c>
    </row>
    <row r="12" spans="1:7" outlineLevel="1">
      <c r="A12" s="66" t="s">
        <v>1182</v>
      </c>
      <c r="B12" s="81" t="s">
        <v>581</v>
      </c>
    </row>
    <row r="13" spans="1:7" outlineLevel="1">
      <c r="A13" s="66" t="s">
        <v>1183</v>
      </c>
      <c r="B13" s="81"/>
    </row>
    <row r="14" spans="1:7" outlineLevel="1">
      <c r="A14" s="66" t="s">
        <v>1184</v>
      </c>
      <c r="B14" s="81"/>
    </row>
    <row r="15" spans="1:7" outlineLevel="1">
      <c r="A15" s="66" t="s">
        <v>1185</v>
      </c>
      <c r="B15" s="81"/>
    </row>
    <row r="16" spans="1:7" outlineLevel="1">
      <c r="A16" s="66" t="s">
        <v>1186</v>
      </c>
      <c r="B16" s="81"/>
    </row>
    <row r="17" spans="1:7" ht="15" customHeight="1">
      <c r="A17" s="85"/>
      <c r="B17" s="86" t="s">
        <v>1187</v>
      </c>
      <c r="C17" s="85" t="s">
        <v>1188</v>
      </c>
      <c r="D17" s="85"/>
      <c r="E17" s="87"/>
      <c r="F17" s="88"/>
      <c r="G17" s="88"/>
    </row>
    <row r="18" spans="1:7">
      <c r="A18" s="66" t="s">
        <v>1189</v>
      </c>
      <c r="B18" s="66" t="s">
        <v>590</v>
      </c>
      <c r="C18" s="185" t="s">
        <v>94</v>
      </c>
    </row>
    <row r="19" spans="1:7" outlineLevel="1">
      <c r="A19" s="66" t="s">
        <v>1190</v>
      </c>
      <c r="C19" s="185"/>
    </row>
    <row r="20" spans="1:7" outlineLevel="1">
      <c r="A20" s="66" t="s">
        <v>1191</v>
      </c>
      <c r="C20" s="185"/>
    </row>
    <row r="21" spans="1:7" outlineLevel="1">
      <c r="A21" s="66" t="s">
        <v>1192</v>
      </c>
      <c r="C21" s="185"/>
    </row>
    <row r="22" spans="1:7" outlineLevel="1">
      <c r="A22" s="66" t="s">
        <v>1193</v>
      </c>
      <c r="C22" s="185"/>
    </row>
    <row r="23" spans="1:7" outlineLevel="1">
      <c r="A23" s="66" t="s">
        <v>1194</v>
      </c>
      <c r="C23" s="185"/>
    </row>
    <row r="24" spans="1:7" outlineLevel="1">
      <c r="A24" s="66" t="s">
        <v>1195</v>
      </c>
      <c r="C24" s="185"/>
    </row>
    <row r="25" spans="1:7" ht="15" customHeight="1">
      <c r="A25" s="85"/>
      <c r="B25" s="86" t="s">
        <v>1196</v>
      </c>
      <c r="C25" s="85" t="s">
        <v>1188</v>
      </c>
      <c r="D25" s="85"/>
      <c r="E25" s="87"/>
      <c r="F25" s="88"/>
      <c r="G25" s="88"/>
    </row>
    <row r="26" spans="1:7">
      <c r="A26" s="66" t="s">
        <v>1197</v>
      </c>
      <c r="B26" s="115" t="s">
        <v>599</v>
      </c>
      <c r="C26" s="185">
        <f>SUM(C27:C54)</f>
        <v>0</v>
      </c>
      <c r="D26" s="115"/>
      <c r="F26" s="115"/>
      <c r="G26" s="66"/>
    </row>
    <row r="27" spans="1:7">
      <c r="A27" s="66" t="s">
        <v>1198</v>
      </c>
      <c r="B27" s="66" t="s">
        <v>601</v>
      </c>
      <c r="C27" s="185" t="s">
        <v>94</v>
      </c>
      <c r="D27" s="115"/>
      <c r="F27" s="115"/>
      <c r="G27" s="66"/>
    </row>
    <row r="28" spans="1:7">
      <c r="A28" s="66" t="s">
        <v>1199</v>
      </c>
      <c r="B28" s="66" t="s">
        <v>603</v>
      </c>
      <c r="C28" s="185" t="s">
        <v>94</v>
      </c>
      <c r="D28" s="115"/>
      <c r="F28" s="115"/>
      <c r="G28" s="66"/>
    </row>
    <row r="29" spans="1:7">
      <c r="A29" s="66" t="s">
        <v>1200</v>
      </c>
      <c r="B29" s="66" t="s">
        <v>605</v>
      </c>
      <c r="C29" s="185" t="s">
        <v>94</v>
      </c>
      <c r="D29" s="115"/>
      <c r="F29" s="115"/>
      <c r="G29" s="66"/>
    </row>
    <row r="30" spans="1:7">
      <c r="A30" s="66" t="s">
        <v>1201</v>
      </c>
      <c r="B30" s="66" t="s">
        <v>607</v>
      </c>
      <c r="C30" s="185" t="s">
        <v>94</v>
      </c>
      <c r="D30" s="115"/>
      <c r="F30" s="115"/>
      <c r="G30" s="66"/>
    </row>
    <row r="31" spans="1:7">
      <c r="A31" s="66" t="s">
        <v>1202</v>
      </c>
      <c r="B31" s="66" t="s">
        <v>609</v>
      </c>
      <c r="C31" s="185" t="s">
        <v>94</v>
      </c>
      <c r="D31" s="115"/>
      <c r="F31" s="115"/>
      <c r="G31" s="66"/>
    </row>
    <row r="32" spans="1:7">
      <c r="A32" s="66" t="s">
        <v>1203</v>
      </c>
      <c r="B32" s="66" t="s">
        <v>611</v>
      </c>
      <c r="C32" s="185" t="s">
        <v>94</v>
      </c>
      <c r="D32" s="115"/>
      <c r="F32" s="115"/>
      <c r="G32" s="66"/>
    </row>
    <row r="33" spans="1:7">
      <c r="A33" s="66" t="s">
        <v>1204</v>
      </c>
      <c r="B33" s="66" t="s">
        <v>613</v>
      </c>
      <c r="C33" s="185" t="s">
        <v>94</v>
      </c>
      <c r="D33" s="115"/>
      <c r="F33" s="115"/>
      <c r="G33" s="66"/>
    </row>
    <row r="34" spans="1:7">
      <c r="A34" s="66" t="s">
        <v>1205</v>
      </c>
      <c r="B34" s="66" t="s">
        <v>615</v>
      </c>
      <c r="C34" s="185" t="s">
        <v>94</v>
      </c>
      <c r="D34" s="115"/>
      <c r="F34" s="115"/>
      <c r="G34" s="66"/>
    </row>
    <row r="35" spans="1:7">
      <c r="A35" s="66" t="s">
        <v>1206</v>
      </c>
      <c r="B35" s="66" t="s">
        <v>617</v>
      </c>
      <c r="C35" s="185" t="s">
        <v>94</v>
      </c>
      <c r="D35" s="115"/>
      <c r="F35" s="115"/>
      <c r="G35" s="66"/>
    </row>
    <row r="36" spans="1:7">
      <c r="A36" s="66" t="s">
        <v>1207</v>
      </c>
      <c r="B36" s="66" t="s">
        <v>619</v>
      </c>
      <c r="C36" s="185" t="s">
        <v>94</v>
      </c>
      <c r="D36" s="115"/>
      <c r="F36" s="115"/>
      <c r="G36" s="66"/>
    </row>
    <row r="37" spans="1:7">
      <c r="A37" s="66" t="s">
        <v>1208</v>
      </c>
      <c r="B37" s="66" t="s">
        <v>621</v>
      </c>
      <c r="C37" s="185" t="s">
        <v>94</v>
      </c>
      <c r="D37" s="115"/>
      <c r="F37" s="115"/>
      <c r="G37" s="66"/>
    </row>
    <row r="38" spans="1:7">
      <c r="A38" s="66" t="s">
        <v>1209</v>
      </c>
      <c r="B38" s="66" t="s">
        <v>623</v>
      </c>
      <c r="C38" s="185" t="s">
        <v>94</v>
      </c>
      <c r="D38" s="115"/>
      <c r="F38" s="115"/>
      <c r="G38" s="66"/>
    </row>
    <row r="39" spans="1:7">
      <c r="A39" s="66" t="s">
        <v>1210</v>
      </c>
      <c r="B39" s="66" t="s">
        <v>625</v>
      </c>
      <c r="C39" s="185" t="s">
        <v>94</v>
      </c>
      <c r="D39" s="115"/>
      <c r="F39" s="115"/>
      <c r="G39" s="66"/>
    </row>
    <row r="40" spans="1:7">
      <c r="A40" s="66" t="s">
        <v>1211</v>
      </c>
      <c r="B40" s="66" t="s">
        <v>627</v>
      </c>
      <c r="C40" s="185" t="s">
        <v>94</v>
      </c>
      <c r="D40" s="115"/>
      <c r="F40" s="115"/>
      <c r="G40" s="66"/>
    </row>
    <row r="41" spans="1:7">
      <c r="A41" s="66" t="s">
        <v>1212</v>
      </c>
      <c r="B41" s="66" t="s">
        <v>629</v>
      </c>
      <c r="C41" s="185" t="s">
        <v>94</v>
      </c>
      <c r="D41" s="115"/>
      <c r="F41" s="115"/>
      <c r="G41" s="66"/>
    </row>
    <row r="42" spans="1:7">
      <c r="A42" s="66" t="s">
        <v>1213</v>
      </c>
      <c r="B42" s="66" t="s">
        <v>3</v>
      </c>
      <c r="C42" s="185" t="s">
        <v>94</v>
      </c>
      <c r="D42" s="115"/>
      <c r="F42" s="115"/>
      <c r="G42" s="66"/>
    </row>
    <row r="43" spans="1:7">
      <c r="A43" s="66" t="s">
        <v>1214</v>
      </c>
      <c r="B43" s="66" t="s">
        <v>632</v>
      </c>
      <c r="C43" s="185" t="s">
        <v>94</v>
      </c>
      <c r="D43" s="115"/>
      <c r="F43" s="115"/>
      <c r="G43" s="66"/>
    </row>
    <row r="44" spans="1:7">
      <c r="A44" s="66" t="s">
        <v>1215</v>
      </c>
      <c r="B44" s="66" t="s">
        <v>634</v>
      </c>
      <c r="C44" s="185" t="s">
        <v>94</v>
      </c>
      <c r="D44" s="115"/>
      <c r="F44" s="115"/>
      <c r="G44" s="66"/>
    </row>
    <row r="45" spans="1:7">
      <c r="A45" s="66" t="s">
        <v>1216</v>
      </c>
      <c r="B45" s="66" t="s">
        <v>636</v>
      </c>
      <c r="C45" s="185" t="s">
        <v>94</v>
      </c>
      <c r="D45" s="115"/>
      <c r="F45" s="115"/>
      <c r="G45" s="66"/>
    </row>
    <row r="46" spans="1:7">
      <c r="A46" s="66" t="s">
        <v>1217</v>
      </c>
      <c r="B46" s="66" t="s">
        <v>638</v>
      </c>
      <c r="C46" s="185" t="s">
        <v>94</v>
      </c>
      <c r="D46" s="115"/>
      <c r="F46" s="115"/>
      <c r="G46" s="66"/>
    </row>
    <row r="47" spans="1:7">
      <c r="A47" s="66" t="s">
        <v>1218</v>
      </c>
      <c r="B47" s="66" t="s">
        <v>640</v>
      </c>
      <c r="C47" s="185" t="s">
        <v>94</v>
      </c>
      <c r="D47" s="115"/>
      <c r="F47" s="115"/>
      <c r="G47" s="66"/>
    </row>
    <row r="48" spans="1:7">
      <c r="A48" s="66" t="s">
        <v>1219</v>
      </c>
      <c r="B48" s="66" t="s">
        <v>642</v>
      </c>
      <c r="C48" s="185" t="s">
        <v>94</v>
      </c>
      <c r="D48" s="115"/>
      <c r="F48" s="115"/>
      <c r="G48" s="66"/>
    </row>
    <row r="49" spans="1:7">
      <c r="A49" s="66" t="s">
        <v>1220</v>
      </c>
      <c r="B49" s="66" t="s">
        <v>644</v>
      </c>
      <c r="C49" s="185" t="s">
        <v>94</v>
      </c>
      <c r="D49" s="115"/>
      <c r="F49" s="115"/>
      <c r="G49" s="66"/>
    </row>
    <row r="50" spans="1:7">
      <c r="A50" s="66" t="s">
        <v>1221</v>
      </c>
      <c r="B50" s="66" t="s">
        <v>646</v>
      </c>
      <c r="C50" s="185" t="s">
        <v>94</v>
      </c>
      <c r="D50" s="115"/>
      <c r="F50" s="115"/>
      <c r="G50" s="66"/>
    </row>
    <row r="51" spans="1:7">
      <c r="A51" s="66" t="s">
        <v>1222</v>
      </c>
      <c r="B51" s="66" t="s">
        <v>648</v>
      </c>
      <c r="C51" s="185" t="s">
        <v>94</v>
      </c>
      <c r="D51" s="115"/>
      <c r="F51" s="115"/>
      <c r="G51" s="66"/>
    </row>
    <row r="52" spans="1:7">
      <c r="A52" s="66" t="s">
        <v>1223</v>
      </c>
      <c r="B52" s="66" t="s">
        <v>650</v>
      </c>
      <c r="C52" s="185" t="s">
        <v>94</v>
      </c>
      <c r="D52" s="115"/>
      <c r="F52" s="115"/>
      <c r="G52" s="66"/>
    </row>
    <row r="53" spans="1:7">
      <c r="A53" s="66" t="s">
        <v>1224</v>
      </c>
      <c r="B53" s="66" t="s">
        <v>6</v>
      </c>
      <c r="C53" s="185" t="s">
        <v>94</v>
      </c>
      <c r="D53" s="115"/>
      <c r="F53" s="115"/>
      <c r="G53" s="66"/>
    </row>
    <row r="54" spans="1:7">
      <c r="A54" s="66" t="s">
        <v>1225</v>
      </c>
      <c r="B54" s="66" t="s">
        <v>653</v>
      </c>
      <c r="C54" s="185" t="s">
        <v>94</v>
      </c>
      <c r="D54" s="115"/>
      <c r="F54" s="115"/>
      <c r="G54" s="66"/>
    </row>
    <row r="55" spans="1:7">
      <c r="A55" s="66" t="s">
        <v>1226</v>
      </c>
      <c r="B55" s="115" t="s">
        <v>340</v>
      </c>
      <c r="C55" s="187">
        <f>SUM(C56:C58)</f>
        <v>0</v>
      </c>
      <c r="D55" s="115"/>
      <c r="F55" s="115"/>
      <c r="G55" s="66"/>
    </row>
    <row r="56" spans="1:7">
      <c r="A56" s="66" t="s">
        <v>1227</v>
      </c>
      <c r="B56" s="66" t="s">
        <v>656</v>
      </c>
      <c r="C56" s="185" t="s">
        <v>94</v>
      </c>
      <c r="D56" s="115"/>
      <c r="F56" s="115"/>
      <c r="G56" s="66"/>
    </row>
    <row r="57" spans="1:7">
      <c r="A57" s="66" t="s">
        <v>1228</v>
      </c>
      <c r="B57" s="66" t="s">
        <v>658</v>
      </c>
      <c r="C57" s="185" t="s">
        <v>94</v>
      </c>
      <c r="D57" s="115"/>
      <c r="F57" s="115"/>
      <c r="G57" s="66"/>
    </row>
    <row r="58" spans="1:7">
      <c r="A58" s="66" t="s">
        <v>1229</v>
      </c>
      <c r="B58" s="66" t="s">
        <v>2</v>
      </c>
      <c r="C58" s="185" t="s">
        <v>94</v>
      </c>
      <c r="D58" s="115"/>
      <c r="F58" s="115"/>
      <c r="G58" s="66"/>
    </row>
    <row r="59" spans="1:7">
      <c r="A59" s="66" t="s">
        <v>1230</v>
      </c>
      <c r="B59" s="115" t="s">
        <v>158</v>
      </c>
      <c r="C59" s="187">
        <f>SUM(C60:C69)</f>
        <v>0</v>
      </c>
      <c r="D59" s="115"/>
      <c r="F59" s="115"/>
      <c r="G59" s="66"/>
    </row>
    <row r="60" spans="1:7">
      <c r="A60" s="66" t="s">
        <v>1231</v>
      </c>
      <c r="B60" s="83" t="s">
        <v>342</v>
      </c>
      <c r="C60" s="185" t="s">
        <v>94</v>
      </c>
      <c r="D60" s="115"/>
      <c r="F60" s="115"/>
      <c r="G60" s="66"/>
    </row>
    <row r="61" spans="1:7">
      <c r="A61" s="66" t="s">
        <v>1232</v>
      </c>
      <c r="B61" s="83" t="s">
        <v>344</v>
      </c>
      <c r="C61" s="185" t="s">
        <v>94</v>
      </c>
      <c r="D61" s="115"/>
      <c r="F61" s="115"/>
      <c r="G61" s="66"/>
    </row>
    <row r="62" spans="1:7">
      <c r="A62" s="66" t="s">
        <v>1233</v>
      </c>
      <c r="B62" s="83" t="s">
        <v>346</v>
      </c>
      <c r="C62" s="185" t="s">
        <v>94</v>
      </c>
      <c r="D62" s="115"/>
      <c r="F62" s="115"/>
      <c r="G62" s="66"/>
    </row>
    <row r="63" spans="1:7">
      <c r="A63" s="66" t="s">
        <v>1234</v>
      </c>
      <c r="B63" s="83" t="s">
        <v>12</v>
      </c>
      <c r="C63" s="185" t="s">
        <v>94</v>
      </c>
      <c r="D63" s="115"/>
      <c r="F63" s="115"/>
      <c r="G63" s="66"/>
    </row>
    <row r="64" spans="1:7">
      <c r="A64" s="66" t="s">
        <v>1235</v>
      </c>
      <c r="B64" s="83" t="s">
        <v>349</v>
      </c>
      <c r="C64" s="185" t="s">
        <v>94</v>
      </c>
      <c r="D64" s="115"/>
      <c r="F64" s="115"/>
      <c r="G64" s="66"/>
    </row>
    <row r="65" spans="1:7">
      <c r="A65" s="66" t="s">
        <v>1236</v>
      </c>
      <c r="B65" s="83" t="s">
        <v>351</v>
      </c>
      <c r="C65" s="185" t="s">
        <v>94</v>
      </c>
      <c r="D65" s="115"/>
      <c r="F65" s="115"/>
      <c r="G65" s="66"/>
    </row>
    <row r="66" spans="1:7">
      <c r="A66" s="66" t="s">
        <v>1237</v>
      </c>
      <c r="B66" s="83" t="s">
        <v>353</v>
      </c>
      <c r="C66" s="185" t="s">
        <v>94</v>
      </c>
      <c r="D66" s="115"/>
      <c r="F66" s="115"/>
      <c r="G66" s="66"/>
    </row>
    <row r="67" spans="1:7">
      <c r="A67" s="66" t="s">
        <v>1238</v>
      </c>
      <c r="B67" s="83" t="s">
        <v>355</v>
      </c>
      <c r="C67" s="185" t="s">
        <v>94</v>
      </c>
      <c r="D67" s="115"/>
      <c r="F67" s="115"/>
      <c r="G67" s="66"/>
    </row>
    <row r="68" spans="1:7">
      <c r="A68" s="66" t="s">
        <v>1239</v>
      </c>
      <c r="B68" s="83" t="s">
        <v>357</v>
      </c>
      <c r="C68" s="185" t="s">
        <v>94</v>
      </c>
      <c r="D68" s="115"/>
      <c r="F68" s="115"/>
      <c r="G68" s="66"/>
    </row>
    <row r="69" spans="1:7">
      <c r="A69" s="66" t="s">
        <v>1240</v>
      </c>
      <c r="B69" s="83" t="s">
        <v>158</v>
      </c>
      <c r="C69" s="185" t="s">
        <v>94</v>
      </c>
      <c r="D69" s="115"/>
      <c r="F69" s="115"/>
      <c r="G69" s="66"/>
    </row>
    <row r="70" spans="1:7" outlineLevel="1">
      <c r="A70" s="66" t="s">
        <v>1241</v>
      </c>
      <c r="B70" s="95" t="s">
        <v>162</v>
      </c>
      <c r="C70" s="185"/>
      <c r="G70" s="66"/>
    </row>
    <row r="71" spans="1:7" outlineLevel="1">
      <c r="A71" s="66" t="s">
        <v>1242</v>
      </c>
      <c r="B71" s="95" t="s">
        <v>162</v>
      </c>
      <c r="C71" s="185"/>
      <c r="G71" s="66"/>
    </row>
    <row r="72" spans="1:7" outlineLevel="1">
      <c r="A72" s="66" t="s">
        <v>1243</v>
      </c>
      <c r="B72" s="95" t="s">
        <v>162</v>
      </c>
      <c r="C72" s="185"/>
      <c r="G72" s="66"/>
    </row>
    <row r="73" spans="1:7" outlineLevel="1">
      <c r="A73" s="66" t="s">
        <v>1244</v>
      </c>
      <c r="B73" s="95" t="s">
        <v>162</v>
      </c>
      <c r="C73" s="185"/>
      <c r="G73" s="66"/>
    </row>
    <row r="74" spans="1:7" outlineLevel="1">
      <c r="A74" s="66" t="s">
        <v>1245</v>
      </c>
      <c r="B74" s="95" t="s">
        <v>162</v>
      </c>
      <c r="C74" s="185"/>
      <c r="G74" s="66"/>
    </row>
    <row r="75" spans="1:7" outlineLevel="1">
      <c r="A75" s="66" t="s">
        <v>1246</v>
      </c>
      <c r="B75" s="95" t="s">
        <v>162</v>
      </c>
      <c r="C75" s="185"/>
      <c r="G75" s="66"/>
    </row>
    <row r="76" spans="1:7" outlineLevel="1">
      <c r="A76" s="66" t="s">
        <v>1247</v>
      </c>
      <c r="B76" s="95" t="s">
        <v>162</v>
      </c>
      <c r="C76" s="185"/>
      <c r="G76" s="66"/>
    </row>
    <row r="77" spans="1:7" outlineLevel="1">
      <c r="A77" s="66" t="s">
        <v>1248</v>
      </c>
      <c r="B77" s="95" t="s">
        <v>162</v>
      </c>
      <c r="C77" s="185"/>
      <c r="G77" s="66"/>
    </row>
    <row r="78" spans="1:7" outlineLevel="1">
      <c r="A78" s="66" t="s">
        <v>1249</v>
      </c>
      <c r="B78" s="95" t="s">
        <v>162</v>
      </c>
      <c r="C78" s="185"/>
      <c r="G78" s="66"/>
    </row>
    <row r="79" spans="1:7" outlineLevel="1">
      <c r="A79" s="66" t="s">
        <v>1250</v>
      </c>
      <c r="B79" s="95" t="s">
        <v>162</v>
      </c>
      <c r="C79" s="185"/>
      <c r="G79" s="66"/>
    </row>
    <row r="80" spans="1:7" ht="15" customHeight="1">
      <c r="A80" s="85"/>
      <c r="B80" s="86" t="s">
        <v>1251</v>
      </c>
      <c r="C80" s="85" t="s">
        <v>1188</v>
      </c>
      <c r="D80" s="85"/>
      <c r="E80" s="87"/>
      <c r="F80" s="88"/>
      <c r="G80" s="88"/>
    </row>
    <row r="81" spans="1:7">
      <c r="A81" s="66" t="s">
        <v>1252</v>
      </c>
      <c r="B81" s="66" t="s">
        <v>715</v>
      </c>
      <c r="C81" s="185" t="s">
        <v>94</v>
      </c>
      <c r="E81" s="64"/>
    </row>
    <row r="82" spans="1:7">
      <c r="A82" s="66" t="s">
        <v>1253</v>
      </c>
      <c r="B82" s="66" t="s">
        <v>717</v>
      </c>
      <c r="C82" s="185" t="s">
        <v>94</v>
      </c>
      <c r="E82" s="64"/>
    </row>
    <row r="83" spans="1:7">
      <c r="A83" s="66" t="s">
        <v>1254</v>
      </c>
      <c r="B83" s="66" t="s">
        <v>158</v>
      </c>
      <c r="C83" s="185" t="s">
        <v>94</v>
      </c>
      <c r="E83" s="64"/>
    </row>
    <row r="84" spans="1:7" outlineLevel="1">
      <c r="A84" s="66" t="s">
        <v>1255</v>
      </c>
      <c r="C84" s="185"/>
      <c r="E84" s="64"/>
    </row>
    <row r="85" spans="1:7" outlineLevel="1">
      <c r="A85" s="66" t="s">
        <v>1256</v>
      </c>
      <c r="C85" s="185"/>
      <c r="E85" s="64"/>
    </row>
    <row r="86" spans="1:7" outlineLevel="1">
      <c r="A86" s="66" t="s">
        <v>1257</v>
      </c>
      <c r="C86" s="185"/>
      <c r="E86" s="64"/>
    </row>
    <row r="87" spans="1:7" outlineLevel="1">
      <c r="A87" s="66" t="s">
        <v>1258</v>
      </c>
      <c r="C87" s="185"/>
      <c r="E87" s="64"/>
    </row>
    <row r="88" spans="1:7" outlineLevel="1">
      <c r="A88" s="66" t="s">
        <v>1259</v>
      </c>
      <c r="C88" s="185"/>
      <c r="E88" s="64"/>
    </row>
    <row r="89" spans="1:7" outlineLevel="1">
      <c r="A89" s="66" t="s">
        <v>1260</v>
      </c>
      <c r="C89" s="185"/>
      <c r="E89" s="64"/>
    </row>
    <row r="90" spans="1:7" ht="15" customHeight="1">
      <c r="A90" s="85"/>
      <c r="B90" s="86" t="s">
        <v>1261</v>
      </c>
      <c r="C90" s="85" t="s">
        <v>1188</v>
      </c>
      <c r="D90" s="85"/>
      <c r="E90" s="87"/>
      <c r="F90" s="88"/>
      <c r="G90" s="88"/>
    </row>
    <row r="91" spans="1:7">
      <c r="A91" s="66" t="s">
        <v>1262</v>
      </c>
      <c r="B91" s="66" t="s">
        <v>727</v>
      </c>
      <c r="C91" s="185" t="s">
        <v>94</v>
      </c>
      <c r="E91" s="64"/>
    </row>
    <row r="92" spans="1:7">
      <c r="A92" s="66" t="s">
        <v>1263</v>
      </c>
      <c r="B92" s="66" t="s">
        <v>729</v>
      </c>
      <c r="C92" s="185" t="s">
        <v>94</v>
      </c>
      <c r="E92" s="64"/>
    </row>
    <row r="93" spans="1:7">
      <c r="A93" s="66" t="s">
        <v>1264</v>
      </c>
      <c r="B93" s="66" t="s">
        <v>158</v>
      </c>
      <c r="C93" s="185" t="s">
        <v>94</v>
      </c>
      <c r="E93" s="64"/>
    </row>
    <row r="94" spans="1:7" outlineLevel="1">
      <c r="A94" s="66" t="s">
        <v>1265</v>
      </c>
      <c r="C94" s="185"/>
      <c r="E94" s="64"/>
    </row>
    <row r="95" spans="1:7" outlineLevel="1">
      <c r="A95" s="66" t="s">
        <v>1266</v>
      </c>
      <c r="C95" s="185"/>
      <c r="E95" s="64"/>
    </row>
    <row r="96" spans="1:7" outlineLevel="1">
      <c r="A96" s="66" t="s">
        <v>1267</v>
      </c>
      <c r="C96" s="185"/>
      <c r="E96" s="64"/>
    </row>
    <row r="97" spans="1:7" outlineLevel="1">
      <c r="A97" s="66" t="s">
        <v>1268</v>
      </c>
      <c r="C97" s="185"/>
      <c r="E97" s="64"/>
    </row>
    <row r="98" spans="1:7" outlineLevel="1">
      <c r="A98" s="66" t="s">
        <v>1269</v>
      </c>
      <c r="C98" s="185"/>
      <c r="E98" s="64"/>
    </row>
    <row r="99" spans="1:7" outlineLevel="1">
      <c r="A99" s="66" t="s">
        <v>1270</v>
      </c>
      <c r="C99" s="185"/>
      <c r="E99" s="64"/>
    </row>
    <row r="100" spans="1:7" ht="15" customHeight="1">
      <c r="A100" s="85"/>
      <c r="B100" s="86" t="s">
        <v>1271</v>
      </c>
      <c r="C100" s="85" t="s">
        <v>1188</v>
      </c>
      <c r="D100" s="85"/>
      <c r="E100" s="87"/>
      <c r="F100" s="88"/>
      <c r="G100" s="88"/>
    </row>
    <row r="101" spans="1:7">
      <c r="A101" s="66" t="s">
        <v>1272</v>
      </c>
      <c r="B101" s="62" t="s">
        <v>739</v>
      </c>
      <c r="C101" s="185" t="s">
        <v>94</v>
      </c>
      <c r="E101" s="64"/>
    </row>
    <row r="102" spans="1:7">
      <c r="A102" s="66" t="s">
        <v>1273</v>
      </c>
      <c r="B102" s="62" t="s">
        <v>741</v>
      </c>
      <c r="C102" s="185" t="s">
        <v>94</v>
      </c>
      <c r="E102" s="64"/>
    </row>
    <row r="103" spans="1:7">
      <c r="A103" s="66" t="s">
        <v>1274</v>
      </c>
      <c r="B103" s="62" t="s">
        <v>743</v>
      </c>
      <c r="C103" s="185" t="s">
        <v>94</v>
      </c>
    </row>
    <row r="104" spans="1:7">
      <c r="A104" s="66" t="s">
        <v>1275</v>
      </c>
      <c r="B104" s="62" t="s">
        <v>745</v>
      </c>
      <c r="C104" s="185" t="s">
        <v>94</v>
      </c>
    </row>
    <row r="105" spans="1:7">
      <c r="A105" s="66" t="s">
        <v>1276</v>
      </c>
      <c r="B105" s="62" t="s">
        <v>747</v>
      </c>
      <c r="C105" s="185" t="s">
        <v>94</v>
      </c>
    </row>
    <row r="106" spans="1:7" outlineLevel="1">
      <c r="A106" s="66" t="s">
        <v>1277</v>
      </c>
      <c r="B106" s="62"/>
      <c r="C106" s="185"/>
    </row>
    <row r="107" spans="1:7" outlineLevel="1">
      <c r="A107" s="66" t="s">
        <v>1278</v>
      </c>
      <c r="B107" s="62"/>
      <c r="C107" s="185"/>
    </row>
    <row r="108" spans="1:7" outlineLevel="1">
      <c r="A108" s="66" t="s">
        <v>1279</v>
      </c>
      <c r="B108" s="62"/>
      <c r="C108" s="185"/>
    </row>
    <row r="109" spans="1:7" outlineLevel="1">
      <c r="A109" s="66" t="s">
        <v>1280</v>
      </c>
      <c r="B109" s="62"/>
      <c r="C109" s="185"/>
    </row>
    <row r="110" spans="1:7" ht="15" customHeight="1">
      <c r="A110" s="85"/>
      <c r="B110" s="86" t="s">
        <v>1281</v>
      </c>
      <c r="C110" s="85" t="s">
        <v>1188</v>
      </c>
      <c r="D110" s="85"/>
      <c r="E110" s="87"/>
      <c r="F110" s="88"/>
      <c r="G110" s="88"/>
    </row>
    <row r="111" spans="1:7">
      <c r="A111" s="66" t="s">
        <v>1282</v>
      </c>
      <c r="B111" s="66" t="s">
        <v>754</v>
      </c>
      <c r="C111" s="185" t="s">
        <v>94</v>
      </c>
      <c r="E111" s="64"/>
    </row>
    <row r="112" spans="1:7" outlineLevel="1">
      <c r="A112" s="66" t="s">
        <v>1283</v>
      </c>
      <c r="C112" s="185"/>
      <c r="E112" s="64"/>
    </row>
    <row r="113" spans="1:7" outlineLevel="1">
      <c r="A113" s="66" t="s">
        <v>1284</v>
      </c>
      <c r="C113" s="185"/>
      <c r="E113" s="64"/>
    </row>
    <row r="114" spans="1:7" outlineLevel="1">
      <c r="A114" s="66" t="s">
        <v>1285</v>
      </c>
      <c r="C114" s="185"/>
      <c r="E114" s="64"/>
    </row>
    <row r="115" spans="1:7" outlineLevel="1">
      <c r="A115" s="66" t="s">
        <v>1286</v>
      </c>
      <c r="C115" s="185"/>
      <c r="E115" s="64"/>
    </row>
    <row r="116" spans="1:7" ht="15" customHeight="1">
      <c r="A116" s="85"/>
      <c r="B116" s="86" t="s">
        <v>1287</v>
      </c>
      <c r="C116" s="85" t="s">
        <v>760</v>
      </c>
      <c r="D116" s="85" t="s">
        <v>761</v>
      </c>
      <c r="E116" s="87"/>
      <c r="F116" s="85" t="s">
        <v>1188</v>
      </c>
      <c r="G116" s="85" t="s">
        <v>762</v>
      </c>
    </row>
    <row r="117" spans="1:7">
      <c r="A117" s="66" t="s">
        <v>1288</v>
      </c>
      <c r="B117" s="83" t="s">
        <v>764</v>
      </c>
      <c r="C117" s="66" t="s">
        <v>94</v>
      </c>
      <c r="D117" s="80"/>
      <c r="E117" s="80"/>
      <c r="F117" s="99"/>
      <c r="G117" s="99"/>
    </row>
    <row r="118" spans="1:7">
      <c r="A118" s="80"/>
      <c r="B118" s="116"/>
      <c r="C118" s="80"/>
      <c r="D118" s="80"/>
      <c r="E118" s="80"/>
      <c r="F118" s="99"/>
      <c r="G118" s="99"/>
    </row>
    <row r="119" spans="1:7">
      <c r="B119" s="83" t="s">
        <v>765</v>
      </c>
      <c r="C119" s="80"/>
      <c r="D119" s="80"/>
      <c r="E119" s="80"/>
      <c r="F119" s="99"/>
      <c r="G119" s="99"/>
    </row>
    <row r="120" spans="1:7">
      <c r="A120" s="66" t="s">
        <v>1289</v>
      </c>
      <c r="B120" s="83" t="s">
        <v>682</v>
      </c>
      <c r="C120" s="66" t="s">
        <v>94</v>
      </c>
      <c r="D120" s="66" t="s">
        <v>94</v>
      </c>
      <c r="E120" s="80"/>
      <c r="F120" s="92" t="str">
        <f t="shared" ref="F120:F143" si="0">IF($C$144=0,"",IF(C120="[for completion]","",C120/$C$144))</f>
        <v/>
      </c>
      <c r="G120" s="92" t="str">
        <f t="shared" ref="G120:G143" si="1">IF($D$144=0,"",IF(D120="[for completion]","",D120/$D$144))</f>
        <v/>
      </c>
    </row>
    <row r="121" spans="1:7">
      <c r="A121" s="66" t="s">
        <v>1290</v>
      </c>
      <c r="B121" s="83" t="s">
        <v>682</v>
      </c>
      <c r="C121" s="66" t="s">
        <v>94</v>
      </c>
      <c r="D121" s="66" t="s">
        <v>94</v>
      </c>
      <c r="E121" s="80"/>
      <c r="F121" s="92" t="str">
        <f t="shared" si="0"/>
        <v/>
      </c>
      <c r="G121" s="92" t="str">
        <f t="shared" si="1"/>
        <v/>
      </c>
    </row>
    <row r="122" spans="1:7">
      <c r="A122" s="66" t="s">
        <v>1291</v>
      </c>
      <c r="B122" s="83" t="s">
        <v>682</v>
      </c>
      <c r="C122" s="66" t="s">
        <v>94</v>
      </c>
      <c r="D122" s="66" t="s">
        <v>94</v>
      </c>
      <c r="E122" s="80"/>
      <c r="F122" s="92" t="str">
        <f t="shared" si="0"/>
        <v/>
      </c>
      <c r="G122" s="92" t="str">
        <f t="shared" si="1"/>
        <v/>
      </c>
    </row>
    <row r="123" spans="1:7">
      <c r="A123" s="66" t="s">
        <v>1292</v>
      </c>
      <c r="B123" s="83" t="s">
        <v>682</v>
      </c>
      <c r="C123" s="66" t="s">
        <v>94</v>
      </c>
      <c r="D123" s="66" t="s">
        <v>94</v>
      </c>
      <c r="E123" s="80"/>
      <c r="F123" s="92" t="str">
        <f t="shared" si="0"/>
        <v/>
      </c>
      <c r="G123" s="92" t="str">
        <f t="shared" si="1"/>
        <v/>
      </c>
    </row>
    <row r="124" spans="1:7">
      <c r="A124" s="66" t="s">
        <v>1293</v>
      </c>
      <c r="B124" s="83" t="s">
        <v>682</v>
      </c>
      <c r="C124" s="66" t="s">
        <v>94</v>
      </c>
      <c r="D124" s="66" t="s">
        <v>94</v>
      </c>
      <c r="E124" s="80"/>
      <c r="F124" s="92" t="str">
        <f t="shared" si="0"/>
        <v/>
      </c>
      <c r="G124" s="92" t="str">
        <f t="shared" si="1"/>
        <v/>
      </c>
    </row>
    <row r="125" spans="1:7">
      <c r="A125" s="66" t="s">
        <v>1294</v>
      </c>
      <c r="B125" s="83" t="s">
        <v>682</v>
      </c>
      <c r="C125" s="66" t="s">
        <v>94</v>
      </c>
      <c r="D125" s="66" t="s">
        <v>94</v>
      </c>
      <c r="E125" s="80"/>
      <c r="F125" s="92" t="str">
        <f t="shared" si="0"/>
        <v/>
      </c>
      <c r="G125" s="92" t="str">
        <f t="shared" si="1"/>
        <v/>
      </c>
    </row>
    <row r="126" spans="1:7">
      <c r="A126" s="66" t="s">
        <v>1295</v>
      </c>
      <c r="B126" s="83" t="s">
        <v>682</v>
      </c>
      <c r="C126" s="66" t="s">
        <v>94</v>
      </c>
      <c r="D126" s="66" t="s">
        <v>94</v>
      </c>
      <c r="E126" s="80"/>
      <c r="F126" s="92" t="str">
        <f t="shared" si="0"/>
        <v/>
      </c>
      <c r="G126" s="92" t="str">
        <f t="shared" si="1"/>
        <v/>
      </c>
    </row>
    <row r="127" spans="1:7">
      <c r="A127" s="66" t="s">
        <v>1296</v>
      </c>
      <c r="B127" s="83" t="s">
        <v>682</v>
      </c>
      <c r="C127" s="66" t="s">
        <v>94</v>
      </c>
      <c r="D127" s="66" t="s">
        <v>94</v>
      </c>
      <c r="E127" s="80"/>
      <c r="F127" s="92" t="str">
        <f t="shared" si="0"/>
        <v/>
      </c>
      <c r="G127" s="92" t="str">
        <f t="shared" si="1"/>
        <v/>
      </c>
    </row>
    <row r="128" spans="1:7">
      <c r="A128" s="66" t="s">
        <v>1297</v>
      </c>
      <c r="B128" s="83" t="s">
        <v>682</v>
      </c>
      <c r="C128" s="66" t="s">
        <v>94</v>
      </c>
      <c r="D128" s="66" t="s">
        <v>94</v>
      </c>
      <c r="E128" s="80"/>
      <c r="F128" s="92" t="str">
        <f t="shared" si="0"/>
        <v/>
      </c>
      <c r="G128" s="92" t="str">
        <f t="shared" si="1"/>
        <v/>
      </c>
    </row>
    <row r="129" spans="1:7">
      <c r="A129" s="66" t="s">
        <v>1298</v>
      </c>
      <c r="B129" s="83" t="s">
        <v>682</v>
      </c>
      <c r="C129" s="66" t="s">
        <v>94</v>
      </c>
      <c r="D129" s="66" t="s">
        <v>94</v>
      </c>
      <c r="E129" s="83"/>
      <c r="F129" s="92" t="str">
        <f t="shared" si="0"/>
        <v/>
      </c>
      <c r="G129" s="92" t="str">
        <f t="shared" si="1"/>
        <v/>
      </c>
    </row>
    <row r="130" spans="1:7">
      <c r="A130" s="66" t="s">
        <v>1299</v>
      </c>
      <c r="B130" s="83" t="s">
        <v>682</v>
      </c>
      <c r="C130" s="66" t="s">
        <v>94</v>
      </c>
      <c r="D130" s="66" t="s">
        <v>94</v>
      </c>
      <c r="E130" s="83"/>
      <c r="F130" s="92" t="str">
        <f t="shared" si="0"/>
        <v/>
      </c>
      <c r="G130" s="92" t="str">
        <f t="shared" si="1"/>
        <v/>
      </c>
    </row>
    <row r="131" spans="1:7">
      <c r="A131" s="66" t="s">
        <v>1300</v>
      </c>
      <c r="B131" s="83" t="s">
        <v>682</v>
      </c>
      <c r="C131" s="66" t="s">
        <v>94</v>
      </c>
      <c r="D131" s="66" t="s">
        <v>94</v>
      </c>
      <c r="E131" s="83"/>
      <c r="F131" s="92" t="str">
        <f t="shared" si="0"/>
        <v/>
      </c>
      <c r="G131" s="92" t="str">
        <f t="shared" si="1"/>
        <v/>
      </c>
    </row>
    <row r="132" spans="1:7">
      <c r="A132" s="66" t="s">
        <v>1301</v>
      </c>
      <c r="B132" s="83" t="s">
        <v>682</v>
      </c>
      <c r="C132" s="66" t="s">
        <v>94</v>
      </c>
      <c r="D132" s="66" t="s">
        <v>94</v>
      </c>
      <c r="E132" s="83"/>
      <c r="F132" s="92" t="str">
        <f t="shared" si="0"/>
        <v/>
      </c>
      <c r="G132" s="92" t="str">
        <f t="shared" si="1"/>
        <v/>
      </c>
    </row>
    <row r="133" spans="1:7">
      <c r="A133" s="66" t="s">
        <v>1302</v>
      </c>
      <c r="B133" s="83" t="s">
        <v>682</v>
      </c>
      <c r="C133" s="66" t="s">
        <v>94</v>
      </c>
      <c r="D133" s="66" t="s">
        <v>94</v>
      </c>
      <c r="E133" s="83"/>
      <c r="F133" s="92" t="str">
        <f t="shared" si="0"/>
        <v/>
      </c>
      <c r="G133" s="92" t="str">
        <f t="shared" si="1"/>
        <v/>
      </c>
    </row>
    <row r="134" spans="1:7">
      <c r="A134" s="66" t="s">
        <v>1303</v>
      </c>
      <c r="B134" s="83" t="s">
        <v>682</v>
      </c>
      <c r="C134" s="66" t="s">
        <v>94</v>
      </c>
      <c r="D134" s="66" t="s">
        <v>94</v>
      </c>
      <c r="E134" s="83"/>
      <c r="F134" s="92" t="str">
        <f t="shared" si="0"/>
        <v/>
      </c>
      <c r="G134" s="92" t="str">
        <f t="shared" si="1"/>
        <v/>
      </c>
    </row>
    <row r="135" spans="1:7">
      <c r="A135" s="66" t="s">
        <v>1304</v>
      </c>
      <c r="B135" s="83" t="s">
        <v>682</v>
      </c>
      <c r="C135" s="66" t="s">
        <v>94</v>
      </c>
      <c r="D135" s="66" t="s">
        <v>94</v>
      </c>
      <c r="F135" s="92" t="str">
        <f t="shared" si="0"/>
        <v/>
      </c>
      <c r="G135" s="92" t="str">
        <f t="shared" si="1"/>
        <v/>
      </c>
    </row>
    <row r="136" spans="1:7">
      <c r="A136" s="66" t="s">
        <v>1305</v>
      </c>
      <c r="B136" s="83" t="s">
        <v>682</v>
      </c>
      <c r="C136" s="66" t="s">
        <v>94</v>
      </c>
      <c r="D136" s="66" t="s">
        <v>94</v>
      </c>
      <c r="E136" s="103"/>
      <c r="F136" s="92" t="str">
        <f t="shared" si="0"/>
        <v/>
      </c>
      <c r="G136" s="92" t="str">
        <f t="shared" si="1"/>
        <v/>
      </c>
    </row>
    <row r="137" spans="1:7">
      <c r="A137" s="66" t="s">
        <v>1306</v>
      </c>
      <c r="B137" s="83" t="s">
        <v>682</v>
      </c>
      <c r="C137" s="66" t="s">
        <v>94</v>
      </c>
      <c r="D137" s="66" t="s">
        <v>94</v>
      </c>
      <c r="E137" s="103"/>
      <c r="F137" s="92" t="str">
        <f t="shared" si="0"/>
        <v/>
      </c>
      <c r="G137" s="92" t="str">
        <f t="shared" si="1"/>
        <v/>
      </c>
    </row>
    <row r="138" spans="1:7">
      <c r="A138" s="66" t="s">
        <v>1307</v>
      </c>
      <c r="B138" s="83" t="s">
        <v>682</v>
      </c>
      <c r="C138" s="66" t="s">
        <v>94</v>
      </c>
      <c r="D138" s="66" t="s">
        <v>94</v>
      </c>
      <c r="E138" s="103"/>
      <c r="F138" s="92" t="str">
        <f t="shared" si="0"/>
        <v/>
      </c>
      <c r="G138" s="92" t="str">
        <f t="shared" si="1"/>
        <v/>
      </c>
    </row>
    <row r="139" spans="1:7">
      <c r="A139" s="66" t="s">
        <v>1308</v>
      </c>
      <c r="B139" s="83" t="s">
        <v>682</v>
      </c>
      <c r="C139" s="66" t="s">
        <v>94</v>
      </c>
      <c r="D139" s="66" t="s">
        <v>94</v>
      </c>
      <c r="E139" s="103"/>
      <c r="F139" s="92" t="str">
        <f t="shared" si="0"/>
        <v/>
      </c>
      <c r="G139" s="92" t="str">
        <f t="shared" si="1"/>
        <v/>
      </c>
    </row>
    <row r="140" spans="1:7">
      <c r="A140" s="66" t="s">
        <v>1309</v>
      </c>
      <c r="B140" s="83" t="s">
        <v>682</v>
      </c>
      <c r="C140" s="66" t="s">
        <v>94</v>
      </c>
      <c r="D140" s="66" t="s">
        <v>94</v>
      </c>
      <c r="E140" s="103"/>
      <c r="F140" s="92" t="str">
        <f t="shared" si="0"/>
        <v/>
      </c>
      <c r="G140" s="92" t="str">
        <f t="shared" si="1"/>
        <v/>
      </c>
    </row>
    <row r="141" spans="1:7">
      <c r="A141" s="66" t="s">
        <v>1310</v>
      </c>
      <c r="B141" s="83" t="s">
        <v>682</v>
      </c>
      <c r="C141" s="66" t="s">
        <v>94</v>
      </c>
      <c r="D141" s="66" t="s">
        <v>94</v>
      </c>
      <c r="E141" s="103"/>
      <c r="F141" s="92" t="str">
        <f t="shared" si="0"/>
        <v/>
      </c>
      <c r="G141" s="92" t="str">
        <f t="shared" si="1"/>
        <v/>
      </c>
    </row>
    <row r="142" spans="1:7">
      <c r="A142" s="66" t="s">
        <v>1311</v>
      </c>
      <c r="B142" s="83" t="s">
        <v>682</v>
      </c>
      <c r="C142" s="66" t="s">
        <v>94</v>
      </c>
      <c r="D142" s="66" t="s">
        <v>94</v>
      </c>
      <c r="E142" s="103"/>
      <c r="F142" s="92" t="str">
        <f t="shared" si="0"/>
        <v/>
      </c>
      <c r="G142" s="92" t="str">
        <f t="shared" si="1"/>
        <v/>
      </c>
    </row>
    <row r="143" spans="1:7">
      <c r="A143" s="66" t="s">
        <v>1312</v>
      </c>
      <c r="B143" s="83" t="s">
        <v>682</v>
      </c>
      <c r="C143" s="66" t="s">
        <v>94</v>
      </c>
      <c r="D143" s="66" t="s">
        <v>94</v>
      </c>
      <c r="E143" s="103"/>
      <c r="F143" s="92" t="str">
        <f t="shared" si="0"/>
        <v/>
      </c>
      <c r="G143" s="92" t="str">
        <f t="shared" si="1"/>
        <v/>
      </c>
    </row>
    <row r="144" spans="1:7">
      <c r="A144" s="66" t="s">
        <v>1313</v>
      </c>
      <c r="B144" s="93" t="s">
        <v>160</v>
      </c>
      <c r="C144" s="83">
        <f>SUM(C120:C143)</f>
        <v>0</v>
      </c>
      <c r="D144" s="83">
        <f>SUM(D120:D143)</f>
        <v>0</v>
      </c>
      <c r="E144" s="103"/>
      <c r="F144" s="94">
        <f>SUM(F120:F143)</f>
        <v>0</v>
      </c>
      <c r="G144" s="94">
        <f>SUM(G120:G143)</f>
        <v>0</v>
      </c>
    </row>
    <row r="145" spans="1:7" ht="15" customHeight="1">
      <c r="A145" s="85"/>
      <c r="B145" s="86" t="s">
        <v>1314</v>
      </c>
      <c r="C145" s="85" t="s">
        <v>760</v>
      </c>
      <c r="D145" s="85" t="s">
        <v>761</v>
      </c>
      <c r="E145" s="87"/>
      <c r="F145" s="85" t="s">
        <v>1188</v>
      </c>
      <c r="G145" s="85" t="s">
        <v>762</v>
      </c>
    </row>
    <row r="146" spans="1:7">
      <c r="A146" s="66" t="s">
        <v>1315</v>
      </c>
      <c r="B146" s="66" t="s">
        <v>793</v>
      </c>
      <c r="C146" s="185" t="s">
        <v>94</v>
      </c>
      <c r="G146" s="66"/>
    </row>
    <row r="147" spans="1:7">
      <c r="G147" s="66"/>
    </row>
    <row r="148" spans="1:7">
      <c r="B148" s="83" t="s">
        <v>794</v>
      </c>
      <c r="G148" s="66"/>
    </row>
    <row r="149" spans="1:7">
      <c r="A149" s="66" t="s">
        <v>1316</v>
      </c>
      <c r="B149" s="66" t="s">
        <v>796</v>
      </c>
      <c r="C149" s="66" t="s">
        <v>94</v>
      </c>
      <c r="D149" s="66" t="s">
        <v>94</v>
      </c>
      <c r="F149" s="92" t="str">
        <f t="shared" ref="F149:F163" si="2">IF($C$157=0,"",IF(C149="[for completion]","",C149/$C$157))</f>
        <v/>
      </c>
      <c r="G149" s="92" t="str">
        <f t="shared" ref="G149:G163" si="3">IF($D$157=0,"",IF(D149="[for completion]","",D149/$D$157))</f>
        <v/>
      </c>
    </row>
    <row r="150" spans="1:7">
      <c r="A150" s="66" t="s">
        <v>1317</v>
      </c>
      <c r="B150" s="66" t="s">
        <v>798</v>
      </c>
      <c r="C150" s="66" t="s">
        <v>94</v>
      </c>
      <c r="D150" s="66" t="s">
        <v>94</v>
      </c>
      <c r="F150" s="92" t="str">
        <f t="shared" si="2"/>
        <v/>
      </c>
      <c r="G150" s="92" t="str">
        <f t="shared" si="3"/>
        <v/>
      </c>
    </row>
    <row r="151" spans="1:7">
      <c r="A151" s="66" t="s">
        <v>1318</v>
      </c>
      <c r="B151" s="66" t="s">
        <v>800</v>
      </c>
      <c r="C151" s="66" t="s">
        <v>94</v>
      </c>
      <c r="D151" s="66" t="s">
        <v>94</v>
      </c>
      <c r="F151" s="92" t="str">
        <f t="shared" si="2"/>
        <v/>
      </c>
      <c r="G151" s="92" t="str">
        <f t="shared" si="3"/>
        <v/>
      </c>
    </row>
    <row r="152" spans="1:7">
      <c r="A152" s="66" t="s">
        <v>1319</v>
      </c>
      <c r="B152" s="66" t="s">
        <v>802</v>
      </c>
      <c r="C152" s="66" t="s">
        <v>94</v>
      </c>
      <c r="D152" s="66" t="s">
        <v>94</v>
      </c>
      <c r="F152" s="92" t="str">
        <f t="shared" si="2"/>
        <v/>
      </c>
      <c r="G152" s="92" t="str">
        <f t="shared" si="3"/>
        <v/>
      </c>
    </row>
    <row r="153" spans="1:7">
      <c r="A153" s="66" t="s">
        <v>1320</v>
      </c>
      <c r="B153" s="66" t="s">
        <v>804</v>
      </c>
      <c r="C153" s="66" t="s">
        <v>94</v>
      </c>
      <c r="D153" s="66" t="s">
        <v>94</v>
      </c>
      <c r="F153" s="92" t="str">
        <f t="shared" si="2"/>
        <v/>
      </c>
      <c r="G153" s="92" t="str">
        <f t="shared" si="3"/>
        <v/>
      </c>
    </row>
    <row r="154" spans="1:7">
      <c r="A154" s="66" t="s">
        <v>1321</v>
      </c>
      <c r="B154" s="66" t="s">
        <v>806</v>
      </c>
      <c r="C154" s="66" t="s">
        <v>94</v>
      </c>
      <c r="D154" s="66" t="s">
        <v>94</v>
      </c>
      <c r="F154" s="92" t="str">
        <f t="shared" si="2"/>
        <v/>
      </c>
      <c r="G154" s="92" t="str">
        <f t="shared" si="3"/>
        <v/>
      </c>
    </row>
    <row r="155" spans="1:7">
      <c r="A155" s="66" t="s">
        <v>1322</v>
      </c>
      <c r="B155" s="66" t="s">
        <v>808</v>
      </c>
      <c r="C155" s="66" t="s">
        <v>94</v>
      </c>
      <c r="D155" s="66" t="s">
        <v>94</v>
      </c>
      <c r="F155" s="92" t="str">
        <f t="shared" si="2"/>
        <v/>
      </c>
      <c r="G155" s="92" t="str">
        <f t="shared" si="3"/>
        <v/>
      </c>
    </row>
    <row r="156" spans="1:7">
      <c r="A156" s="66" t="s">
        <v>1323</v>
      </c>
      <c r="B156" s="66" t="s">
        <v>810</v>
      </c>
      <c r="C156" s="66" t="s">
        <v>94</v>
      </c>
      <c r="D156" s="66" t="s">
        <v>94</v>
      </c>
      <c r="F156" s="92" t="str">
        <f t="shared" si="2"/>
        <v/>
      </c>
      <c r="G156" s="92" t="str">
        <f t="shared" si="3"/>
        <v/>
      </c>
    </row>
    <row r="157" spans="1:7">
      <c r="A157" s="66" t="s">
        <v>1324</v>
      </c>
      <c r="B157" s="93" t="s">
        <v>160</v>
      </c>
      <c r="C157" s="66">
        <f>SUM(C149:C156)</f>
        <v>0</v>
      </c>
      <c r="D157" s="66">
        <f>SUM(D149:D156)</f>
        <v>0</v>
      </c>
      <c r="F157" s="103">
        <f>SUM(F149:F156)</f>
        <v>0</v>
      </c>
      <c r="G157" s="103">
        <f>SUM(G149:G156)</f>
        <v>0</v>
      </c>
    </row>
    <row r="158" spans="1:7" outlineLevel="1">
      <c r="A158" s="66" t="s">
        <v>1325</v>
      </c>
      <c r="B158" s="95" t="s">
        <v>813</v>
      </c>
      <c r="F158" s="92" t="str">
        <f t="shared" si="2"/>
        <v/>
      </c>
      <c r="G158" s="92" t="str">
        <f t="shared" si="3"/>
        <v/>
      </c>
    </row>
    <row r="159" spans="1:7" outlineLevel="1">
      <c r="A159" s="66" t="s">
        <v>1326</v>
      </c>
      <c r="B159" s="95" t="s">
        <v>815</v>
      </c>
      <c r="F159" s="92" t="str">
        <f t="shared" si="2"/>
        <v/>
      </c>
      <c r="G159" s="92" t="str">
        <f t="shared" si="3"/>
        <v/>
      </c>
    </row>
    <row r="160" spans="1:7" outlineLevel="1">
      <c r="A160" s="66" t="s">
        <v>1327</v>
      </c>
      <c r="B160" s="95" t="s">
        <v>817</v>
      </c>
      <c r="F160" s="92" t="str">
        <f t="shared" si="2"/>
        <v/>
      </c>
      <c r="G160" s="92" t="str">
        <f t="shared" si="3"/>
        <v/>
      </c>
    </row>
    <row r="161" spans="1:7" outlineLevel="1">
      <c r="A161" s="66" t="s">
        <v>1328</v>
      </c>
      <c r="B161" s="95" t="s">
        <v>819</v>
      </c>
      <c r="F161" s="92" t="str">
        <f t="shared" si="2"/>
        <v/>
      </c>
      <c r="G161" s="92" t="str">
        <f t="shared" si="3"/>
        <v/>
      </c>
    </row>
    <row r="162" spans="1:7" outlineLevel="1">
      <c r="A162" s="66" t="s">
        <v>1329</v>
      </c>
      <c r="B162" s="95" t="s">
        <v>821</v>
      </c>
      <c r="F162" s="92" t="str">
        <f t="shared" si="2"/>
        <v/>
      </c>
      <c r="G162" s="92" t="str">
        <f t="shared" si="3"/>
        <v/>
      </c>
    </row>
    <row r="163" spans="1:7" outlineLevel="1">
      <c r="A163" s="66" t="s">
        <v>1330</v>
      </c>
      <c r="B163" s="95" t="s">
        <v>823</v>
      </c>
      <c r="F163" s="92" t="str">
        <f t="shared" si="2"/>
        <v/>
      </c>
      <c r="G163" s="92" t="str">
        <f t="shared" si="3"/>
        <v/>
      </c>
    </row>
    <row r="164" spans="1:7" outlineLevel="1">
      <c r="A164" s="66" t="s">
        <v>1331</v>
      </c>
      <c r="B164" s="95"/>
      <c r="F164" s="92"/>
      <c r="G164" s="92"/>
    </row>
    <row r="165" spans="1:7" outlineLevel="1">
      <c r="A165" s="66" t="s">
        <v>1332</v>
      </c>
      <c r="B165" s="95"/>
      <c r="F165" s="92"/>
      <c r="G165" s="92"/>
    </row>
    <row r="166" spans="1:7" outlineLevel="1">
      <c r="A166" s="66" t="s">
        <v>1333</v>
      </c>
      <c r="B166" s="95"/>
      <c r="F166" s="92"/>
      <c r="G166" s="92"/>
    </row>
    <row r="167" spans="1:7" ht="15" customHeight="1">
      <c r="A167" s="85"/>
      <c r="B167" s="86" t="s">
        <v>1334</v>
      </c>
      <c r="C167" s="85" t="s">
        <v>760</v>
      </c>
      <c r="D167" s="85" t="s">
        <v>761</v>
      </c>
      <c r="E167" s="87"/>
      <c r="F167" s="85" t="s">
        <v>1188</v>
      </c>
      <c r="G167" s="85" t="s">
        <v>762</v>
      </c>
    </row>
    <row r="168" spans="1:7">
      <c r="A168" s="66" t="s">
        <v>1335</v>
      </c>
      <c r="B168" s="66" t="s">
        <v>793</v>
      </c>
      <c r="C168" s="185" t="s">
        <v>129</v>
      </c>
      <c r="G168" s="66"/>
    </row>
    <row r="169" spans="1:7">
      <c r="G169" s="66"/>
    </row>
    <row r="170" spans="1:7">
      <c r="B170" s="83" t="s">
        <v>794</v>
      </c>
      <c r="G170" s="66"/>
    </row>
    <row r="171" spans="1:7">
      <c r="A171" s="66" t="s">
        <v>1336</v>
      </c>
      <c r="B171" s="66" t="s">
        <v>796</v>
      </c>
      <c r="C171" s="66" t="s">
        <v>129</v>
      </c>
      <c r="D171" s="66" t="s">
        <v>129</v>
      </c>
      <c r="F171" s="92" t="str">
        <f>IF($C$179=0,"",IF(C171="[Mark as ND1 if not relevant]","",C171/$C$179))</f>
        <v/>
      </c>
      <c r="G171" s="92" t="str">
        <f>IF($D$179=0,"",IF(D171="[Mark as ND1 if not relevant]","",D171/$D$179))</f>
        <v/>
      </c>
    </row>
    <row r="172" spans="1:7">
      <c r="A172" s="66" t="s">
        <v>1337</v>
      </c>
      <c r="B172" s="66" t="s">
        <v>798</v>
      </c>
      <c r="C172" s="66" t="s">
        <v>129</v>
      </c>
      <c r="D172" s="66" t="s">
        <v>129</v>
      </c>
      <c r="F172" s="92" t="str">
        <f t="shared" ref="F172:F178" si="4">IF($C$179=0,"",IF(C172="[Mark as ND1 if not relevant]","",C172/$C$179))</f>
        <v/>
      </c>
      <c r="G172" s="92" t="str">
        <f t="shared" ref="G172:G178" si="5">IF($D$179=0,"",IF(D172="[Mark as ND1 if not relevant]","",D172/$D$179))</f>
        <v/>
      </c>
    </row>
    <row r="173" spans="1:7">
      <c r="A173" s="66" t="s">
        <v>1338</v>
      </c>
      <c r="B173" s="66" t="s">
        <v>800</v>
      </c>
      <c r="C173" s="66" t="s">
        <v>129</v>
      </c>
      <c r="D173" s="66" t="s">
        <v>129</v>
      </c>
      <c r="F173" s="92" t="str">
        <f t="shared" si="4"/>
        <v/>
      </c>
      <c r="G173" s="92" t="str">
        <f t="shared" si="5"/>
        <v/>
      </c>
    </row>
    <row r="174" spans="1:7">
      <c r="A174" s="66" t="s">
        <v>1339</v>
      </c>
      <c r="B174" s="66" t="s">
        <v>802</v>
      </c>
      <c r="C174" s="66" t="s">
        <v>129</v>
      </c>
      <c r="D174" s="66" t="s">
        <v>129</v>
      </c>
      <c r="F174" s="92" t="str">
        <f t="shared" si="4"/>
        <v/>
      </c>
      <c r="G174" s="92" t="str">
        <f t="shared" si="5"/>
        <v/>
      </c>
    </row>
    <row r="175" spans="1:7">
      <c r="A175" s="66" t="s">
        <v>1340</v>
      </c>
      <c r="B175" s="66" t="s">
        <v>804</v>
      </c>
      <c r="C175" s="66" t="s">
        <v>129</v>
      </c>
      <c r="D175" s="66" t="s">
        <v>129</v>
      </c>
      <c r="F175" s="92" t="str">
        <f t="shared" si="4"/>
        <v/>
      </c>
      <c r="G175" s="92" t="str">
        <f t="shared" si="5"/>
        <v/>
      </c>
    </row>
    <row r="176" spans="1:7">
      <c r="A176" s="66" t="s">
        <v>1341</v>
      </c>
      <c r="B176" s="66" t="s">
        <v>806</v>
      </c>
      <c r="C176" s="66" t="s">
        <v>129</v>
      </c>
      <c r="D176" s="66" t="s">
        <v>129</v>
      </c>
      <c r="F176" s="92" t="str">
        <f t="shared" si="4"/>
        <v/>
      </c>
      <c r="G176" s="92" t="str">
        <f t="shared" si="5"/>
        <v/>
      </c>
    </row>
    <row r="177" spans="1:7">
      <c r="A177" s="66" t="s">
        <v>1342</v>
      </c>
      <c r="B177" s="66" t="s">
        <v>808</v>
      </c>
      <c r="C177" s="66" t="s">
        <v>129</v>
      </c>
      <c r="D177" s="66" t="s">
        <v>129</v>
      </c>
      <c r="F177" s="92" t="str">
        <f t="shared" si="4"/>
        <v/>
      </c>
      <c r="G177" s="92" t="str">
        <f t="shared" si="5"/>
        <v/>
      </c>
    </row>
    <row r="178" spans="1:7">
      <c r="A178" s="66" t="s">
        <v>1343</v>
      </c>
      <c r="B178" s="66" t="s">
        <v>810</v>
      </c>
      <c r="C178" s="66" t="s">
        <v>129</v>
      </c>
      <c r="D178" s="66" t="s">
        <v>129</v>
      </c>
      <c r="F178" s="92" t="str">
        <f t="shared" si="4"/>
        <v/>
      </c>
      <c r="G178" s="92" t="str">
        <f t="shared" si="5"/>
        <v/>
      </c>
    </row>
    <row r="179" spans="1:7">
      <c r="A179" s="66" t="s">
        <v>1344</v>
      </c>
      <c r="B179" s="93" t="s">
        <v>160</v>
      </c>
      <c r="C179" s="66">
        <f>SUM(C171:C178)</f>
        <v>0</v>
      </c>
      <c r="D179" s="66">
        <f>SUM(D171:D178)</f>
        <v>0</v>
      </c>
      <c r="F179" s="103">
        <f>SUM(F171:F178)</f>
        <v>0</v>
      </c>
      <c r="G179" s="103">
        <f>SUM(G171:G178)</f>
        <v>0</v>
      </c>
    </row>
    <row r="180" spans="1:7" outlineLevel="1">
      <c r="A180" s="66" t="s">
        <v>1345</v>
      </c>
      <c r="B180" s="95" t="s">
        <v>813</v>
      </c>
      <c r="F180" s="92" t="str">
        <f t="shared" ref="F180:F185" si="6">IF($C$179=0,"",IF(C180="[for completion]","",C180/$C$179))</f>
        <v/>
      </c>
      <c r="G180" s="92" t="str">
        <f t="shared" ref="G180:G185" si="7">IF($D$179=0,"",IF(D180="[for completion]","",D180/$D$179))</f>
        <v/>
      </c>
    </row>
    <row r="181" spans="1:7" outlineLevel="1">
      <c r="A181" s="66" t="s">
        <v>1346</v>
      </c>
      <c r="B181" s="95" t="s">
        <v>815</v>
      </c>
      <c r="F181" s="92" t="str">
        <f t="shared" si="6"/>
        <v/>
      </c>
      <c r="G181" s="92" t="str">
        <f t="shared" si="7"/>
        <v/>
      </c>
    </row>
    <row r="182" spans="1:7" outlineLevel="1">
      <c r="A182" s="66" t="s">
        <v>1347</v>
      </c>
      <c r="B182" s="95" t="s">
        <v>817</v>
      </c>
      <c r="F182" s="92" t="str">
        <f t="shared" si="6"/>
        <v/>
      </c>
      <c r="G182" s="92" t="str">
        <f t="shared" si="7"/>
        <v/>
      </c>
    </row>
    <row r="183" spans="1:7" outlineLevel="1">
      <c r="A183" s="66" t="s">
        <v>1348</v>
      </c>
      <c r="B183" s="95" t="s">
        <v>819</v>
      </c>
      <c r="F183" s="92" t="str">
        <f t="shared" si="6"/>
        <v/>
      </c>
      <c r="G183" s="92" t="str">
        <f t="shared" si="7"/>
        <v/>
      </c>
    </row>
    <row r="184" spans="1:7" outlineLevel="1">
      <c r="A184" s="66" t="s">
        <v>1349</v>
      </c>
      <c r="B184" s="95" t="s">
        <v>821</v>
      </c>
      <c r="F184" s="92" t="str">
        <f t="shared" si="6"/>
        <v/>
      </c>
      <c r="G184" s="92" t="str">
        <f t="shared" si="7"/>
        <v/>
      </c>
    </row>
    <row r="185" spans="1:7" outlineLevel="1">
      <c r="A185" s="66" t="s">
        <v>1350</v>
      </c>
      <c r="B185" s="95" t="s">
        <v>823</v>
      </c>
      <c r="F185" s="92" t="str">
        <f t="shared" si="6"/>
        <v/>
      </c>
      <c r="G185" s="92" t="str">
        <f t="shared" si="7"/>
        <v/>
      </c>
    </row>
    <row r="186" spans="1:7" outlineLevel="1">
      <c r="A186" s="66" t="s">
        <v>1351</v>
      </c>
      <c r="B186" s="95"/>
      <c r="F186" s="92"/>
      <c r="G186" s="92"/>
    </row>
    <row r="187" spans="1:7" outlineLevel="1">
      <c r="A187" s="66" t="s">
        <v>1352</v>
      </c>
      <c r="B187" s="95"/>
      <c r="F187" s="92"/>
      <c r="G187" s="92"/>
    </row>
    <row r="188" spans="1:7" outlineLevel="1">
      <c r="A188" s="66" t="s">
        <v>1353</v>
      </c>
      <c r="B188" s="95"/>
      <c r="F188" s="92"/>
      <c r="G188" s="92"/>
    </row>
    <row r="189" spans="1:7" ht="15" customHeight="1">
      <c r="A189" s="85"/>
      <c r="B189" s="86" t="s">
        <v>1354</v>
      </c>
      <c r="C189" s="85" t="s">
        <v>1188</v>
      </c>
      <c r="D189" s="85"/>
      <c r="E189" s="87"/>
      <c r="F189" s="85"/>
      <c r="G189" s="85"/>
    </row>
    <row r="190" spans="1:7">
      <c r="A190" s="66" t="s">
        <v>1355</v>
      </c>
      <c r="B190" s="83" t="s">
        <v>682</v>
      </c>
      <c r="C190" s="185" t="s">
        <v>94</v>
      </c>
      <c r="E190" s="103"/>
      <c r="F190" s="103"/>
      <c r="G190" s="103"/>
    </row>
    <row r="191" spans="1:7">
      <c r="A191" s="66" t="s">
        <v>1356</v>
      </c>
      <c r="B191" s="83" t="s">
        <v>682</v>
      </c>
      <c r="C191" s="185" t="s">
        <v>94</v>
      </c>
      <c r="E191" s="103"/>
      <c r="F191" s="103"/>
      <c r="G191" s="103"/>
    </row>
    <row r="192" spans="1:7">
      <c r="A192" s="66" t="s">
        <v>1357</v>
      </c>
      <c r="B192" s="83" t="s">
        <v>682</v>
      </c>
      <c r="C192" s="185" t="s">
        <v>94</v>
      </c>
      <c r="E192" s="103"/>
      <c r="F192" s="103"/>
      <c r="G192" s="103"/>
    </row>
    <row r="193" spans="1:7">
      <c r="A193" s="66" t="s">
        <v>1358</v>
      </c>
      <c r="B193" s="83" t="s">
        <v>682</v>
      </c>
      <c r="C193" s="185" t="s">
        <v>94</v>
      </c>
      <c r="E193" s="103"/>
      <c r="F193" s="103"/>
      <c r="G193" s="103"/>
    </row>
    <row r="194" spans="1:7">
      <c r="A194" s="66" t="s">
        <v>1359</v>
      </c>
      <c r="B194" s="83" t="s">
        <v>682</v>
      </c>
      <c r="C194" s="185" t="s">
        <v>94</v>
      </c>
      <c r="E194" s="103"/>
      <c r="F194" s="103"/>
      <c r="G194" s="103"/>
    </row>
    <row r="195" spans="1:7">
      <c r="A195" s="66" t="s">
        <v>1360</v>
      </c>
      <c r="B195" s="171" t="s">
        <v>682</v>
      </c>
      <c r="C195" s="185" t="s">
        <v>94</v>
      </c>
      <c r="E195" s="103"/>
      <c r="F195" s="103"/>
      <c r="G195" s="103"/>
    </row>
    <row r="196" spans="1:7">
      <c r="A196" s="66" t="s">
        <v>1361</v>
      </c>
      <c r="B196" s="83" t="s">
        <v>682</v>
      </c>
      <c r="C196" s="185" t="s">
        <v>94</v>
      </c>
      <c r="E196" s="103"/>
      <c r="F196" s="103"/>
      <c r="G196" s="103"/>
    </row>
    <row r="197" spans="1:7">
      <c r="A197" s="66" t="s">
        <v>1362</v>
      </c>
      <c r="B197" s="83" t="s">
        <v>682</v>
      </c>
      <c r="C197" s="185" t="s">
        <v>94</v>
      </c>
      <c r="E197" s="103"/>
      <c r="F197" s="103"/>
    </row>
    <row r="198" spans="1:7">
      <c r="A198" s="66" t="s">
        <v>1363</v>
      </c>
      <c r="B198" s="83" t="s">
        <v>682</v>
      </c>
      <c r="C198" s="185" t="s">
        <v>94</v>
      </c>
      <c r="E198" s="103"/>
      <c r="F198" s="103"/>
    </row>
    <row r="199" spans="1:7">
      <c r="A199" s="66" t="s">
        <v>1364</v>
      </c>
      <c r="B199" s="83" t="s">
        <v>682</v>
      </c>
      <c r="C199" s="185" t="s">
        <v>94</v>
      </c>
      <c r="E199" s="103"/>
      <c r="F199" s="103"/>
    </row>
    <row r="200" spans="1:7">
      <c r="A200" s="66" t="s">
        <v>1365</v>
      </c>
      <c r="B200" s="83" t="s">
        <v>682</v>
      </c>
      <c r="C200" s="185" t="s">
        <v>94</v>
      </c>
      <c r="E200" s="103"/>
      <c r="F200" s="103"/>
    </row>
    <row r="201" spans="1:7">
      <c r="A201" s="66" t="s">
        <v>1366</v>
      </c>
      <c r="B201" s="83" t="s">
        <v>682</v>
      </c>
      <c r="C201" s="185" t="s">
        <v>94</v>
      </c>
      <c r="E201" s="103"/>
      <c r="F201" s="103"/>
    </row>
    <row r="202" spans="1:7">
      <c r="A202" s="66" t="s">
        <v>1367</v>
      </c>
      <c r="B202" s="83" t="s">
        <v>682</v>
      </c>
      <c r="C202" s="185" t="s">
        <v>94</v>
      </c>
    </row>
    <row r="203" spans="1:7">
      <c r="A203" s="66" t="s">
        <v>1368</v>
      </c>
      <c r="B203" s="83" t="s">
        <v>682</v>
      </c>
      <c r="C203" s="185" t="s">
        <v>94</v>
      </c>
    </row>
    <row r="204" spans="1:7">
      <c r="A204" s="66" t="s">
        <v>1369</v>
      </c>
      <c r="B204" s="83" t="s">
        <v>682</v>
      </c>
      <c r="C204" s="185" t="s">
        <v>94</v>
      </c>
    </row>
    <row r="205" spans="1:7">
      <c r="A205" s="66" t="s">
        <v>1370</v>
      </c>
      <c r="B205" s="83" t="s">
        <v>682</v>
      </c>
      <c r="C205" s="185" t="s">
        <v>94</v>
      </c>
    </row>
    <row r="206" spans="1:7">
      <c r="A206" s="66" t="s">
        <v>1371</v>
      </c>
      <c r="B206" s="83" t="s">
        <v>682</v>
      </c>
      <c r="C206" s="185" t="s">
        <v>94</v>
      </c>
    </row>
    <row r="207" spans="1:7" outlineLevel="1">
      <c r="A207" s="66" t="s">
        <v>1372</v>
      </c>
    </row>
    <row r="208" spans="1:7" outlineLevel="1">
      <c r="A208" s="66" t="s">
        <v>1373</v>
      </c>
    </row>
    <row r="209" spans="1:1" outlineLevel="1">
      <c r="A209" s="66" t="s">
        <v>1374</v>
      </c>
    </row>
    <row r="210" spans="1:1" outlineLevel="1">
      <c r="A210" s="66" t="s">
        <v>1375</v>
      </c>
    </row>
    <row r="211" spans="1:1" outlineLevel="1">
      <c r="A211" s="66" t="s">
        <v>1376</v>
      </c>
    </row>
  </sheetData>
  <sheetProtection algorithmName="SHA-512" hashValue="sQ0zc8GyOKjX5tuUh1SeISurqHxbJqnwdju+wStsr7+bJmdkXwbCoxcUHXZGvqJ/XdYlMkRvrDDHQkWiTH/T6g==" saltValue="4rpkWTlPxEObYA/2vIs8H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C158:D166 B164:B166 B158:B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heetViews>
  <sheetFormatPr baseColWidth="10" defaultColWidth="11.42578125" defaultRowHeight="15" outlineLevelRow="1"/>
  <cols>
    <col min="1" max="1" width="16.28515625" customWidth="1"/>
    <col min="2" max="2" width="89.85546875" style="66" bestFit="1" customWidth="1"/>
    <col min="3" max="3" width="134.7109375" style="2" customWidth="1"/>
    <col min="4" max="13" width="11.42578125" style="2"/>
  </cols>
  <sheetData>
    <row r="1" spans="1:13" s="193" customFormat="1" ht="31.5">
      <c r="A1" s="190" t="s">
        <v>1377</v>
      </c>
      <c r="B1" s="190"/>
      <c r="C1" s="189" t="s">
        <v>1766</v>
      </c>
      <c r="D1" s="23"/>
      <c r="E1" s="23"/>
      <c r="F1" s="23"/>
      <c r="G1" s="23"/>
      <c r="H1" s="23"/>
      <c r="I1" s="23"/>
      <c r="J1" s="23"/>
      <c r="K1" s="23"/>
      <c r="L1" s="23"/>
      <c r="M1" s="23"/>
    </row>
    <row r="2" spans="1:13">
      <c r="B2" s="64"/>
      <c r="C2" s="64"/>
    </row>
    <row r="3" spans="1:13">
      <c r="A3" s="121" t="s">
        <v>1378</v>
      </c>
      <c r="B3" s="122"/>
      <c r="C3" s="64"/>
    </row>
    <row r="4" spans="1:13">
      <c r="C4" s="64"/>
    </row>
    <row r="5" spans="1:13" ht="37.5">
      <c r="A5" s="77" t="s">
        <v>92</v>
      </c>
      <c r="B5" s="77" t="s">
        <v>1379</v>
      </c>
      <c r="C5" s="123" t="s">
        <v>1380</v>
      </c>
    </row>
    <row r="6" spans="1:13">
      <c r="A6" s="1" t="s">
        <v>1381</v>
      </c>
      <c r="B6" s="80" t="s">
        <v>1382</v>
      </c>
      <c r="C6" s="66" t="s">
        <v>94</v>
      </c>
    </row>
    <row r="7" spans="1:13">
      <c r="A7" s="1" t="s">
        <v>1383</v>
      </c>
      <c r="B7" s="80" t="s">
        <v>1384</v>
      </c>
      <c r="C7" s="66" t="s">
        <v>94</v>
      </c>
    </row>
    <row r="8" spans="1:13">
      <c r="A8" s="1" t="s">
        <v>1385</v>
      </c>
      <c r="B8" s="80" t="s">
        <v>1386</v>
      </c>
      <c r="C8" s="66" t="s">
        <v>94</v>
      </c>
    </row>
    <row r="9" spans="1:13">
      <c r="A9" s="1" t="s">
        <v>1387</v>
      </c>
      <c r="B9" s="80" t="s">
        <v>1388</v>
      </c>
      <c r="C9" s="66" t="s">
        <v>94</v>
      </c>
    </row>
    <row r="10" spans="1:13" ht="44.25" customHeight="1">
      <c r="A10" s="1" t="s">
        <v>1389</v>
      </c>
      <c r="B10" s="80" t="s">
        <v>1608</v>
      </c>
      <c r="C10" s="66" t="s">
        <v>94</v>
      </c>
    </row>
    <row r="11" spans="1:13" ht="54.75" customHeight="1">
      <c r="A11" s="1" t="s">
        <v>1390</v>
      </c>
      <c r="B11" s="80" t="s">
        <v>1391</v>
      </c>
      <c r="C11" s="66" t="s">
        <v>94</v>
      </c>
    </row>
    <row r="12" spans="1:13">
      <c r="A12" s="1" t="s">
        <v>1392</v>
      </c>
      <c r="B12" s="80" t="s">
        <v>1393</v>
      </c>
      <c r="C12" s="66" t="s">
        <v>94</v>
      </c>
    </row>
    <row r="13" spans="1:13">
      <c r="A13" s="1" t="s">
        <v>1394</v>
      </c>
      <c r="B13" s="80" t="s">
        <v>1395</v>
      </c>
      <c r="C13" s="66"/>
    </row>
    <row r="14" spans="1:13" ht="30">
      <c r="A14" s="1" t="s">
        <v>1396</v>
      </c>
      <c r="B14" s="80" t="s">
        <v>1397</v>
      </c>
      <c r="C14" s="66"/>
    </row>
    <row r="15" spans="1:13">
      <c r="A15" s="1" t="s">
        <v>1398</v>
      </c>
      <c r="B15" s="80" t="s">
        <v>1399</v>
      </c>
      <c r="C15" s="66"/>
    </row>
    <row r="16" spans="1:13" ht="30">
      <c r="A16" s="1" t="s">
        <v>1400</v>
      </c>
      <c r="B16" s="84" t="s">
        <v>1401</v>
      </c>
      <c r="C16" s="66" t="s">
        <v>94</v>
      </c>
    </row>
    <row r="17" spans="1:3" ht="30" customHeight="1">
      <c r="A17" s="1" t="s">
        <v>1402</v>
      </c>
      <c r="B17" s="84" t="s">
        <v>1403</v>
      </c>
      <c r="C17" s="66" t="s">
        <v>94</v>
      </c>
    </row>
    <row r="18" spans="1:3">
      <c r="A18" s="1" t="s">
        <v>1404</v>
      </c>
      <c r="B18" s="84" t="s">
        <v>1405</v>
      </c>
      <c r="C18" s="66" t="s">
        <v>94</v>
      </c>
    </row>
    <row r="19" spans="1:3" outlineLevel="1">
      <c r="A19" s="1" t="s">
        <v>1406</v>
      </c>
      <c r="B19" s="81" t="s">
        <v>1407</v>
      </c>
      <c r="C19" s="66"/>
    </row>
    <row r="20" spans="1:3" outlineLevel="1">
      <c r="A20" s="1" t="s">
        <v>1408</v>
      </c>
      <c r="B20" s="116"/>
      <c r="C20" s="66"/>
    </row>
    <row r="21" spans="1:3" outlineLevel="1">
      <c r="A21" s="1" t="s">
        <v>1409</v>
      </c>
      <c r="B21" s="116"/>
      <c r="C21" s="66"/>
    </row>
    <row r="22" spans="1:3" outlineLevel="1">
      <c r="A22" s="1" t="s">
        <v>1410</v>
      </c>
      <c r="B22" s="116"/>
      <c r="C22" s="66"/>
    </row>
    <row r="23" spans="1:3" outlineLevel="1">
      <c r="A23" s="1" t="s">
        <v>1411</v>
      </c>
      <c r="B23" s="116"/>
      <c r="C23" s="66"/>
    </row>
    <row r="24" spans="1:3" ht="18.75">
      <c r="A24" s="77"/>
      <c r="B24" s="77" t="s">
        <v>1412</v>
      </c>
      <c r="C24" s="123" t="s">
        <v>1413</v>
      </c>
    </row>
    <row r="25" spans="1:3">
      <c r="A25" s="1" t="s">
        <v>1414</v>
      </c>
      <c r="B25" s="84" t="s">
        <v>1415</v>
      </c>
      <c r="C25" s="66" t="s">
        <v>1416</v>
      </c>
    </row>
    <row r="26" spans="1:3">
      <c r="A26" s="1" t="s">
        <v>1417</v>
      </c>
      <c r="B26" s="84" t="s">
        <v>1418</v>
      </c>
      <c r="C26" s="66" t="s">
        <v>1419</v>
      </c>
    </row>
    <row r="27" spans="1:3">
      <c r="A27" s="1" t="s">
        <v>1420</v>
      </c>
      <c r="B27" s="84" t="s">
        <v>1421</v>
      </c>
      <c r="C27" s="66" t="s">
        <v>1422</v>
      </c>
    </row>
    <row r="28" spans="1:3" outlineLevel="1">
      <c r="A28" s="1" t="s">
        <v>1423</v>
      </c>
      <c r="B28" s="83"/>
      <c r="C28" s="66"/>
    </row>
    <row r="29" spans="1:3" outlineLevel="1">
      <c r="A29" s="1" t="s">
        <v>1424</v>
      </c>
      <c r="B29" s="83"/>
      <c r="C29" s="66"/>
    </row>
    <row r="30" spans="1:3" outlineLevel="1">
      <c r="A30" s="1" t="s">
        <v>1775</v>
      </c>
      <c r="B30" s="84"/>
      <c r="C30" s="66"/>
    </row>
    <row r="31" spans="1:3" ht="18.75">
      <c r="A31" s="77"/>
      <c r="B31" s="77" t="s">
        <v>1425</v>
      </c>
      <c r="C31" s="123" t="s">
        <v>1380</v>
      </c>
    </row>
    <row r="32" spans="1:3">
      <c r="A32" s="1" t="s">
        <v>1426</v>
      </c>
      <c r="B32" s="80" t="s">
        <v>1427</v>
      </c>
      <c r="C32" s="66" t="s">
        <v>94</v>
      </c>
    </row>
    <row r="33" spans="1:2">
      <c r="A33" s="1" t="s">
        <v>1428</v>
      </c>
      <c r="B33" s="83"/>
    </row>
    <row r="34" spans="1:2">
      <c r="A34" s="1" t="s">
        <v>1429</v>
      </c>
      <c r="B34" s="83"/>
    </row>
    <row r="35" spans="1:2">
      <c r="A35" s="1" t="s">
        <v>1430</v>
      </c>
      <c r="B35" s="83"/>
    </row>
    <row r="36" spans="1:2">
      <c r="A36" s="1" t="s">
        <v>1431</v>
      </c>
      <c r="B36" s="83"/>
    </row>
    <row r="37" spans="1:2">
      <c r="A37" s="1" t="s">
        <v>1432</v>
      </c>
      <c r="B37" s="83"/>
    </row>
    <row r="38" spans="1:2">
      <c r="B38" s="83"/>
    </row>
    <row r="39" spans="1:2">
      <c r="B39" s="83"/>
    </row>
    <row r="40" spans="1:2">
      <c r="B40" s="83"/>
    </row>
    <row r="41" spans="1:2">
      <c r="B41" s="83"/>
    </row>
    <row r="42" spans="1:2">
      <c r="B42" s="83"/>
    </row>
    <row r="43" spans="1:2">
      <c r="B43" s="83"/>
    </row>
    <row r="44" spans="1:2">
      <c r="B44" s="83"/>
    </row>
    <row r="45" spans="1:2">
      <c r="B45" s="83"/>
    </row>
    <row r="46" spans="1:2">
      <c r="B46" s="83"/>
    </row>
    <row r="47" spans="1:2">
      <c r="B47" s="83"/>
    </row>
    <row r="48" spans="1:2">
      <c r="B48" s="83"/>
    </row>
    <row r="49" spans="2:2">
      <c r="B49" s="83"/>
    </row>
    <row r="50" spans="2:2">
      <c r="B50" s="83"/>
    </row>
    <row r="51" spans="2:2">
      <c r="B51" s="83"/>
    </row>
    <row r="52" spans="2:2">
      <c r="B52" s="83"/>
    </row>
    <row r="53" spans="2:2">
      <c r="B53" s="83"/>
    </row>
    <row r="54" spans="2:2">
      <c r="B54" s="83"/>
    </row>
    <row r="55" spans="2:2">
      <c r="B55" s="83"/>
    </row>
    <row r="56" spans="2:2">
      <c r="B56" s="83"/>
    </row>
    <row r="57" spans="2:2">
      <c r="B57" s="83"/>
    </row>
    <row r="58" spans="2:2">
      <c r="B58" s="83"/>
    </row>
    <row r="59" spans="2:2">
      <c r="B59" s="83"/>
    </row>
    <row r="60" spans="2:2">
      <c r="B60" s="83"/>
    </row>
    <row r="61" spans="2:2">
      <c r="B61" s="83"/>
    </row>
    <row r="62" spans="2:2">
      <c r="B62" s="83"/>
    </row>
    <row r="63" spans="2:2">
      <c r="B63" s="83"/>
    </row>
    <row r="64" spans="2:2">
      <c r="B64" s="83"/>
    </row>
    <row r="65" spans="2:2">
      <c r="B65" s="83"/>
    </row>
    <row r="66" spans="2:2">
      <c r="B66" s="83"/>
    </row>
    <row r="67" spans="2:2">
      <c r="B67" s="83"/>
    </row>
    <row r="68" spans="2:2">
      <c r="B68" s="83"/>
    </row>
    <row r="69" spans="2:2">
      <c r="B69" s="83"/>
    </row>
    <row r="70" spans="2:2">
      <c r="B70" s="83"/>
    </row>
    <row r="71" spans="2:2">
      <c r="B71" s="83"/>
    </row>
    <row r="72" spans="2:2">
      <c r="B72" s="83"/>
    </row>
    <row r="73" spans="2:2">
      <c r="B73" s="83"/>
    </row>
    <row r="74" spans="2:2">
      <c r="B74" s="83"/>
    </row>
    <row r="75" spans="2:2">
      <c r="B75" s="83"/>
    </row>
    <row r="76" spans="2:2">
      <c r="B76" s="83"/>
    </row>
    <row r="77" spans="2:2">
      <c r="B77" s="83"/>
    </row>
    <row r="78" spans="2:2">
      <c r="B78" s="83"/>
    </row>
    <row r="79" spans="2:2">
      <c r="B79" s="83"/>
    </row>
    <row r="80" spans="2:2">
      <c r="B80" s="83"/>
    </row>
    <row r="81" spans="2:2">
      <c r="B81" s="83"/>
    </row>
    <row r="82" spans="2:2">
      <c r="B82" s="83"/>
    </row>
    <row r="83" spans="2:2">
      <c r="B83" s="64"/>
    </row>
    <row r="84" spans="2:2">
      <c r="B84" s="64"/>
    </row>
    <row r="85" spans="2:2">
      <c r="B85" s="64"/>
    </row>
    <row r="86" spans="2:2">
      <c r="B86" s="64"/>
    </row>
    <row r="87" spans="2:2">
      <c r="B87" s="64"/>
    </row>
    <row r="88" spans="2:2">
      <c r="B88" s="64"/>
    </row>
    <row r="89" spans="2:2">
      <c r="B89" s="64"/>
    </row>
    <row r="90" spans="2:2">
      <c r="B90" s="64"/>
    </row>
    <row r="91" spans="2:2">
      <c r="B91" s="64"/>
    </row>
    <row r="92" spans="2:2">
      <c r="B92" s="64"/>
    </row>
    <row r="93" spans="2:2">
      <c r="B93" s="83"/>
    </row>
    <row r="94" spans="2:2">
      <c r="B94" s="83"/>
    </row>
    <row r="95" spans="2:2">
      <c r="B95" s="83"/>
    </row>
    <row r="96" spans="2:2">
      <c r="B96" s="83"/>
    </row>
    <row r="97" spans="2:2">
      <c r="B97" s="83"/>
    </row>
    <row r="98" spans="2:2">
      <c r="B98" s="83"/>
    </row>
    <row r="99" spans="2:2">
      <c r="B99" s="83"/>
    </row>
    <row r="100" spans="2:2">
      <c r="B100" s="83"/>
    </row>
    <row r="101" spans="2:2">
      <c r="B101" s="62"/>
    </row>
    <row r="102" spans="2:2">
      <c r="B102" s="83"/>
    </row>
    <row r="103" spans="2:2">
      <c r="B103" s="83"/>
    </row>
    <row r="104" spans="2:2">
      <c r="B104" s="83"/>
    </row>
    <row r="105" spans="2:2">
      <c r="B105" s="83"/>
    </row>
    <row r="106" spans="2:2">
      <c r="B106" s="83"/>
    </row>
    <row r="107" spans="2:2">
      <c r="B107" s="83"/>
    </row>
    <row r="108" spans="2:2">
      <c r="B108" s="83"/>
    </row>
    <row r="109" spans="2:2">
      <c r="B109" s="83"/>
    </row>
    <row r="110" spans="2:2">
      <c r="B110" s="83"/>
    </row>
    <row r="111" spans="2:2">
      <c r="B111" s="83"/>
    </row>
    <row r="112" spans="2:2">
      <c r="B112" s="83"/>
    </row>
    <row r="113" spans="2:2">
      <c r="B113" s="83"/>
    </row>
    <row r="114" spans="2:2">
      <c r="B114" s="83"/>
    </row>
    <row r="115" spans="2:2">
      <c r="B115" s="83"/>
    </row>
    <row r="116" spans="2:2">
      <c r="B116" s="83"/>
    </row>
    <row r="117" spans="2:2">
      <c r="B117" s="83"/>
    </row>
    <row r="118" spans="2:2">
      <c r="B118" s="83"/>
    </row>
    <row r="120" spans="2:2">
      <c r="B120" s="83"/>
    </row>
    <row r="121" spans="2:2">
      <c r="B121" s="83"/>
    </row>
    <row r="122" spans="2:2">
      <c r="B122" s="83"/>
    </row>
    <row r="127" spans="2:2">
      <c r="B127" s="72"/>
    </row>
    <row r="128" spans="2:2">
      <c r="B128" s="124"/>
    </row>
    <row r="134" spans="2:2">
      <c r="B134" s="84"/>
    </row>
    <row r="135" spans="2:2">
      <c r="B135" s="83"/>
    </row>
    <row r="137" spans="2:2">
      <c r="B137" s="83"/>
    </row>
    <row r="138" spans="2:2">
      <c r="B138" s="83"/>
    </row>
    <row r="139" spans="2:2">
      <c r="B139" s="83"/>
    </row>
    <row r="140" spans="2:2">
      <c r="B140" s="83"/>
    </row>
    <row r="141" spans="2:2">
      <c r="B141" s="83"/>
    </row>
    <row r="142" spans="2:2">
      <c r="B142" s="83"/>
    </row>
    <row r="143" spans="2:2">
      <c r="B143" s="83"/>
    </row>
    <row r="144" spans="2:2">
      <c r="B144" s="83"/>
    </row>
    <row r="145" spans="2:2">
      <c r="B145" s="83"/>
    </row>
    <row r="146" spans="2:2">
      <c r="B146" s="83"/>
    </row>
    <row r="147" spans="2:2">
      <c r="B147" s="83"/>
    </row>
    <row r="148" spans="2:2">
      <c r="B148" s="83"/>
    </row>
    <row r="245" spans="2:2">
      <c r="B245" s="80"/>
    </row>
    <row r="246" spans="2:2">
      <c r="B246" s="83"/>
    </row>
    <row r="247" spans="2:2">
      <c r="B247" s="83"/>
    </row>
    <row r="250" spans="2:2">
      <c r="B250" s="83"/>
    </row>
    <row r="266" spans="2:2">
      <c r="B266" s="80"/>
    </row>
    <row r="296" spans="2:2">
      <c r="B296" s="72"/>
    </row>
    <row r="297" spans="2:2">
      <c r="B297" s="83"/>
    </row>
    <row r="299" spans="2:2">
      <c r="B299" s="83"/>
    </row>
    <row r="300" spans="2:2">
      <c r="B300" s="83"/>
    </row>
    <row r="301" spans="2:2">
      <c r="B301" s="83"/>
    </row>
    <row r="302" spans="2:2">
      <c r="B302" s="83"/>
    </row>
    <row r="303" spans="2:2">
      <c r="B303" s="83"/>
    </row>
    <row r="304" spans="2:2">
      <c r="B304" s="83"/>
    </row>
    <row r="305" spans="2:2">
      <c r="B305" s="83"/>
    </row>
    <row r="306" spans="2:2">
      <c r="B306" s="83"/>
    </row>
    <row r="307" spans="2:2">
      <c r="B307" s="83"/>
    </row>
    <row r="308" spans="2:2">
      <c r="B308" s="83"/>
    </row>
    <row r="309" spans="2:2">
      <c r="B309" s="83"/>
    </row>
    <row r="310" spans="2:2">
      <c r="B310" s="83"/>
    </row>
    <row r="322" spans="2:2">
      <c r="B322" s="83"/>
    </row>
    <row r="323" spans="2:2">
      <c r="B323" s="83"/>
    </row>
    <row r="324" spans="2:2">
      <c r="B324" s="83"/>
    </row>
    <row r="325" spans="2:2">
      <c r="B325" s="83"/>
    </row>
    <row r="326" spans="2:2">
      <c r="B326" s="83"/>
    </row>
    <row r="327" spans="2:2">
      <c r="B327" s="83"/>
    </row>
    <row r="328" spans="2:2">
      <c r="B328" s="83"/>
    </row>
    <row r="329" spans="2:2">
      <c r="B329" s="83"/>
    </row>
    <row r="330" spans="2:2">
      <c r="B330" s="83"/>
    </row>
    <row r="332" spans="2:2">
      <c r="B332" s="83"/>
    </row>
    <row r="333" spans="2:2">
      <c r="B333" s="83"/>
    </row>
    <row r="334" spans="2:2">
      <c r="B334" s="83"/>
    </row>
    <row r="335" spans="2:2">
      <c r="B335" s="83"/>
    </row>
    <row r="336" spans="2:2">
      <c r="B336" s="83"/>
    </row>
    <row r="338" spans="2:2">
      <c r="B338" s="83"/>
    </row>
    <row r="341" spans="2:2">
      <c r="B341" s="83"/>
    </row>
    <row r="344" spans="2:2">
      <c r="B344" s="83"/>
    </row>
    <row r="345" spans="2:2">
      <c r="B345" s="83"/>
    </row>
    <row r="346" spans="2:2">
      <c r="B346" s="83"/>
    </row>
    <row r="347" spans="2:2">
      <c r="B347" s="83"/>
    </row>
    <row r="348" spans="2:2">
      <c r="B348" s="83"/>
    </row>
    <row r="349" spans="2:2">
      <c r="B349" s="83"/>
    </row>
    <row r="350" spans="2:2">
      <c r="B350" s="83"/>
    </row>
    <row r="351" spans="2:2">
      <c r="B351" s="83"/>
    </row>
    <row r="352" spans="2:2">
      <c r="B352" s="83"/>
    </row>
    <row r="353" spans="2:2">
      <c r="B353" s="83"/>
    </row>
    <row r="354" spans="2:2">
      <c r="B354" s="83"/>
    </row>
    <row r="355" spans="2:2">
      <c r="B355" s="83"/>
    </row>
    <row r="356" spans="2:2">
      <c r="B356" s="83"/>
    </row>
    <row r="357" spans="2:2">
      <c r="B357" s="83"/>
    </row>
    <row r="358" spans="2:2">
      <c r="B358" s="83"/>
    </row>
    <row r="359" spans="2:2">
      <c r="B359" s="83"/>
    </row>
    <row r="360" spans="2:2">
      <c r="B360" s="83"/>
    </row>
    <row r="361" spans="2:2">
      <c r="B361" s="83"/>
    </row>
    <row r="362" spans="2:2">
      <c r="B362" s="83"/>
    </row>
    <row r="366" spans="2:2">
      <c r="B366" s="72"/>
    </row>
    <row r="383" spans="2:2">
      <c r="B383" s="125"/>
    </row>
  </sheetData>
  <sheetProtection algorithmName="SHA-512" hashValue="jDIaNfQV4oOv6eQrGaS1siQ4R3hy3Z0Cez46UU5LHnVndYhUmNUcIW/UJEekuTTN+Hzd8uKSAYI1slvZaQNZvQ==" saltValue="WevHJP//9Nhw6th4I88gIQ=="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14</vt:i4>
      </vt:variant>
    </vt:vector>
  </HeadingPairs>
  <TitlesOfParts>
    <vt:vector size="27"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E.g. General</vt:lpstr>
      <vt:lpstr>E.g. Other</vt:lpstr>
      <vt:lpstr>'A. HTT General'!Área_de_impresión</vt:lpstr>
      <vt:lpstr>'B1. HTT Mortgage Assets'!Área_de_impresión</vt:lpstr>
      <vt:lpstr>'B2. HTT Public Sector Assets'!Área_de_impresión</vt:lpstr>
      <vt:lpstr>'B3. HTT Shipping Assets'!Área_de_impresión</vt:lpstr>
      <vt:lpstr>'C. HTT Harmonised Glossary'!Área_de_impresión</vt:lpstr>
      <vt:lpstr>'Completion Instructions'!Área_de_impresión</vt:lpstr>
      <vt:lpstr>Disclaimer!Área_de_impresión</vt:lpstr>
      <vt:lpstr>'E. Optional ECB-ECAIs data'!Área_de_impresión</vt:lpstr>
      <vt:lpstr>FAQ!Área_de_impresión</vt:lpstr>
      <vt:lpstr>Introduction!Área_de_impresión</vt:lpstr>
      <vt:lpstr>Disclaimer!general_tc</vt:lpstr>
      <vt:lpstr>Disclaimer!privacy_policy</vt:lpstr>
      <vt:lpstr>Disclaimer!Títulos_a_imprimir</vt:lpstr>
      <vt:lpstr>FAQ!Títulos_a_imprimir</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GONZALEZ SOBRADO, SONIA</cp:lastModifiedBy>
  <cp:lastPrinted>2018-05-07T09:00:03Z</cp:lastPrinted>
  <dcterms:created xsi:type="dcterms:W3CDTF">2016-04-21T08:07:20Z</dcterms:created>
  <dcterms:modified xsi:type="dcterms:W3CDTF">2019-01-28T10:56:08Z</dcterms:modified>
</cp:coreProperties>
</file>