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ARCHIVOS SONIA\WEB\JGA informes\"/>
    </mc:Choice>
  </mc:AlternateContent>
  <bookViews>
    <workbookView xWindow="0" yWindow="0" windowWidth="12800" windowHeight="6920" tabRatio="881"/>
  </bookViews>
  <sheets>
    <sheet name="Índice de tablas" sheetId="223" r:id="rId1"/>
    <sheet name="Tabla 1" sheetId="281" r:id="rId2"/>
    <sheet name="Tabla 2" sheetId="282" r:id="rId3"/>
    <sheet name="Tabla 3" sheetId="283" r:id="rId4"/>
    <sheet name="Tabla 4" sheetId="284" r:id="rId5"/>
    <sheet name="Tabla 5" sheetId="286" r:id="rId6"/>
    <sheet name="Tabla 6" sheetId="287" r:id="rId7"/>
    <sheet name="Tabla 7" sheetId="327" r:id="rId8"/>
    <sheet name="Tabla 8" sheetId="289" r:id="rId9"/>
    <sheet name="Tabla 9" sheetId="290" r:id="rId10"/>
    <sheet name="Tabla 10" sheetId="291" r:id="rId11"/>
    <sheet name="Tabla 11" sheetId="292" r:id="rId12"/>
    <sheet name="Tabla 12" sheetId="293" r:id="rId13"/>
    <sheet name="Tabla 13" sheetId="294" r:id="rId14"/>
    <sheet name="Tabla 14" sheetId="295" r:id="rId15"/>
    <sheet name="Tabla 15" sheetId="296" r:id="rId16"/>
    <sheet name="Tabla 16" sheetId="297" r:id="rId17"/>
    <sheet name="Tabla 17" sheetId="298" r:id="rId18"/>
    <sheet name="Tabla 18" sheetId="299" r:id="rId19"/>
    <sheet name="Tabla 19" sheetId="300" r:id="rId20"/>
    <sheet name="Tabla 20" sheetId="301" r:id="rId21"/>
    <sheet name="Tabla 21" sheetId="302" r:id="rId22"/>
    <sheet name="Tabla 22" sheetId="326" r:id="rId23"/>
    <sheet name="Tabla 23" sheetId="304" r:id="rId24"/>
    <sheet name="Tabla 24" sheetId="305" r:id="rId25"/>
    <sheet name="Tabla 25" sheetId="306" r:id="rId26"/>
    <sheet name="Tabla 26" sheetId="307" r:id="rId27"/>
    <sheet name="Tabla 27" sheetId="308" r:id="rId28"/>
    <sheet name="Tabla 28" sheetId="309" r:id="rId29"/>
    <sheet name="Tabla 29" sheetId="310" r:id="rId30"/>
    <sheet name="Tabla 30" sheetId="311" r:id="rId31"/>
    <sheet name="Tabla 31" sheetId="312" r:id="rId32"/>
    <sheet name="Tabla 32" sheetId="313" r:id="rId33"/>
    <sheet name="Tabla 33" sheetId="314" r:id="rId34"/>
    <sheet name="Tabla 34" sheetId="315" r:id="rId35"/>
    <sheet name="Tabla 35" sheetId="316" r:id="rId36"/>
    <sheet name="Tabla 36" sheetId="317" r:id="rId37"/>
    <sheet name="Tabla 37" sheetId="318" r:id="rId38"/>
    <sheet name="Tabla 38" sheetId="319" r:id="rId39"/>
    <sheet name="Tabla 39" sheetId="320" r:id="rId40"/>
    <sheet name="Tabla 40" sheetId="321" r:id="rId41"/>
    <sheet name="Tabla 41" sheetId="322" r:id="rId42"/>
    <sheet name="Tabla 42" sheetId="323" r:id="rId43"/>
    <sheet name="Tabla 43" sheetId="324" r:id="rId44"/>
    <sheet name="Tabla 44" sheetId="325" r:id="rId45"/>
    <sheet name="Tabla 45" sheetId="276" r:id="rId46"/>
    <sheet name="Tabla 46" sheetId="277" r:id="rId47"/>
    <sheet name="Tabla 47" sheetId="278" r:id="rId48"/>
    <sheet name="Tabla 48" sheetId="279" r:id="rId49"/>
    <sheet name="Tabla 49" sheetId="137" r:id="rId50"/>
    <sheet name="Tabla 50" sheetId="138" r:id="rId51"/>
    <sheet name="Tabla 51" sheetId="141" r:id="rId52"/>
    <sheet name="Tabla 52" sheetId="142" r:id="rId53"/>
    <sheet name="Tabla 53" sheetId="143" r:id="rId54"/>
    <sheet name="Tabla 54" sheetId="224" r:id="rId55"/>
    <sheet name="Tabla 55" sheetId="145" r:id="rId56"/>
    <sheet name="Tabla 56" sheetId="144" r:id="rId57"/>
    <sheet name="Tabla 57" sheetId="146" r:id="rId58"/>
    <sheet name="Tabla 58" sheetId="147" r:id="rId59"/>
    <sheet name="Tabla 59" sheetId="148" r:id="rId60"/>
    <sheet name="Tabla 60" sheetId="149" r:id="rId61"/>
    <sheet name="Tabla 61" sheetId="150" r:id="rId62"/>
    <sheet name="Tabla 62" sheetId="151" r:id="rId63"/>
    <sheet name="Tabla 63" sheetId="152" r:id="rId64"/>
    <sheet name="Tabla 64" sheetId="153" r:id="rId65"/>
    <sheet name="Tabla 65" sheetId="190" r:id="rId66"/>
    <sheet name="Tabla 66" sheetId="191" r:id="rId67"/>
    <sheet name="Tabla 67" sheetId="197" r:id="rId68"/>
    <sheet name="Tabla 68" sheetId="198" r:id="rId69"/>
    <sheet name="Tabla 69" sheetId="199" r:id="rId70"/>
    <sheet name="Tabla 70" sheetId="200" r:id="rId71"/>
    <sheet name="Tabla 71" sheetId="201" r:id="rId72"/>
    <sheet name="Tabla 72" sheetId="220" r:id="rId73"/>
    <sheet name="Tabla 73" sheetId="203" r:id="rId74"/>
    <sheet name="Tabla 74" sheetId="204" r:id="rId75"/>
    <sheet name="Tabla 75" sheetId="205" r:id="rId76"/>
    <sheet name="Tabla 76" sheetId="206" r:id="rId77"/>
    <sheet name="Tabla 77" sheetId="207" r:id="rId78"/>
    <sheet name="Tabla 78" sheetId="208" r:id="rId79"/>
    <sheet name="Tabla 79" sheetId="209" r:id="rId80"/>
    <sheet name="Tabla 80" sheetId="211" r:id="rId81"/>
    <sheet name="Tabla 81" sheetId="212" r:id="rId82"/>
    <sheet name="Tabla 82" sheetId="213" r:id="rId83"/>
    <sheet name="Tabla 83" sheetId="214" r:id="rId84"/>
    <sheet name="Tabla 84" sheetId="215" r:id="rId85"/>
    <sheet name="Tabla 85" sheetId="216" r:id="rId86"/>
    <sheet name="Tabla 86" sheetId="217" r:id="rId87"/>
    <sheet name="Tabla 87" sheetId="218" r:id="rId88"/>
    <sheet name="Tabla 88" sheetId="219" r:id="rId89"/>
  </sheets>
  <externalReferences>
    <externalReference r:id="rId90"/>
    <externalReference r:id="rId91"/>
    <externalReference r:id="rId92"/>
    <externalReference r:id="rId93"/>
  </externalReferences>
  <definedNames>
    <definedName name="_Fill" localSheetId="22" hidden="1">#REF!</definedName>
    <definedName name="_Fill" localSheetId="3" hidden="1">#REF!</definedName>
    <definedName name="_Fill" localSheetId="7" hidden="1">#REF!</definedName>
    <definedName name="_Fill" hidden="1">#REF!</definedName>
    <definedName name="_xlnm._FilterDatabase" localSheetId="0" hidden="1">'Índice de tablas'!$B$3:$C$91</definedName>
    <definedName name="_Key1" localSheetId="22" hidden="1">#REF!</definedName>
    <definedName name="_Key1" localSheetId="3" hidden="1">#REF!</definedName>
    <definedName name="_Key1" localSheetId="7" hidden="1">#REF!</definedName>
    <definedName name="_Key1" hidden="1">#REF!</definedName>
    <definedName name="_Order1" hidden="1">255</definedName>
    <definedName name="_Order2" hidden="1">255</definedName>
    <definedName name="_Sort" localSheetId="22" hidden="1">#REF!</definedName>
    <definedName name="_Sort" localSheetId="3" hidden="1">#REF!</definedName>
    <definedName name="_Sort" localSheetId="7" hidden="1">#REF!</definedName>
    <definedName name="_Sort" hidden="1">#REF!</definedName>
    <definedName name="a" localSheetId="22" hidden="1">{#N/A,#N/A,FALSE,"ING. EXT."}</definedName>
    <definedName name="a" localSheetId="3" hidden="1">{#N/A,#N/A,FALSE,"ING. EXT."}</definedName>
    <definedName name="a" localSheetId="7" hidden="1">{#N/A,#N/A,FALSE,"ING. EXT."}</definedName>
    <definedName name="a" hidden="1">{#N/A,#N/A,FALSE,"ING. EXT."}</definedName>
    <definedName name="AC" localSheetId="2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3"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7"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2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3"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7"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q" localSheetId="22" hidden="1">{#N/A,#N/A,FALSE,"EDO. DE RESULTADOS";#N/A,#N/A,FALSE,"CAMBIOS";#N/A,#N/A,FALSE,"COM - VTA";#N/A,#N/A,FALSE,"DIVIDENDOS";#N/A,#N/A,FALSE,"OTROS ING. DE OP.";#N/A,#N/A,FALSE,"GASTOS DE PERSONAL";#N/A,#N/A,FALSE,"RENTAS";#N/A,#N/A,FALSE,"OTROS GASTOS";#N/A,#N/A,FALSE,"DEP. Y AMO.";#N/A,#N/A,FALSE,"OTROS PROD."}</definedName>
    <definedName name="aq" localSheetId="3" hidden="1">{#N/A,#N/A,FALSE,"EDO. DE RESULTADOS";#N/A,#N/A,FALSE,"CAMBIOS";#N/A,#N/A,FALSE,"COM - VTA";#N/A,#N/A,FALSE,"DIVIDENDOS";#N/A,#N/A,FALSE,"OTROS ING. DE OP.";#N/A,#N/A,FALSE,"GASTOS DE PERSONAL";#N/A,#N/A,FALSE,"RENTAS";#N/A,#N/A,FALSE,"OTROS GASTOS";#N/A,#N/A,FALSE,"DEP. Y AMO.";#N/A,#N/A,FALSE,"OTROS PROD."}</definedName>
    <definedName name="aq" localSheetId="7" hidden="1">{#N/A,#N/A,FALSE,"EDO. DE RESULTADOS";#N/A,#N/A,FALSE,"CAMBIOS";#N/A,#N/A,FALSE,"COM - VTA";#N/A,#N/A,FALSE,"DIVIDENDOS";#N/A,#N/A,FALSE,"OTROS ING. DE OP.";#N/A,#N/A,FALSE,"GASTOS DE PERSONAL";#N/A,#N/A,FALSE,"RENTAS";#N/A,#N/A,FALSE,"OTROS GASTOS";#N/A,#N/A,FALSE,"DEP. Y AMO.";#N/A,#N/A,FALSE,"OTROS PROD."}</definedName>
    <definedName name="aq" hidden="1">{#N/A,#N/A,FALSE,"EDO. DE RESULTADOS";#N/A,#N/A,FALSE,"CAMBIOS";#N/A,#N/A,FALSE,"COM - VTA";#N/A,#N/A,FALSE,"DIVIDENDOS";#N/A,#N/A,FALSE,"OTROS ING. DE OP.";#N/A,#N/A,FALSE,"GASTOS DE PERSONAL";#N/A,#N/A,FALSE,"RENTAS";#N/A,#N/A,FALSE,"OTROS GASTOS";#N/A,#N/A,FALSE,"DEP. Y AMO.";#N/A,#N/A,FALSE,"OTROS PROD."}</definedName>
    <definedName name="AS2DocOpenMode" hidden="1">"AS2DocumentEdit"</definedName>
    <definedName name="BLPH1" localSheetId="22" hidden="1">#REF!</definedName>
    <definedName name="BLPH1" localSheetId="3" hidden="1">#REF!</definedName>
    <definedName name="BLPH1" localSheetId="7" hidden="1">#REF!</definedName>
    <definedName name="BLPH1" hidden="1">#REF!</definedName>
    <definedName name="BLPH10" localSheetId="22" hidden="1">#REF!</definedName>
    <definedName name="BLPH10" localSheetId="3" hidden="1">#REF!</definedName>
    <definedName name="BLPH10" localSheetId="7" hidden="1">#REF!</definedName>
    <definedName name="BLPH10" hidden="1">#REF!</definedName>
    <definedName name="BLPH10001" hidden="1">[1]Datos!$G$4</definedName>
    <definedName name="BLPH10002" hidden="1">[1]Datos!$O$4</definedName>
    <definedName name="BLPH10003" hidden="1">[1]Datos!$E$4</definedName>
    <definedName name="BLPH10004" hidden="1">[1]Datos!$M$4</definedName>
    <definedName name="BLPH10005" hidden="1">[1]Datos!$A$4</definedName>
    <definedName name="BLPH10006" hidden="1">[1]Datos!$C$4</definedName>
    <definedName name="BLPH10007" hidden="1">[1]Datos!$K$4</definedName>
    <definedName name="BLPH10008" hidden="1">[1]Datos!$I$4</definedName>
    <definedName name="BLPH10009" hidden="1">[1]Datos!$S$4</definedName>
    <definedName name="BLPH10010" hidden="1">[1]Datos!$Q$4</definedName>
    <definedName name="BLPH11" localSheetId="22" hidden="1">#REF!</definedName>
    <definedName name="BLPH11" localSheetId="3" hidden="1">#REF!</definedName>
    <definedName name="BLPH11" localSheetId="7" hidden="1">#REF!</definedName>
    <definedName name="BLPH11" hidden="1">#REF!</definedName>
    <definedName name="BLPH12" localSheetId="22" hidden="1">#REF!</definedName>
    <definedName name="BLPH12" localSheetId="3" hidden="1">#REF!</definedName>
    <definedName name="BLPH12" localSheetId="7" hidden="1">#REF!</definedName>
    <definedName name="BLPH12" hidden="1">#REF!</definedName>
    <definedName name="BLPH13" localSheetId="22" hidden="1">#REF!</definedName>
    <definedName name="BLPH13" localSheetId="3" hidden="1">#REF!</definedName>
    <definedName name="BLPH13" localSheetId="7" hidden="1">#REF!</definedName>
    <definedName name="BLPH13" hidden="1">#REF!</definedName>
    <definedName name="BLPH2" localSheetId="22" hidden="1">#REF!</definedName>
    <definedName name="BLPH2" localSheetId="3" hidden="1">#REF!</definedName>
    <definedName name="BLPH2" localSheetId="7" hidden="1">#REF!</definedName>
    <definedName name="BLPH2" hidden="1">#REF!</definedName>
    <definedName name="BLPH3" localSheetId="22" hidden="1">#REF!</definedName>
    <definedName name="BLPH3" localSheetId="3" hidden="1">#REF!</definedName>
    <definedName name="BLPH3" localSheetId="7" hidden="1">#REF!</definedName>
    <definedName name="BLPH3" hidden="1">#REF!</definedName>
    <definedName name="BLPH4" localSheetId="22" hidden="1">#REF!</definedName>
    <definedName name="BLPH4" localSheetId="3" hidden="1">#REF!</definedName>
    <definedName name="BLPH4" localSheetId="7" hidden="1">#REF!</definedName>
    <definedName name="BLPH4" hidden="1">#REF!</definedName>
    <definedName name="BLPH5" localSheetId="22" hidden="1">#REF!</definedName>
    <definedName name="BLPH5" localSheetId="3" hidden="1">#REF!</definedName>
    <definedName name="BLPH5" localSheetId="7" hidden="1">#REF!</definedName>
    <definedName name="BLPH5" hidden="1">#REF!</definedName>
    <definedName name="BLPH6" localSheetId="22" hidden="1">#REF!</definedName>
    <definedName name="BLPH6" localSheetId="3" hidden="1">#REF!</definedName>
    <definedName name="BLPH6" localSheetId="7" hidden="1">#REF!</definedName>
    <definedName name="BLPH6" hidden="1">#REF!</definedName>
    <definedName name="BLPH7" localSheetId="22" hidden="1">#REF!</definedName>
    <definedName name="BLPH7" localSheetId="3" hidden="1">#REF!</definedName>
    <definedName name="BLPH7" localSheetId="7" hidden="1">#REF!</definedName>
    <definedName name="BLPH7" hidden="1">#REF!</definedName>
    <definedName name="BLPH8" localSheetId="22" hidden="1">#REF!</definedName>
    <definedName name="BLPH8" localSheetId="3" hidden="1">#REF!</definedName>
    <definedName name="BLPH8" localSheetId="7" hidden="1">#REF!</definedName>
    <definedName name="BLPH8" hidden="1">#REF!</definedName>
    <definedName name="BLPH9" localSheetId="22" hidden="1">#REF!</definedName>
    <definedName name="BLPH9" localSheetId="3" hidden="1">#REF!</definedName>
    <definedName name="BLPH9" localSheetId="7" hidden="1">#REF!</definedName>
    <definedName name="BLPH9" hidden="1">#REF!</definedName>
    <definedName name="CAPI" localSheetId="22" hidden="1">{#N/A,#N/A,FALSE,"RES. CAPITAL";#N/A,#N/A,FALSE,"SUPERAVIT"}</definedName>
    <definedName name="CAPI" localSheetId="3" hidden="1">{#N/A,#N/A,FALSE,"RES. CAPITAL";#N/A,#N/A,FALSE,"SUPERAVIT"}</definedName>
    <definedName name="CAPI" localSheetId="7" hidden="1">{#N/A,#N/A,FALSE,"RES. CAPITAL";#N/A,#N/A,FALSE,"SUPERAVIT"}</definedName>
    <definedName name="CAPI" hidden="1">{#N/A,#N/A,FALSE,"RES. CAPITAL";#N/A,#N/A,FALSE,"SUPERAVIT"}</definedName>
    <definedName name="capital1" localSheetId="22" hidden="1">{#N/A,#N/A,FALSE,"RES. CAPITAL";#N/A,#N/A,FALSE,"SUPERAVIT"}</definedName>
    <definedName name="capital1" localSheetId="3" hidden="1">{#N/A,#N/A,FALSE,"RES. CAPITAL";#N/A,#N/A,FALSE,"SUPERAVIT"}</definedName>
    <definedName name="capital1" localSheetId="7" hidden="1">{#N/A,#N/A,FALSE,"RES. CAPITAL";#N/A,#N/A,FALSE,"SUPERAVIT"}</definedName>
    <definedName name="capital1" hidden="1">{#N/A,#N/A,FALSE,"RES. CAPITAL";#N/A,#N/A,FALSE,"SUPERAVIT"}</definedName>
    <definedName name="cinco" localSheetId="22" hidden="1">{#N/A,#N/A,FALSE,"OBLIG.S-CAPITAL"}</definedName>
    <definedName name="cinco" localSheetId="3" hidden="1">{#N/A,#N/A,FALSE,"OBLIG.S-CAPITAL"}</definedName>
    <definedName name="cinco" localSheetId="7" hidden="1">{#N/A,#N/A,FALSE,"OBLIG.S-CAPITAL"}</definedName>
    <definedName name="cinco" hidden="1">{#N/A,#N/A,FALSE,"OBLIG.S-CAPITAL"}</definedName>
    <definedName name="CIQWBGuid" hidden="1">"4678e7d9-d3a0-4beb-b149-d54a98938594"</definedName>
    <definedName name="cuanbtro" localSheetId="22" hidden="1">{#N/A,#N/A,FALSE,"ING. EXT."}</definedName>
    <definedName name="cuanbtro" localSheetId="3" hidden="1">{#N/A,#N/A,FALSE,"ING. EXT."}</definedName>
    <definedName name="cuanbtro" localSheetId="7" hidden="1">{#N/A,#N/A,FALSE,"ING. EXT."}</definedName>
    <definedName name="cuanbtro" hidden="1">{#N/A,#N/A,FALSE,"ING. EXT."}</definedName>
    <definedName name="DA" localSheetId="22" hidden="1">{#N/A,#N/A,FALSE,"OBLIG.S-CAPITAL"}</definedName>
    <definedName name="DA" localSheetId="3" hidden="1">{#N/A,#N/A,FALSE,"OBLIG.S-CAPITAL"}</definedName>
    <definedName name="DA" localSheetId="7" hidden="1">{#N/A,#N/A,FALSE,"OBLIG.S-CAPITAL"}</definedName>
    <definedName name="DA" hidden="1">{#N/A,#N/A,FALSE,"OBLIG.S-CAPITAL"}</definedName>
    <definedName name="dded" localSheetId="22" hidden="1">{#N/A,#N/A,FALSE,"OBLIG.S-CAPITAL"}</definedName>
    <definedName name="dded" localSheetId="3" hidden="1">{#N/A,#N/A,FALSE,"OBLIG.S-CAPITAL"}</definedName>
    <definedName name="dded" localSheetId="7" hidden="1">{#N/A,#N/A,FALSE,"OBLIG.S-CAPITAL"}</definedName>
    <definedName name="dded" hidden="1">{#N/A,#N/A,FALSE,"OBLIG.S-CAPITAL"}</definedName>
    <definedName name="ddede" localSheetId="22" hidden="1">{#N/A,#N/A,FALSE,"OBLIG.S-CAPITAL"}</definedName>
    <definedName name="ddede" localSheetId="3" hidden="1">{#N/A,#N/A,FALSE,"OBLIG.S-CAPITAL"}</definedName>
    <definedName name="ddede" localSheetId="7" hidden="1">{#N/A,#N/A,FALSE,"OBLIG.S-CAPITAL"}</definedName>
    <definedName name="ddede" hidden="1">{#N/A,#N/A,FALSE,"OBLIG.S-CAPITAL"}</definedName>
    <definedName name="DESDE" localSheetId="22" hidden="1">{#N/A,#N/A,FALSE,"EDO. RES. INT";#N/A,#N/A,FALSE,"EDO. RES. CNB";#N/A,#N/A,FALSE,"EDO. RES. CONT."}</definedName>
    <definedName name="DESDE" localSheetId="3" hidden="1">{#N/A,#N/A,FALSE,"EDO. RES. INT";#N/A,#N/A,FALSE,"EDO. RES. CNB";#N/A,#N/A,FALSE,"EDO. RES. CONT."}</definedName>
    <definedName name="DESDE" localSheetId="7" hidden="1">{#N/A,#N/A,FALSE,"EDO. RES. INT";#N/A,#N/A,FALSE,"EDO. RES. CNB";#N/A,#N/A,FALSE,"EDO. RES. CONT."}</definedName>
    <definedName name="DESDE" hidden="1">{#N/A,#N/A,FALSE,"EDO. RES. INT";#N/A,#N/A,FALSE,"EDO. RES. CNB";#N/A,#N/A,FALSE,"EDO. RES. CONT."}</definedName>
    <definedName name="dff" localSheetId="22" hidden="1">{#N/A,#N/A,FALSE,"ING. EXT."}</definedName>
    <definedName name="dff" localSheetId="3" hidden="1">{#N/A,#N/A,FALSE,"ING. EXT."}</definedName>
    <definedName name="dff" localSheetId="7" hidden="1">{#N/A,#N/A,FALSE,"ING. EXT."}</definedName>
    <definedName name="dff" hidden="1">{#N/A,#N/A,FALSE,"ING. EXT."}</definedName>
    <definedName name="dtt" localSheetId="2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localSheetId="3"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localSheetId="7"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edo_res" localSheetId="22" hidden="1">{#N/A,#N/A,FALSE,"ING. EXT."}</definedName>
    <definedName name="edo_res" localSheetId="3" hidden="1">{#N/A,#N/A,FALSE,"ING. EXT."}</definedName>
    <definedName name="edo_res" localSheetId="7" hidden="1">{#N/A,#N/A,FALSE,"ING. EXT."}</definedName>
    <definedName name="edo_res" hidden="1">{#N/A,#N/A,FALSE,"ING. EXT."}</definedName>
    <definedName name="edoapoyos" localSheetId="22" hidden="1">{#N/A,#N/A,FALSE,"EDO. DE RESULTADOS";#N/A,#N/A,FALSE,"CAMBIOS";#N/A,#N/A,FALSE,"COM - VTA";#N/A,#N/A,FALSE,"DIVIDENDOS";#N/A,#N/A,FALSE,"OTROS ING. DE OP.";#N/A,#N/A,FALSE,"GASTOS DE PERSONAL";#N/A,#N/A,FALSE,"RENTAS";#N/A,#N/A,FALSE,"OTROS GASTOS";#N/A,#N/A,FALSE,"DEP. Y AMO.";#N/A,#N/A,FALSE,"OTROS PROD."}</definedName>
    <definedName name="edoapoyos" localSheetId="3" hidden="1">{#N/A,#N/A,FALSE,"EDO. DE RESULTADOS";#N/A,#N/A,FALSE,"CAMBIOS";#N/A,#N/A,FALSE,"COM - VTA";#N/A,#N/A,FALSE,"DIVIDENDOS";#N/A,#N/A,FALSE,"OTROS ING. DE OP.";#N/A,#N/A,FALSE,"GASTOS DE PERSONAL";#N/A,#N/A,FALSE,"RENTAS";#N/A,#N/A,FALSE,"OTROS GASTOS";#N/A,#N/A,FALSE,"DEP. Y AMO.";#N/A,#N/A,FALSE,"OTROS PROD."}</definedName>
    <definedName name="edoapoyos" localSheetId="7" hidden="1">{#N/A,#N/A,FALSE,"EDO. DE RESULTADOS";#N/A,#N/A,FALSE,"CAMBIOS";#N/A,#N/A,FALSE,"COM - VTA";#N/A,#N/A,FALSE,"DIVIDENDOS";#N/A,#N/A,FALSE,"OTROS ING. DE OP.";#N/A,#N/A,FALSE,"GASTOS DE PERSONAL";#N/A,#N/A,FALSE,"RENTAS";#N/A,#N/A,FALSE,"OTROS GASTOS";#N/A,#N/A,FALSE,"DEP. Y AMO.";#N/A,#N/A,FALSE,"OTROS PROD."}</definedName>
    <definedName name="edoapoyos" hidden="1">{#N/A,#N/A,FALSE,"EDO. DE RESULTADOS";#N/A,#N/A,FALSE,"CAMBIOS";#N/A,#N/A,FALSE,"COM - VTA";#N/A,#N/A,FALSE,"DIVIDENDOS";#N/A,#N/A,FALSE,"OTROS ING. DE OP.";#N/A,#N/A,FALSE,"GASTOS DE PERSONAL";#N/A,#N/A,FALSE,"RENTAS";#N/A,#N/A,FALSE,"OTROS GASTOS";#N/A,#N/A,FALSE,"DEP. Y AMO.";#N/A,#N/A,FALSE,"OTROS PROD."}</definedName>
    <definedName name="edores" localSheetId="22" hidden="1">{#N/A,#N/A,FALSE,"ING. EXT."}</definedName>
    <definedName name="edores" localSheetId="3" hidden="1">{#N/A,#N/A,FALSE,"ING. EXT."}</definedName>
    <definedName name="edores" localSheetId="7" hidden="1">{#N/A,#N/A,FALSE,"ING. EXT."}</definedName>
    <definedName name="edores" hidden="1">{#N/A,#N/A,FALSE,"ING. EXT."}</definedName>
    <definedName name="ert" localSheetId="22" hidden="1">{#N/A,#N/A,FALSE,"RES. CAPITAL";#N/A,#N/A,FALSE,"SUPERAVIT"}</definedName>
    <definedName name="ert" localSheetId="3" hidden="1">{#N/A,#N/A,FALSE,"RES. CAPITAL";#N/A,#N/A,FALSE,"SUPERAVIT"}</definedName>
    <definedName name="ert" localSheetId="7" hidden="1">{#N/A,#N/A,FALSE,"RES. CAPITAL";#N/A,#N/A,FALSE,"SUPERAVIT"}</definedName>
    <definedName name="ert" hidden="1">{#N/A,#N/A,FALSE,"RES. CAPITAL";#N/A,#N/A,FALSE,"SUPERAVIT"}</definedName>
    <definedName name="EXT" localSheetId="22" hidden="1">{#N/A,#N/A,FALSE,"ING. EXT."}</definedName>
    <definedName name="EXT" localSheetId="3" hidden="1">{#N/A,#N/A,FALSE,"ING. EXT."}</definedName>
    <definedName name="EXT" localSheetId="7" hidden="1">{#N/A,#N/A,FALSE,"ING. EXT."}</definedName>
    <definedName name="EXT" hidden="1">{#N/A,#N/A,FALSE,"ING. EXT."}</definedName>
    <definedName name="extraord" localSheetId="22" hidden="1">{#N/A,#N/A,FALSE,"ING. EXT."}</definedName>
    <definedName name="extraord" localSheetId="3" hidden="1">{#N/A,#N/A,FALSE,"ING. EXT."}</definedName>
    <definedName name="extraord" localSheetId="7" hidden="1">{#N/A,#N/A,FALSE,"ING. EXT."}</definedName>
    <definedName name="extraord" hidden="1">{#N/A,#N/A,FALSE,"ING. EXT."}</definedName>
    <definedName name="fed" localSheetId="22" hidden="1">{#N/A,#N/A,FALSE,"RES. CAPITAL";#N/A,#N/A,FALSE,"SUPERAVIT"}</definedName>
    <definedName name="fed" localSheetId="3" hidden="1">{#N/A,#N/A,FALSE,"RES. CAPITAL";#N/A,#N/A,FALSE,"SUPERAVIT"}</definedName>
    <definedName name="fed" localSheetId="7" hidden="1">{#N/A,#N/A,FALSE,"RES. CAPITAL";#N/A,#N/A,FALSE,"SUPERAVIT"}</definedName>
    <definedName name="fed" hidden="1">{#N/A,#N/A,FALSE,"RES. CAPITAL";#N/A,#N/A,FALSE,"SUPERAVIT"}</definedName>
    <definedName name="golro" localSheetId="22" hidden="1">{#N/A,#N/A,FALSE,"EDO. RES. INT";#N/A,#N/A,FALSE,"EDO. RES. CNB";#N/A,#N/A,FALSE,"EDO. RES. CONT."}</definedName>
    <definedName name="golro" localSheetId="3" hidden="1">{#N/A,#N/A,FALSE,"EDO. RES. INT";#N/A,#N/A,FALSE,"EDO. RES. CNB";#N/A,#N/A,FALSE,"EDO. RES. CONT."}</definedName>
    <definedName name="golro" localSheetId="7" hidden="1">{#N/A,#N/A,FALSE,"EDO. RES. INT";#N/A,#N/A,FALSE,"EDO. RES. CNB";#N/A,#N/A,FALSE,"EDO. RES. CONT."}</definedName>
    <definedName name="golro" hidden="1">{#N/A,#N/A,FALSE,"EDO. RES. INT";#N/A,#N/A,FALSE,"EDO. RES. CNB";#N/A,#N/A,FALSE,"EDO. RES. CONT."}</definedName>
    <definedName name="HTML_CodePage" hidden="1">1252</definedName>
    <definedName name="HTML_Control" localSheetId="22" hidden="1">{"'REVALORA'!$B$3:$K$72"}</definedName>
    <definedName name="HTML_Control" localSheetId="3" hidden="1">{"'REVALORA'!$B$3:$K$72"}</definedName>
    <definedName name="HTML_Control" localSheetId="7" hidden="1">{"'REVALORA'!$B$3:$K$72"}</definedName>
    <definedName name="HTML_Control" hidden="1">{"'REVALORA'!$B$3:$K$72"}</definedName>
    <definedName name="HTML_Description" hidden="1">""</definedName>
    <definedName name="HTML_Email" hidden="1">""</definedName>
    <definedName name="HTML_Header" hidden="1">""</definedName>
    <definedName name="HTML_LastUpdate" hidden="1">"29/11/02"</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"F:\GENERAL\H09099\OCI\REVALORA\espanol\tiposcambiootrasdivisas.html"</definedName>
    <definedName name="HTML_PathTemplate" hidden="1">"F:\GENERAL\H09099\OCI\REVALORA\nuevo\revalora-esp.htm"</definedName>
    <definedName name="HTML_Title" hidden="1">"REVALORA"</definedName>
    <definedName name="i" localSheetId="22" hidden="1">{#N/A,#N/A,FALSE,"EDO. RES. CNB";#N/A,#N/A,FALSE,"TRIMESTRAL"}</definedName>
    <definedName name="i" localSheetId="3" hidden="1">{#N/A,#N/A,FALSE,"EDO. RES. CNB";#N/A,#N/A,FALSE,"TRIMESTRAL"}</definedName>
    <definedName name="i" localSheetId="7" hidden="1">{#N/A,#N/A,FALSE,"EDO. RES. CNB";#N/A,#N/A,FALSE,"TRIMESTRAL"}</definedName>
    <definedName name="i" hidden="1">{#N/A,#N/A,FALSE,"EDO. RES. CNB";#N/A,#N/A,FALSE,"TRIMESTRAL"}</definedName>
    <definedName name="inter_cnb_y_contable" localSheetId="22" hidden="1">{#N/A,#N/A,FALSE,"EDO. RES. INT";#N/A,#N/A,FALSE,"EDO. RES. CNB";#N/A,#N/A,FALSE,"EDO. RES. CONT."}</definedName>
    <definedName name="inter_cnb_y_contable" localSheetId="3" hidden="1">{#N/A,#N/A,FALSE,"EDO. RES. INT";#N/A,#N/A,FALSE,"EDO. RES. CNB";#N/A,#N/A,FALSE,"EDO. RES. CONT."}</definedName>
    <definedName name="inter_cnb_y_contable" localSheetId="7" hidden="1">{#N/A,#N/A,FALSE,"EDO. RES. INT";#N/A,#N/A,FALSE,"EDO. RES. CNB";#N/A,#N/A,FALSE,"EDO. RES. CONT."}</definedName>
    <definedName name="inter_cnb_y_contable" hidden="1">{#N/A,#N/A,FALSE,"EDO. RES. INT";#N/A,#N/A,FALSE,"EDO. RES. CNB";#N/A,#N/A,FALSE,"EDO. RES. CONT."}</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41038.6211574074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tres" localSheetId="22" hidden="1">{#N/A,#N/A,FALSE,"EDO. RES. CNB";#N/A,#N/A,FALSE,"TRIMESTRAL"}</definedName>
    <definedName name="jtres" localSheetId="3" hidden="1">{#N/A,#N/A,FALSE,"EDO. RES. CNB";#N/A,#N/A,FALSE,"TRIMESTRAL"}</definedName>
    <definedName name="jtres" localSheetId="7" hidden="1">{#N/A,#N/A,FALSE,"EDO. RES. CNB";#N/A,#N/A,FALSE,"TRIMESTRAL"}</definedName>
    <definedName name="jtres" hidden="1">{#N/A,#N/A,FALSE,"EDO. RES. CNB";#N/A,#N/A,FALSE,"TRIMESTRAL"}</definedName>
    <definedName name="li" localSheetId="22" hidden="1">{#N/A,#N/A,FALSE,"EDO. DE RESULTADOS";#N/A,#N/A,FALSE,"CAMBIOS";#N/A,#N/A,FALSE,"COM - VTA";#N/A,#N/A,FALSE,"DIVIDENDOS";#N/A,#N/A,FALSE,"OTROS ING. DE OP.";#N/A,#N/A,FALSE,"GASTOS DE PERSONAL";#N/A,#N/A,FALSE,"RENTAS";#N/A,#N/A,FALSE,"OTROS GASTOS";#N/A,#N/A,FALSE,"DEP. Y AMO.";#N/A,#N/A,FALSE,"OTROS PROD."}</definedName>
    <definedName name="li" localSheetId="3" hidden="1">{#N/A,#N/A,FALSE,"EDO. DE RESULTADOS";#N/A,#N/A,FALSE,"CAMBIOS";#N/A,#N/A,FALSE,"COM - VTA";#N/A,#N/A,FALSE,"DIVIDENDOS";#N/A,#N/A,FALSE,"OTROS ING. DE OP.";#N/A,#N/A,FALSE,"GASTOS DE PERSONAL";#N/A,#N/A,FALSE,"RENTAS";#N/A,#N/A,FALSE,"OTROS GASTOS";#N/A,#N/A,FALSE,"DEP. Y AMO.";#N/A,#N/A,FALSE,"OTROS PROD."}</definedName>
    <definedName name="li" localSheetId="7" hidden="1">{#N/A,#N/A,FALSE,"EDO. DE RESULTADOS";#N/A,#N/A,FALSE,"CAMBIOS";#N/A,#N/A,FALSE,"COM - VTA";#N/A,#N/A,FALSE,"DIVIDENDOS";#N/A,#N/A,FALSE,"OTROS ING. DE OP.";#N/A,#N/A,FALSE,"GASTOS DE PERSONAL";#N/A,#N/A,FALSE,"RENTAS";#N/A,#N/A,FALSE,"OTROS GASTOS";#N/A,#N/A,FALSE,"DEP. Y AMO.";#N/A,#N/A,FALSE,"OTROS PROD."}</definedName>
    <definedName name="li" hidden="1">{#N/A,#N/A,FALSE,"EDO. DE RESULTADOS";#N/A,#N/A,FALSE,"CAMBIOS";#N/A,#N/A,FALSE,"COM - VTA";#N/A,#N/A,FALSE,"DIVIDENDOS";#N/A,#N/A,FALSE,"OTROS ING. DE OP.";#N/A,#N/A,FALSE,"GASTOS DE PERSONAL";#N/A,#N/A,FALSE,"RENTAS";#N/A,#N/A,FALSE,"OTROS GASTOS";#N/A,#N/A,FALSE,"DEP. Y AMO.";#N/A,#N/A,FALSE,"OTROS PROD."}</definedName>
    <definedName name="MAAAS" localSheetId="22" hidden="1">{#N/A,#N/A,FALSE,"EDO. DE RESULTADOS";#N/A,#N/A,FALSE,"CAMBIOS";#N/A,#N/A,FALSE,"COM - VTA";#N/A,#N/A,FALSE,"DIVIDENDOS";#N/A,#N/A,FALSE,"OTROS ING. DE OP.";#N/A,#N/A,FALSE,"GASTOS DE PERSONAL";#N/A,#N/A,FALSE,"RENTAS";#N/A,#N/A,FALSE,"OTROS GASTOS";#N/A,#N/A,FALSE,"DEP. Y AMO.";#N/A,#N/A,FALSE,"OTROS PROD."}</definedName>
    <definedName name="MAAAS" localSheetId="3" hidden="1">{#N/A,#N/A,FALSE,"EDO. DE RESULTADOS";#N/A,#N/A,FALSE,"CAMBIOS";#N/A,#N/A,FALSE,"COM - VTA";#N/A,#N/A,FALSE,"DIVIDENDOS";#N/A,#N/A,FALSE,"OTROS ING. DE OP.";#N/A,#N/A,FALSE,"GASTOS DE PERSONAL";#N/A,#N/A,FALSE,"RENTAS";#N/A,#N/A,FALSE,"OTROS GASTOS";#N/A,#N/A,FALSE,"DEP. Y AMO.";#N/A,#N/A,FALSE,"OTROS PROD."}</definedName>
    <definedName name="MAAAS" localSheetId="7" hidden="1">{#N/A,#N/A,FALSE,"EDO. DE RESULTADOS";#N/A,#N/A,FALSE,"CAMBIOS";#N/A,#N/A,FALSE,"COM - VTA";#N/A,#N/A,FALSE,"DIVIDENDOS";#N/A,#N/A,FALSE,"OTROS ING. DE OP.";#N/A,#N/A,FALSE,"GASTOS DE PERSONAL";#N/A,#N/A,FALSE,"RENTAS";#N/A,#N/A,FALSE,"OTROS GASTOS";#N/A,#N/A,FALSE,"DEP. Y AMO.";#N/A,#N/A,FALSE,"OTROS PROD."}</definedName>
    <definedName name="MAAAS" hidden="1">{#N/A,#N/A,FALSE,"EDO. DE RESULTADOS";#N/A,#N/A,FALSE,"CAMBIOS";#N/A,#N/A,FALSE,"COM - VTA";#N/A,#N/A,FALSE,"DIVIDENDOS";#N/A,#N/A,FALSE,"OTROS ING. DE OP.";#N/A,#N/A,FALSE,"GASTOS DE PERSONAL";#N/A,#N/A,FALSE,"RENTAS";#N/A,#N/A,FALSE,"OTROS GASTOS";#N/A,#N/A,FALSE,"DEP. Y AMO.";#N/A,#N/A,FALSE,"OTROS PROD."}</definedName>
    <definedName name="mamaksd" localSheetId="22" hidden="1">{#N/A,#N/A,FALSE,"UDIS SEPT 96"}</definedName>
    <definedName name="mamaksd" localSheetId="3" hidden="1">{#N/A,#N/A,FALSE,"UDIS SEPT 96"}</definedName>
    <definedName name="mamaksd" localSheetId="7" hidden="1">{#N/A,#N/A,FALSE,"UDIS SEPT 96"}</definedName>
    <definedName name="mamaksd" hidden="1">{#N/A,#N/A,FALSE,"UDIS SEPT 96"}</definedName>
    <definedName name="mamam" localSheetId="22" hidden="1">{#N/A,#N/A,FALSE,"ING. EXT."}</definedName>
    <definedName name="mamam" localSheetId="3" hidden="1">{#N/A,#N/A,FALSE,"ING. EXT."}</definedName>
    <definedName name="mamam" localSheetId="7" hidden="1">{#N/A,#N/A,FALSE,"ING. EXT."}</definedName>
    <definedName name="mamam" hidden="1">{#N/A,#N/A,FALSE,"ING. EXT."}</definedName>
    <definedName name="mau" localSheetId="22" hidden="1">{#N/A,#N/A,FALSE,"EDO. DE RESULTADOS";#N/A,#N/A,FALSE,"CAMBIOS";#N/A,#N/A,FALSE,"COM - VTA";#N/A,#N/A,FALSE,"DIVIDENDOS";#N/A,#N/A,FALSE,"OTROS ING. DE OP.";#N/A,#N/A,FALSE,"GASTOS DE PERSONAL";#N/A,#N/A,FALSE,"RENTAS";#N/A,#N/A,FALSE,"OTROS GASTOS";#N/A,#N/A,FALSE,"DEP. Y AMO.";#N/A,#N/A,FALSE,"OTROS PROD."}</definedName>
    <definedName name="mau" localSheetId="3" hidden="1">{#N/A,#N/A,FALSE,"EDO. DE RESULTADOS";#N/A,#N/A,FALSE,"CAMBIOS";#N/A,#N/A,FALSE,"COM - VTA";#N/A,#N/A,FALSE,"DIVIDENDOS";#N/A,#N/A,FALSE,"OTROS ING. DE OP.";#N/A,#N/A,FALSE,"GASTOS DE PERSONAL";#N/A,#N/A,FALSE,"RENTAS";#N/A,#N/A,FALSE,"OTROS GASTOS";#N/A,#N/A,FALSE,"DEP. Y AMO.";#N/A,#N/A,FALSE,"OTROS PROD."}</definedName>
    <definedName name="mau" localSheetId="7" hidden="1">{#N/A,#N/A,FALSE,"EDO. DE RESULTADOS";#N/A,#N/A,FALSE,"CAMBIOS";#N/A,#N/A,FALSE,"COM - VTA";#N/A,#N/A,FALSE,"DIVIDENDOS";#N/A,#N/A,FALSE,"OTROS ING. DE OP.";#N/A,#N/A,FALSE,"GASTOS DE PERSONAL";#N/A,#N/A,FALSE,"RENTAS";#N/A,#N/A,FALSE,"OTROS GASTOS";#N/A,#N/A,FALSE,"DEP. Y AMO.";#N/A,#N/A,FALSE,"OTROS PROD."}</definedName>
    <definedName name="mau" hidden="1">{#N/A,#N/A,FALSE,"EDO. DE RESULTADOS";#N/A,#N/A,FALSE,"CAMBIOS";#N/A,#N/A,FALSE,"COM - VTA";#N/A,#N/A,FALSE,"DIVIDENDOS";#N/A,#N/A,FALSE,"OTROS ING. DE OP.";#N/A,#N/A,FALSE,"GASTOS DE PERSONAL";#N/A,#N/A,FALSE,"RENTAS";#N/A,#N/A,FALSE,"OTROS GASTOS";#N/A,#N/A,FALSE,"DEP. Y AMO.";#N/A,#N/A,FALSE,"OTROS PROD."}</definedName>
    <definedName name="mensual_y_trimestral" localSheetId="22" hidden="1">{#N/A,#N/A,FALSE,"EDO. RES. CNB";#N/A,#N/A,FALSE,"TRIMESTRAL"}</definedName>
    <definedName name="mensual_y_trimestral" localSheetId="3" hidden="1">{#N/A,#N/A,FALSE,"EDO. RES. CNB";#N/A,#N/A,FALSE,"TRIMESTRAL"}</definedName>
    <definedName name="mensual_y_trimestral" localSheetId="7" hidden="1">{#N/A,#N/A,FALSE,"EDO. RES. CNB";#N/A,#N/A,FALSE,"TRIMESTRAL"}</definedName>
    <definedName name="mensual_y_trimestral" hidden="1">{#N/A,#N/A,FALSE,"EDO. RES. CNB";#N/A,#N/A,FALSE,"TRIMESTRAL"}</definedName>
    <definedName name="mvtoaprs4T" localSheetId="2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3"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7"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nn" localSheetId="22" hidden="1">{#N/A,#N/A,FALSE,"OBLIG.S-CAPITAL"}</definedName>
    <definedName name="nn" localSheetId="3" hidden="1">{#N/A,#N/A,FALSE,"OBLIG.S-CAPITAL"}</definedName>
    <definedName name="nn" localSheetId="7" hidden="1">{#N/A,#N/A,FALSE,"OBLIG.S-CAPITAL"}</definedName>
    <definedName name="nn" hidden="1">{#N/A,#N/A,FALSE,"OBLIG.S-CAPITAL"}</definedName>
    <definedName name="NO" localSheetId="22" hidden="1">{#N/A,#N/A,FALSE,"OBLIG.S-CAPITAL"}</definedName>
    <definedName name="NO" localSheetId="3" hidden="1">{#N/A,#N/A,FALSE,"OBLIG.S-CAPITAL"}</definedName>
    <definedName name="NO" localSheetId="7" hidden="1">{#N/A,#N/A,FALSE,"OBLIG.S-CAPITAL"}</definedName>
    <definedName name="NO" hidden="1">{#N/A,#N/A,FALSE,"OBLIG.S-CAPITAL"}</definedName>
    <definedName name="NOS" localSheetId="22" hidden="1">{#N/A,#N/A,FALSE,"EDO. RES. CNB";#N/A,#N/A,FALSE,"TRIMESTRAL"}</definedName>
    <definedName name="NOS" localSheetId="3" hidden="1">{#N/A,#N/A,FALSE,"EDO. RES. CNB";#N/A,#N/A,FALSE,"TRIMESTRAL"}</definedName>
    <definedName name="NOS" localSheetId="7" hidden="1">{#N/A,#N/A,FALSE,"EDO. RES. CNB";#N/A,#N/A,FALSE,"TRIMESTRAL"}</definedName>
    <definedName name="NOS" hidden="1">{#N/A,#N/A,FALSE,"EDO. RES. CNB";#N/A,#N/A,FALSE,"TRIMESTRAL"}</definedName>
    <definedName name="obb" localSheetId="22" hidden="1">{#N/A,#N/A,FALSE,"OBLIG.S-CAPITAL"}</definedName>
    <definedName name="obb" localSheetId="3" hidden="1">{#N/A,#N/A,FALSE,"OBLIG.S-CAPITAL"}</definedName>
    <definedName name="obb" localSheetId="7" hidden="1">{#N/A,#N/A,FALSE,"OBLIG.S-CAPITAL"}</definedName>
    <definedName name="obb" hidden="1">{#N/A,#N/A,FALSE,"OBLIG.S-CAPITAL"}</definedName>
    <definedName name="obligaciones" localSheetId="22" hidden="1">{#N/A,#N/A,FALSE,"OBLIG.S-CAPITAL"}</definedName>
    <definedName name="obligaciones" localSheetId="3" hidden="1">{#N/A,#N/A,FALSE,"OBLIG.S-CAPITAL"}</definedName>
    <definedName name="obligaciones" localSheetId="7" hidden="1">{#N/A,#N/A,FALSE,"OBLIG.S-CAPITAL"}</definedName>
    <definedName name="obligaciones" hidden="1">{#N/A,#N/A,FALSE,"OBLIG.S-CAPITAL"}</definedName>
    <definedName name="P.CARTERA" localSheetId="22" hidden="1">{#N/A,#N/A,FALSE,"OBLIG.S-CAPITAL"}</definedName>
    <definedName name="P.CARTERA" localSheetId="3" hidden="1">{#N/A,#N/A,FALSE,"OBLIG.S-CAPITAL"}</definedName>
    <definedName name="P.CARTERA" localSheetId="7" hidden="1">{#N/A,#N/A,FALSE,"OBLIG.S-CAPITAL"}</definedName>
    <definedName name="P.CARTERA" hidden="1">{#N/A,#N/A,FALSE,"OBLIG.S-CAPITAL"}</definedName>
    <definedName name="PAS" localSheetId="22" hidden="1">{#N/A,#N/A,FALSE,"DEP. VISTA CON INT.";#N/A,#N/A,FALSE,"CTA. MAESTRA";#N/A,#N/A,FALSE,"DEP. PLAZO MENUDEO";#N/A,#N/A,FALSE,"FONDOS";#N/A,#N/A,FALSE,"DEP. EN DLLS.";#N/A,#N/A,FALSE,"DEUDA EN DLLS";#N/A,#N/A,FALSE,"PREST. INT.";#N/A,#N/A,FALSE,"REPORTOS";#N/A,#N/A,FALSE,"OTROS DEP.";#N/A,#N/A,FALSE,"ACREEDORES DIVERSOS"}</definedName>
    <definedName name="PAS" localSheetId="3" hidden="1">{#N/A,#N/A,FALSE,"DEP. VISTA CON INT.";#N/A,#N/A,FALSE,"CTA. MAESTRA";#N/A,#N/A,FALSE,"DEP. PLAZO MENUDEO";#N/A,#N/A,FALSE,"FONDOS";#N/A,#N/A,FALSE,"DEP. EN DLLS.";#N/A,#N/A,FALSE,"DEUDA EN DLLS";#N/A,#N/A,FALSE,"PREST. INT.";#N/A,#N/A,FALSE,"REPORTOS";#N/A,#N/A,FALSE,"OTROS DEP.";#N/A,#N/A,FALSE,"ACREEDORES DIVERSOS"}</definedName>
    <definedName name="PAS" localSheetId="7" hidden="1">{#N/A,#N/A,FALSE,"DEP. VISTA CON INT.";#N/A,#N/A,FALSE,"CTA. MAESTRA";#N/A,#N/A,FALSE,"DEP. PLAZO MENUDEO";#N/A,#N/A,FALSE,"FONDOS";#N/A,#N/A,FALSE,"DEP. EN DLLS.";#N/A,#N/A,FALSE,"DEUDA EN DLLS";#N/A,#N/A,FALSE,"PREST. INT.";#N/A,#N/A,FALSE,"REPORTOS";#N/A,#N/A,FALSE,"OTROS DEP.";#N/A,#N/A,FALSE,"ACREEDORES DIVERSOS"}</definedName>
    <definedName name="PAS" hidden="1">{#N/A,#N/A,FALSE,"DEP. VISTA CON INT.";#N/A,#N/A,FALSE,"CTA. MAESTRA";#N/A,#N/A,FALSE,"DEP. PLAZO MENUDEO";#N/A,#N/A,FALSE,"FONDOS";#N/A,#N/A,FALSE,"DEP. EN DLLS.";#N/A,#N/A,FALSE,"DEUDA EN DLLS";#N/A,#N/A,FALSE,"PREST. INT.";#N/A,#N/A,FALSE,"REPORTOS";#N/A,#N/A,FALSE,"OTROS DEP.";#N/A,#N/A,FALSE,"ACREEDORES DIVERSOS"}</definedName>
    <definedName name="pasivo" localSheetId="22" hidden="1">{#N/A,#N/A,FALSE,"DEP. VISTA CON INT.";#N/A,#N/A,FALSE,"CTA. MAESTRA";#N/A,#N/A,FALSE,"DEP. PLAZO MENUDEO";#N/A,#N/A,FALSE,"FONDOS";#N/A,#N/A,FALSE,"DEP. EN DLLS.";#N/A,#N/A,FALSE,"DEUDA EN DLLS";#N/A,#N/A,FALSE,"PREST. INT.";#N/A,#N/A,FALSE,"REPORTOS";#N/A,#N/A,FALSE,"OTROS DEP.";#N/A,#N/A,FALSE,"ACREEDORES DIVERSOS"}</definedName>
    <definedName name="pasivo" localSheetId="3" hidden="1">{#N/A,#N/A,FALSE,"DEP. VISTA CON INT.";#N/A,#N/A,FALSE,"CTA. MAESTRA";#N/A,#N/A,FALSE,"DEP. PLAZO MENUDEO";#N/A,#N/A,FALSE,"FONDOS";#N/A,#N/A,FALSE,"DEP. EN DLLS.";#N/A,#N/A,FALSE,"DEUDA EN DLLS";#N/A,#N/A,FALSE,"PREST. INT.";#N/A,#N/A,FALSE,"REPORTOS";#N/A,#N/A,FALSE,"OTROS DEP.";#N/A,#N/A,FALSE,"ACREEDORES DIVERSOS"}</definedName>
    <definedName name="pasivo" localSheetId="7" hidden="1">{#N/A,#N/A,FALSE,"DEP. VISTA CON INT.";#N/A,#N/A,FALSE,"CTA. MAESTRA";#N/A,#N/A,FALSE,"DEP. PLAZO MENUDEO";#N/A,#N/A,FALSE,"FONDOS";#N/A,#N/A,FALSE,"DEP. EN DLLS.";#N/A,#N/A,FALSE,"DEUDA EN DLLS";#N/A,#N/A,FALSE,"PREST. INT.";#N/A,#N/A,FALSE,"REPORTOS";#N/A,#N/A,FALSE,"OTROS DEP.";#N/A,#N/A,FALSE,"ACREEDORES DIVERSOS"}</definedName>
    <definedName name="pasivo" hidden="1">{#N/A,#N/A,FALSE,"DEP. VISTA CON INT.";#N/A,#N/A,FALSE,"CTA. MAESTRA";#N/A,#N/A,FALSE,"DEP. PLAZO MENUDEO";#N/A,#N/A,FALSE,"FONDOS";#N/A,#N/A,FALSE,"DEP. EN DLLS.";#N/A,#N/A,FALSE,"DEUDA EN DLLS";#N/A,#N/A,FALSE,"PREST. INT.";#N/A,#N/A,FALSE,"REPORTOS";#N/A,#N/A,FALSE,"OTROS DEP.";#N/A,#N/A,FALSE,"ACREEDORES DIVERSOS"}</definedName>
    <definedName name="porpr" localSheetId="22" hidden="1">{#N/A,#N/A,FALSE,"SUBSIDIARIAS"}</definedName>
    <definedName name="porpr" localSheetId="3" hidden="1">{#N/A,#N/A,FALSE,"SUBSIDIARIAS"}</definedName>
    <definedName name="porpr" localSheetId="7" hidden="1">{#N/A,#N/A,FALSE,"SUBSIDIARIAS"}</definedName>
    <definedName name="porpr" hidden="1">{#N/A,#N/A,FALSE,"SUBSIDIARIAS"}</definedName>
    <definedName name="PRico" localSheetId="22" hidden="1">{"'REVALORA'!$B$3:$K$72"}</definedName>
    <definedName name="PRico" localSheetId="3" hidden="1">{"'REVALORA'!$B$3:$K$72"}</definedName>
    <definedName name="PRico" localSheetId="7" hidden="1">{"'REVALORA'!$B$3:$K$72"}</definedName>
    <definedName name="PRico" hidden="1">{"'REVALORA'!$B$3:$K$72"}</definedName>
    <definedName name="puto" localSheetId="22" hidden="1">{#N/A,#N/A,FALSE,"BAN3Q96"}</definedName>
    <definedName name="puto" localSheetId="3" hidden="1">{#N/A,#N/A,FALSE,"BAN3Q96"}</definedName>
    <definedName name="puto" localSheetId="7" hidden="1">{#N/A,#N/A,FALSE,"BAN3Q96"}</definedName>
    <definedName name="puto" hidden="1">{#N/A,#N/A,FALSE,"BAN3Q96"}</definedName>
    <definedName name="RES" localSheetId="22" hidden="1">{#N/A,#N/A,FALSE,"ING. EXT."}</definedName>
    <definedName name="RES" localSheetId="3" hidden="1">{#N/A,#N/A,FALSE,"ING. EXT."}</definedName>
    <definedName name="RES" localSheetId="7" hidden="1">{#N/A,#N/A,FALSE,"ING. EXT."}</definedName>
    <definedName name="RES" hidden="1">{#N/A,#N/A,FALSE,"ING. EXT."}</definedName>
    <definedName name="rty" localSheetId="22" hidden="1">{#N/A,#N/A,FALSE,"DEP. VISTA CON INT.";#N/A,#N/A,FALSE,"CTA. MAESTRA";#N/A,#N/A,FALSE,"DEP. PLAZO MENUDEO";#N/A,#N/A,FALSE,"FONDOS";#N/A,#N/A,FALSE,"DEP. EN DLLS.";#N/A,#N/A,FALSE,"DEUDA EN DLLS";#N/A,#N/A,FALSE,"PREST. INT.";#N/A,#N/A,FALSE,"REPORTOS";#N/A,#N/A,FALSE,"OTROS DEP.";#N/A,#N/A,FALSE,"ACREEDORES DIVERSOS"}</definedName>
    <definedName name="rty" localSheetId="3" hidden="1">{#N/A,#N/A,FALSE,"DEP. VISTA CON INT.";#N/A,#N/A,FALSE,"CTA. MAESTRA";#N/A,#N/A,FALSE,"DEP. PLAZO MENUDEO";#N/A,#N/A,FALSE,"FONDOS";#N/A,#N/A,FALSE,"DEP. EN DLLS.";#N/A,#N/A,FALSE,"DEUDA EN DLLS";#N/A,#N/A,FALSE,"PREST. INT.";#N/A,#N/A,FALSE,"REPORTOS";#N/A,#N/A,FALSE,"OTROS DEP.";#N/A,#N/A,FALSE,"ACREEDORES DIVERSOS"}</definedName>
    <definedName name="rty" localSheetId="7" hidden="1">{#N/A,#N/A,FALSE,"DEP. VISTA CON INT.";#N/A,#N/A,FALSE,"CTA. MAESTRA";#N/A,#N/A,FALSE,"DEP. PLAZO MENUDEO";#N/A,#N/A,FALSE,"FONDOS";#N/A,#N/A,FALSE,"DEP. EN DLLS.";#N/A,#N/A,FALSE,"DEUDA EN DLLS";#N/A,#N/A,FALSE,"PREST. INT.";#N/A,#N/A,FALSE,"REPORTOS";#N/A,#N/A,FALSE,"OTROS DEP.";#N/A,#N/A,FALSE,"ACREEDORES DIVERSOS"}</definedName>
    <definedName name="rty" hidden="1">{#N/A,#N/A,FALSE,"DEP. VISTA CON INT.";#N/A,#N/A,FALSE,"CTA. MAESTRA";#N/A,#N/A,FALSE,"DEP. PLAZO MENUDEO";#N/A,#N/A,FALSE,"FONDOS";#N/A,#N/A,FALSE,"DEP. EN DLLS.";#N/A,#N/A,FALSE,"DEUDA EN DLLS";#N/A,#N/A,FALSE,"PREST. INT.";#N/A,#N/A,FALSE,"REPORTOS";#N/A,#N/A,FALSE,"OTROS DEP.";#N/A,#N/A,FALSE,"ACREEDORES DIVERSOS"}</definedName>
    <definedName name="sese" localSheetId="22" hidden="1">{#N/A,#N/A,FALSE,"BAN3Q96"}</definedName>
    <definedName name="sese" localSheetId="3" hidden="1">{#N/A,#N/A,FALSE,"BAN3Q96"}</definedName>
    <definedName name="sese" localSheetId="7" hidden="1">{#N/A,#N/A,FALSE,"BAN3Q96"}</definedName>
    <definedName name="sese" hidden="1">{#N/A,#N/A,FALSE,"BAN3Q96"}</definedName>
    <definedName name="SI" localSheetId="22" hidden="1">{#N/A,#N/A,FALSE,"EDO. DE RESULTADOS";#N/A,#N/A,FALSE,"CAMBIOS";#N/A,#N/A,FALSE,"COM - VTA";#N/A,#N/A,FALSE,"DIVIDENDOS";#N/A,#N/A,FALSE,"OTROS ING. DE OP.";#N/A,#N/A,FALSE,"GASTOS DE PERSONAL";#N/A,#N/A,FALSE,"RENTAS";#N/A,#N/A,FALSE,"OTROS GASTOS";#N/A,#N/A,FALSE,"DEP. Y AMO.";#N/A,#N/A,FALSE,"OTROS PROD."}</definedName>
    <definedName name="SI" localSheetId="3" hidden="1">{#N/A,#N/A,FALSE,"EDO. DE RESULTADOS";#N/A,#N/A,FALSE,"CAMBIOS";#N/A,#N/A,FALSE,"COM - VTA";#N/A,#N/A,FALSE,"DIVIDENDOS";#N/A,#N/A,FALSE,"OTROS ING. DE OP.";#N/A,#N/A,FALSE,"GASTOS DE PERSONAL";#N/A,#N/A,FALSE,"RENTAS";#N/A,#N/A,FALSE,"OTROS GASTOS";#N/A,#N/A,FALSE,"DEP. Y AMO.";#N/A,#N/A,FALSE,"OTROS PROD."}</definedName>
    <definedName name="SI" localSheetId="7" hidden="1">{#N/A,#N/A,FALSE,"EDO. DE RESULTADOS";#N/A,#N/A,FALSE,"CAMBIOS";#N/A,#N/A,FALSE,"COM - VTA";#N/A,#N/A,FALSE,"DIVIDENDOS";#N/A,#N/A,FALSE,"OTROS ING. DE OP.";#N/A,#N/A,FALSE,"GASTOS DE PERSONAL";#N/A,#N/A,FALSE,"RENTAS";#N/A,#N/A,FALSE,"OTROS GASTOS";#N/A,#N/A,FALSE,"DEP. Y AMO.";#N/A,#N/A,FALSE,"OTROS PROD."}</definedName>
    <definedName name="SI" hidden="1">{#N/A,#N/A,FALSE,"EDO. DE RESULTADOS";#N/A,#N/A,FALSE,"CAMBIOS";#N/A,#N/A,FALSE,"COM - VTA";#N/A,#N/A,FALSE,"DIVIDENDOS";#N/A,#N/A,FALSE,"OTROS ING. DE OP.";#N/A,#N/A,FALSE,"GASTOS DE PERSONAL";#N/A,#N/A,FALSE,"RENTAS";#N/A,#N/A,FALSE,"OTROS GASTOS";#N/A,#N/A,FALSE,"DEP. Y AMO.";#N/A,#N/A,FALSE,"OTROS PROD."}</definedName>
    <definedName name="SIS" localSheetId="22" hidden="1">{#N/A,#N/A,FALSE,"OBLIG.S-CAPITAL"}</definedName>
    <definedName name="SIS" localSheetId="3" hidden="1">{#N/A,#N/A,FALSE,"OBLIG.S-CAPITAL"}</definedName>
    <definedName name="SIS" localSheetId="7" hidden="1">{#N/A,#N/A,FALSE,"OBLIG.S-CAPITAL"}</definedName>
    <definedName name="SIS" hidden="1">{#N/A,#N/A,FALSE,"OBLIG.S-CAPITAL"}</definedName>
    <definedName name="sqa" localSheetId="22" hidden="1">{#N/A,#N/A,FALSE,"BAN3Q96"}</definedName>
    <definedName name="sqa" localSheetId="3" hidden="1">{#N/A,#N/A,FALSE,"BAN3Q96"}</definedName>
    <definedName name="sqa" localSheetId="7" hidden="1">{#N/A,#N/A,FALSE,"BAN3Q96"}</definedName>
    <definedName name="sqa" hidden="1">{#N/A,#N/A,FALSE,"BAN3Q96"}</definedName>
    <definedName name="subsidiarias" localSheetId="22" hidden="1">{#N/A,#N/A,FALSE,"SUBSIDIARIAS"}</definedName>
    <definedName name="subsidiarias" localSheetId="3" hidden="1">{#N/A,#N/A,FALSE,"SUBSIDIARIAS"}</definedName>
    <definedName name="subsidiarias" localSheetId="7" hidden="1">{#N/A,#N/A,FALSE,"SUBSIDIARIAS"}</definedName>
    <definedName name="subsidiarias" hidden="1">{#N/A,#N/A,FALSE,"SUBSIDIARIAS"}</definedName>
    <definedName name="t" localSheetId="22" hidden="1">{#N/A,#N/A,FALSE,"OBLIG.S-CAPITAL"}</definedName>
    <definedName name="t" localSheetId="3" hidden="1">{#N/A,#N/A,FALSE,"OBLIG.S-CAPITAL"}</definedName>
    <definedName name="t" localSheetId="7" hidden="1">{#N/A,#N/A,FALSE,"OBLIG.S-CAPITAL"}</definedName>
    <definedName name="t" hidden="1">{#N/A,#N/A,FALSE,"OBLIG.S-CAPITAL"}</definedName>
    <definedName name="tam" localSheetId="22" hidden="1">{#N/A,#N/A,FALSE,"OBLIG.S-CAPITAL"}</definedName>
    <definedName name="tam" localSheetId="3" hidden="1">{#N/A,#N/A,FALSE,"OBLIG.S-CAPITAL"}</definedName>
    <definedName name="tam" localSheetId="7" hidden="1">{#N/A,#N/A,FALSE,"OBLIG.S-CAPITAL"}</definedName>
    <definedName name="tam" hidden="1">{#N/A,#N/A,FALSE,"OBLIG.S-CAPITAL"}</definedName>
    <definedName name="TextRefCopyRangeCount" hidden="1">575</definedName>
    <definedName name="todo" localSheetId="22" hidden="1">{#N/A,#N/A,FALSE,"GRAN CAIMAN"}</definedName>
    <definedName name="todo" localSheetId="3" hidden="1">{#N/A,#N/A,FALSE,"GRAN CAIMAN"}</definedName>
    <definedName name="todo" localSheetId="7" hidden="1">{#N/A,#N/A,FALSE,"GRAN CAIMAN"}</definedName>
    <definedName name="todo" hidden="1">{#N/A,#N/A,FALSE,"GRAN CAIMAN"}</definedName>
    <definedName name="VALOR" localSheetId="22" hidden="1">{#N/A,#N/A,FALSE,"C-V VALORES";#N/A,#N/A,FALSE,"C-V VALORES"}</definedName>
    <definedName name="VALOR" localSheetId="3" hidden="1">{#N/A,#N/A,FALSE,"C-V VALORES";#N/A,#N/A,FALSE,"C-V VALORES"}</definedName>
    <definedName name="VALOR" localSheetId="7" hidden="1">{#N/A,#N/A,FALSE,"C-V VALORES";#N/A,#N/A,FALSE,"C-V VALORES"}</definedName>
    <definedName name="VALOR" hidden="1">{#N/A,#N/A,FALSE,"C-V VALORES";#N/A,#N/A,FALSE,"C-V VALORES"}</definedName>
    <definedName name="valores" localSheetId="22" hidden="1">{#N/A,#N/A,FALSE,"C-V VALORES";#N/A,#N/A,FALSE,"C-V VALORES"}</definedName>
    <definedName name="valores" localSheetId="3" hidden="1">{#N/A,#N/A,FALSE,"C-V VALORES";#N/A,#N/A,FALSE,"C-V VALORES"}</definedName>
    <definedName name="valores" localSheetId="7" hidden="1">{#N/A,#N/A,FALSE,"C-V VALORES";#N/A,#N/A,FALSE,"C-V VALORES"}</definedName>
    <definedName name="valores" hidden="1">{#N/A,#N/A,FALSE,"C-V VALORES";#N/A,#N/A,FALSE,"C-V VALORES"}</definedName>
    <definedName name="w" localSheetId="22" hidden="1">{#N/A,#N/A,FALSE,"BAN3Q96"}</definedName>
    <definedName name="w" localSheetId="3" hidden="1">{#N/A,#N/A,FALSE,"BAN3Q96"}</definedName>
    <definedName name="w" localSheetId="7" hidden="1">{#N/A,#N/A,FALSE,"BAN3Q96"}</definedName>
    <definedName name="w" hidden="1">{#N/A,#N/A,FALSE,"BAN3Q96"}</definedName>
    <definedName name="wrn.ACTIVO." localSheetId="2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3"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7"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ging._.and._.Trend._.Analysis." localSheetId="2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BALANCE." localSheetId="22" hidden="1">{#N/A,#N/A,FALSE,"BAN3Q96"}</definedName>
    <definedName name="wrn.BALANCE." localSheetId="3" hidden="1">{#N/A,#N/A,FALSE,"BAN3Q96"}</definedName>
    <definedName name="wrn.BALANCE." localSheetId="7" hidden="1">{#N/A,#N/A,FALSE,"BAN3Q96"}</definedName>
    <definedName name="wrn.BALANCE." hidden="1">{#N/A,#N/A,FALSE,"BAN3Q96"}</definedName>
    <definedName name="wrn.BBVPTAS." localSheetId="22" hidden="1">{#N/A,#N/A,FALSE,"ACTIVO";#N/A,#N/A,FALSE,"PASIVO"}</definedName>
    <definedName name="wrn.BBVPTAS." localSheetId="3" hidden="1">{#N/A,#N/A,FALSE,"ACTIVO";#N/A,#N/A,FALSE,"PASIVO"}</definedName>
    <definedName name="wrn.BBVPTAS." localSheetId="7" hidden="1">{#N/A,#N/A,FALSE,"ACTIVO";#N/A,#N/A,FALSE,"PASIVO"}</definedName>
    <definedName name="wrn.BBVPTAS." hidden="1">{#N/A,#N/A,FALSE,"ACTIVO";#N/A,#N/A,FALSE,"PASIVO"}</definedName>
    <definedName name="wrn.CAPITAL." localSheetId="22" hidden="1">{#N/A,#N/A,FALSE,"RES. CAPITAL";#N/A,#N/A,FALSE,"SUPERAVIT"}</definedName>
    <definedName name="wrn.CAPITAL." localSheetId="3" hidden="1">{#N/A,#N/A,FALSE,"RES. CAPITAL";#N/A,#N/A,FALSE,"SUPERAVIT"}</definedName>
    <definedName name="wrn.CAPITAL." localSheetId="7" hidden="1">{#N/A,#N/A,FALSE,"RES. CAPITAL";#N/A,#N/A,FALSE,"SUPERAVIT"}</definedName>
    <definedName name="wrn.CAPITAL." hidden="1">{#N/A,#N/A,FALSE,"RES. CAPITAL";#N/A,#N/A,FALSE,"SUPERAVIT"}</definedName>
    <definedName name="wrn.CARTERA." localSheetId="22" hidden="1">{#N/A,#N/A,FALSE,"crecv";#N/A,#N/A,FALSE,"CARVEN";#N/A,#N/A,FALSE,"CARDIC"}</definedName>
    <definedName name="wrn.CARTERA." localSheetId="3" hidden="1">{#N/A,#N/A,FALSE,"crecv";#N/A,#N/A,FALSE,"CARVEN";#N/A,#N/A,FALSE,"CARDIC"}</definedName>
    <definedName name="wrn.CARTERA." localSheetId="7" hidden="1">{#N/A,#N/A,FALSE,"crecv";#N/A,#N/A,FALSE,"CARVEN";#N/A,#N/A,FALSE,"CARDIC"}</definedName>
    <definedName name="wrn.CARTERA." hidden="1">{#N/A,#N/A,FALSE,"crecv";#N/A,#N/A,FALSE,"CARVEN";#N/A,#N/A,FALSE,"CARDIC"}</definedName>
    <definedName name="wrn.carven." localSheetId="22" hidden="1">{#N/A,#N/A,FALSE,"crecv";#N/A,#N/A,FALSE,"anavar";#N/A,#N/A,FALSE,"CV11";#N/A,#N/A,FALSE,"CV10"}</definedName>
    <definedName name="wrn.carven." localSheetId="3" hidden="1">{#N/A,#N/A,FALSE,"crecv";#N/A,#N/A,FALSE,"anavar";#N/A,#N/A,FALSE,"CV11";#N/A,#N/A,FALSE,"CV10"}</definedName>
    <definedName name="wrn.carven." localSheetId="7" hidden="1">{#N/A,#N/A,FALSE,"crecv";#N/A,#N/A,FALSE,"anavar";#N/A,#N/A,FALSE,"CV11";#N/A,#N/A,FALSE,"CV10"}</definedName>
    <definedName name="wrn.carven." hidden="1">{#N/A,#N/A,FALSE,"crecv";#N/A,#N/A,FALSE,"anavar";#N/A,#N/A,FALSE,"CV11";#N/A,#N/A,FALSE,"CV10"}</definedName>
    <definedName name="wrn.CHEQUES." localSheetId="22" hidden="1">{#N/A,#N/A,FALSE,"CHEQUES"}</definedName>
    <definedName name="wrn.CHEQUES." localSheetId="3" hidden="1">{#N/A,#N/A,FALSE,"CHEQUES"}</definedName>
    <definedName name="wrn.CHEQUES." localSheetId="7" hidden="1">{#N/A,#N/A,FALSE,"CHEQUES"}</definedName>
    <definedName name="wrn.CHEQUES." hidden="1">{#N/A,#N/A,FALSE,"CHEQUES"}</definedName>
    <definedName name="wrn.DIVISAS." localSheetId="22" hidden="1">{#N/A,#N/A,FALSE,"C-V DIVISAS";#N/A,#N/A,FALSE,"C-V DIVISAS"}</definedName>
    <definedName name="wrn.DIVISAS." localSheetId="3" hidden="1">{#N/A,#N/A,FALSE,"C-V DIVISAS";#N/A,#N/A,FALSE,"C-V DIVISAS"}</definedName>
    <definedName name="wrn.DIVISAS." localSheetId="7" hidden="1">{#N/A,#N/A,FALSE,"C-V DIVISAS";#N/A,#N/A,FALSE,"C-V DIVISAS"}</definedName>
    <definedName name="wrn.DIVISAS." hidden="1">{#N/A,#N/A,FALSE,"C-V DIVISAS";#N/A,#N/A,FALSE,"C-V DIVISAS"}</definedName>
    <definedName name="wrn.EDOMASAPOYOS." localSheetId="22" hidden="1">{#N/A,#N/A,FALSE,"EDO. DE RESULTADOS";#N/A,#N/A,FALSE,"CAMBIOS";#N/A,#N/A,FALSE,"COM - VTA";#N/A,#N/A,FALSE,"DIVIDENDOS";#N/A,#N/A,FALSE,"OTROS ING. DE OP.";#N/A,#N/A,FALSE,"GASTOS DE PERSONAL";#N/A,#N/A,FALSE,"RENTAS";#N/A,#N/A,FALSE,"OTROS GASTOS";#N/A,#N/A,FALSE,"DEP. Y AMO.";#N/A,#N/A,FALSE,"OTROS PROD."}</definedName>
    <definedName name="wrn.EDOMASAPOYOS." localSheetId="3" hidden="1">{#N/A,#N/A,FALSE,"EDO. DE RESULTADOS";#N/A,#N/A,FALSE,"CAMBIOS";#N/A,#N/A,FALSE,"COM - VTA";#N/A,#N/A,FALSE,"DIVIDENDOS";#N/A,#N/A,FALSE,"OTROS ING. DE OP.";#N/A,#N/A,FALSE,"GASTOS DE PERSONAL";#N/A,#N/A,FALSE,"RENTAS";#N/A,#N/A,FALSE,"OTROS GASTOS";#N/A,#N/A,FALSE,"DEP. Y AMO.";#N/A,#N/A,FALSE,"OTROS PROD."}</definedName>
    <definedName name="wrn.EDOMASAPOYOS." localSheetId="7" hidden="1">{#N/A,#N/A,FALSE,"EDO. DE RESULTADOS";#N/A,#N/A,FALSE,"CAMBIOS";#N/A,#N/A,FALSE,"COM - VTA";#N/A,#N/A,FALSE,"DIVIDENDOS";#N/A,#N/A,FALSE,"OTROS ING. DE OP.";#N/A,#N/A,FALSE,"GASTOS DE PERSONAL";#N/A,#N/A,FALSE,"RENTAS";#N/A,#N/A,FALSE,"OTROS GASTOS";#N/A,#N/A,FALSE,"DEP. Y AMO.";#N/A,#N/A,FALSE,"OTROS PROD."}</definedName>
    <definedName name="wrn.EDOMASAPOYOS." hidden="1">{#N/A,#N/A,FALSE,"EDO. DE RESULTADOS";#N/A,#N/A,FALSE,"CAMBIOS";#N/A,#N/A,FALSE,"COM - VTA";#N/A,#N/A,FALSE,"DIVIDENDOS";#N/A,#N/A,FALSE,"OTROS ING. DE OP.";#N/A,#N/A,FALSE,"GASTOS DE PERSONAL";#N/A,#N/A,FALSE,"RENTAS";#N/A,#N/A,FALSE,"OTROS GASTOS";#N/A,#N/A,FALSE,"DEP. Y AMO.";#N/A,#N/A,FALSE,"OTROS PROD."}</definedName>
    <definedName name="wrn.EXTRAORDINARIOS." localSheetId="22" hidden="1">{#N/A,#N/A,FALSE,"ING. EXT."}</definedName>
    <definedName name="wrn.EXTRAORDINARIOS." localSheetId="3" hidden="1">{#N/A,#N/A,FALSE,"ING. EXT."}</definedName>
    <definedName name="wrn.EXTRAORDINARIOS." localSheetId="7" hidden="1">{#N/A,#N/A,FALSE,"ING. EXT."}</definedName>
    <definedName name="wrn.EXTRAORDINARIOS." hidden="1">{#N/A,#N/A,FALSE,"ING. EXT."}</definedName>
    <definedName name="wrn.GRAN._.CAIMAN." localSheetId="22" hidden="1">{#N/A,#N/A,FALSE,"GRAN CAIMAN"}</definedName>
    <definedName name="wrn.GRAN._.CAIMAN." localSheetId="3" hidden="1">{#N/A,#N/A,FALSE,"GRAN CAIMAN"}</definedName>
    <definedName name="wrn.GRAN._.CAIMAN." localSheetId="7" hidden="1">{#N/A,#N/A,FALSE,"GRAN CAIMAN"}</definedName>
    <definedName name="wrn.GRAN._.CAIMAN." hidden="1">{#N/A,#N/A,FALSE,"GRAN CAIMAN"}</definedName>
    <definedName name="wrn.INGRESOS." localSheetId="22" hidden="1">{#N/A,#N/A,FALSE,"JULIO"}</definedName>
    <definedName name="wrn.INGRESOS." localSheetId="3" hidden="1">{#N/A,#N/A,FALSE,"JULIO"}</definedName>
    <definedName name="wrn.INGRESOS." localSheetId="7" hidden="1">{#N/A,#N/A,FALSE,"JULIO"}</definedName>
    <definedName name="wrn.INGRESOS." hidden="1">{#N/A,#N/A,FALSE,"JULIO"}</definedName>
    <definedName name="wrn.INTERNA._.CNB._.Y._.CONTABLE." localSheetId="22" hidden="1">{#N/A,#N/A,FALSE,"EDO. RES. INT";#N/A,#N/A,FALSE,"EDO. RES. CNB";#N/A,#N/A,FALSE,"EDO. RES. CONT."}</definedName>
    <definedName name="wrn.INTERNA._.CNB._.Y._.CONTABLE." localSheetId="3" hidden="1">{#N/A,#N/A,FALSE,"EDO. RES. INT";#N/A,#N/A,FALSE,"EDO. RES. CNB";#N/A,#N/A,FALSE,"EDO. RES. CONT."}</definedName>
    <definedName name="wrn.INTERNA._.CNB._.Y._.CONTABLE." localSheetId="7" hidden="1">{#N/A,#N/A,FALSE,"EDO. RES. INT";#N/A,#N/A,FALSE,"EDO. RES. CNB";#N/A,#N/A,FALSE,"EDO. RES. CONT."}</definedName>
    <definedName name="wrn.INTERNA._.CNB._.Y._.CONTABLE." hidden="1">{#N/A,#N/A,FALSE,"EDO. RES. INT";#N/A,#N/A,FALSE,"EDO. RES. CNB";#N/A,#N/A,FALSE,"EDO. RES. CONT."}</definedName>
    <definedName name="wrn.MENSUAL._.Y._.TRIMESTRAL." localSheetId="22" hidden="1">{#N/A,#N/A,FALSE,"EDO. RES. CNB";#N/A,#N/A,FALSE,"TRIMESTRAL"}</definedName>
    <definedName name="wrn.MENSUAL._.Y._.TRIMESTRAL." localSheetId="3" hidden="1">{#N/A,#N/A,FALSE,"EDO. RES. CNB";#N/A,#N/A,FALSE,"TRIMESTRAL"}</definedName>
    <definedName name="wrn.MENSUAL._.Y._.TRIMESTRAL." localSheetId="7" hidden="1">{#N/A,#N/A,FALSE,"EDO. RES. CNB";#N/A,#N/A,FALSE,"TRIMESTRAL"}</definedName>
    <definedName name="wrn.MENSUAL._.Y._.TRIMESTRAL." hidden="1">{#N/A,#N/A,FALSE,"EDO. RES. CNB";#N/A,#N/A,FALSE,"TRIMESTRAL"}</definedName>
    <definedName name="wrn.OBLIGACIONES." localSheetId="22" hidden="1">{#N/A,#N/A,FALSE,"OBLIG.S-CAPITAL"}</definedName>
    <definedName name="wrn.OBLIGACIONES." localSheetId="3" hidden="1">{#N/A,#N/A,FALSE,"OBLIG.S-CAPITAL"}</definedName>
    <definedName name="wrn.OBLIGACIONES." localSheetId="7" hidden="1">{#N/A,#N/A,FALSE,"OBLIG.S-CAPITAL"}</definedName>
    <definedName name="wrn.OBLIGACIONES." hidden="1">{#N/A,#N/A,FALSE,"OBLIG.S-CAPITAL"}</definedName>
    <definedName name="wrn.PASIVO." localSheetId="22" hidden="1">{#N/A,#N/A,FALSE,"DEP. VISTA CON INT.";#N/A,#N/A,FALSE,"CTA. MAESTRA";#N/A,#N/A,FALSE,"DEP. PLAZO MENUDEO";#N/A,#N/A,FALSE,"FONDOS";#N/A,#N/A,FALSE,"DEP. EN DLLS.";#N/A,#N/A,FALSE,"DEUDA EN DLLS";#N/A,#N/A,FALSE,"PREST. INT.";#N/A,#N/A,FALSE,"REPORTOS";#N/A,#N/A,FALSE,"OTROS DEP.";#N/A,#N/A,FALSE,"ACREEDORES DIVERSOS"}</definedName>
    <definedName name="wrn.PASIVO." localSheetId="3" hidden="1">{#N/A,#N/A,FALSE,"DEP. VISTA CON INT.";#N/A,#N/A,FALSE,"CTA. MAESTRA";#N/A,#N/A,FALSE,"DEP. PLAZO MENUDEO";#N/A,#N/A,FALSE,"FONDOS";#N/A,#N/A,FALSE,"DEP. EN DLLS.";#N/A,#N/A,FALSE,"DEUDA EN DLLS";#N/A,#N/A,FALSE,"PREST. INT.";#N/A,#N/A,FALSE,"REPORTOS";#N/A,#N/A,FALSE,"OTROS DEP.";#N/A,#N/A,FALSE,"ACREEDORES DIVERSOS"}</definedName>
    <definedName name="wrn.PASIVO." localSheetId="7" hidden="1">{#N/A,#N/A,FALSE,"DEP. VISTA CON INT.";#N/A,#N/A,FALSE,"CTA. MAESTRA";#N/A,#N/A,FALSE,"DEP. PLAZO MENUDEO";#N/A,#N/A,FALSE,"FONDOS";#N/A,#N/A,FALSE,"DEP. EN DLLS.";#N/A,#N/A,FALSE,"DEUDA EN DLLS";#N/A,#N/A,FALSE,"PREST. INT.";#N/A,#N/A,FALSE,"REPORTOS";#N/A,#N/A,FALSE,"OTROS DEP.";#N/A,#N/A,FALSE,"ACREEDORES DIVERSOS"}</definedName>
    <definedName name="wrn.PASIVO." hidden="1">{#N/A,#N/A,FALSE,"DEP. VISTA CON INT.";#N/A,#N/A,FALSE,"CTA. MAESTRA";#N/A,#N/A,FALSE,"DEP. PLAZO MENUDEO";#N/A,#N/A,FALSE,"FONDOS";#N/A,#N/A,FALSE,"DEP. EN DLLS.";#N/A,#N/A,FALSE,"DEUDA EN DLLS";#N/A,#N/A,FALSE,"PREST. INT.";#N/A,#N/A,FALSE,"REPORTOS";#N/A,#N/A,FALSE,"OTROS DEP.";#N/A,#N/A,FALSE,"ACREEDORES DIVERSOS"}</definedName>
    <definedName name="wrn.SIT.FONDOS." localSheetId="22" hidden="1">{#N/A,#N/A,FALSE,"SIT. FONDOS"}</definedName>
    <definedName name="wrn.SIT.FONDOS." localSheetId="3" hidden="1">{#N/A,#N/A,FALSE,"SIT. FONDOS"}</definedName>
    <definedName name="wrn.SIT.FONDOS." localSheetId="7" hidden="1">{#N/A,#N/A,FALSE,"SIT. FONDOS"}</definedName>
    <definedName name="wrn.SIT.FONDOS." hidden="1">{#N/A,#N/A,FALSE,"SIT. FONDOS"}</definedName>
    <definedName name="wrn.SUBSIDIARIAS." localSheetId="22" hidden="1">{#N/A,#N/A,FALSE,"SUBSIDIARIAS"}</definedName>
    <definedName name="wrn.SUBSIDIARIAS." localSheetId="3" hidden="1">{#N/A,#N/A,FALSE,"SUBSIDIARIAS"}</definedName>
    <definedName name="wrn.SUBSIDIARIAS." localSheetId="7" hidden="1">{#N/A,#N/A,FALSE,"SUBSIDIARIAS"}</definedName>
    <definedName name="wrn.SUBSIDIARIAS." hidden="1">{#N/A,#N/A,FALSE,"SUBSIDIARIAS"}</definedName>
    <definedName name="wrn.TRADING." localSheetId="22" hidden="1">{#N/A,#N/A,FALSE,"JUL"}</definedName>
    <definedName name="wrn.TRADING." localSheetId="3" hidden="1">{#N/A,#N/A,FALSE,"JUL"}</definedName>
    <definedName name="wrn.TRADING." localSheetId="7" hidden="1">{#N/A,#N/A,FALSE,"JUL"}</definedName>
    <definedName name="wrn.TRADING." hidden="1">{#N/A,#N/A,FALSE,"JUL"}</definedName>
    <definedName name="wrn.UDIS." localSheetId="22" hidden="1">{#N/A,#N/A,FALSE,"UDIS SEPT 96"}</definedName>
    <definedName name="wrn.UDIS." localSheetId="3" hidden="1">{#N/A,#N/A,FALSE,"UDIS SEPT 96"}</definedName>
    <definedName name="wrn.UDIS." localSheetId="7" hidden="1">{#N/A,#N/A,FALSE,"UDIS SEPT 96"}</definedName>
    <definedName name="wrn.UDIS." hidden="1">{#N/A,#N/A,FALSE,"UDIS SEPT 96"}</definedName>
    <definedName name="wrn.VALORES." localSheetId="22" hidden="1">{#N/A,#N/A,FALSE,"C-V VALORES";#N/A,#N/A,FALSE,"C-V VALORES"}</definedName>
    <definedName name="wrn.VALORES." localSheetId="3" hidden="1">{#N/A,#N/A,FALSE,"C-V VALORES";#N/A,#N/A,FALSE,"C-V VALORES"}</definedName>
    <definedName name="wrn.VALORES." localSheetId="7" hidden="1">{#N/A,#N/A,FALSE,"C-V VALORES";#N/A,#N/A,FALSE,"C-V VALORES"}</definedName>
    <definedName name="wrn.VALORES." hidden="1">{#N/A,#N/A,FALSE,"C-V VALORES";#N/A,#N/A,FALSE,"C-V VALORES"}</definedName>
    <definedName name="XREF_COLUMN_3" localSheetId="22" hidden="1">'[2]G 5.4 diciembre 2007'!#REF!</definedName>
    <definedName name="XREF_COLUMN_3" localSheetId="3" hidden="1">'[2]G 5.4 diciembre 2007'!#REF!</definedName>
    <definedName name="XREF_COLUMN_3" localSheetId="7" hidden="1">'[2]G 5.4 diciembre 2007'!#REF!</definedName>
    <definedName name="XREF_COLUMN_3" hidden="1">'[2]G 5.4 diciembre 2007'!#REF!</definedName>
    <definedName name="XREF_COLUMN_4" localSheetId="22" hidden="1">#REF!</definedName>
    <definedName name="XREF_COLUMN_4" localSheetId="3" hidden="1">#REF!</definedName>
    <definedName name="XREF_COLUMN_4" localSheetId="7" hidden="1">#REF!</definedName>
    <definedName name="XREF_COLUMN_4" hidden="1">#REF!</definedName>
    <definedName name="XRefActiveRow" localSheetId="22" hidden="1">#REF!</definedName>
    <definedName name="XRefActiveRow" localSheetId="3" hidden="1">#REF!</definedName>
    <definedName name="XRefActiveRow" localSheetId="7" hidden="1">#REF!</definedName>
    <definedName name="XRefActiveRow" hidden="1">#REF!</definedName>
    <definedName name="XRefColumnsCount" hidden="1">4</definedName>
    <definedName name="XRefCopy1" localSheetId="22" hidden="1">'[3]CONC MARZO'!#REF!</definedName>
    <definedName name="XRefCopy1" localSheetId="3" hidden="1">'[3]CONC MARZO'!#REF!</definedName>
    <definedName name="XRefCopy1" localSheetId="7" hidden="1">'[3]CONC MARZO'!#REF!</definedName>
    <definedName name="XRefCopy1" hidden="1">'[3]CONC MARZO'!#REF!</definedName>
    <definedName name="XRefCopy1Row" localSheetId="22" hidden="1">#REF!</definedName>
    <definedName name="XRefCopy1Row" localSheetId="3" hidden="1">#REF!</definedName>
    <definedName name="XRefCopy1Row" localSheetId="7" hidden="1">#REF!</definedName>
    <definedName name="XRefCopy1Row" hidden="1">#REF!</definedName>
    <definedName name="XRefCopy2Row" localSheetId="22" hidden="1">#REF!</definedName>
    <definedName name="XRefCopy2Row" localSheetId="3" hidden="1">#REF!</definedName>
    <definedName name="XRefCopy2Row" localSheetId="7" hidden="1">#REF!</definedName>
    <definedName name="XRefCopy2Row" hidden="1">#REF!</definedName>
    <definedName name="XRefCopy3Row" localSheetId="22" hidden="1">#REF!</definedName>
    <definedName name="XRefCopy3Row" localSheetId="3" hidden="1">#REF!</definedName>
    <definedName name="XRefCopy3Row" localSheetId="7" hidden="1">#REF!</definedName>
    <definedName name="XRefCopy3Row" hidden="1">#REF!</definedName>
    <definedName name="XRefCopy4" localSheetId="22" hidden="1">'[3]CONC MARZO'!#REF!</definedName>
    <definedName name="XRefCopy4" localSheetId="3" hidden="1">'[3]CONC MARZO'!#REF!</definedName>
    <definedName name="XRefCopy4" localSheetId="7" hidden="1">'[3]CONC MARZO'!#REF!</definedName>
    <definedName name="XRefCopy4" hidden="1">'[3]CONC MARZO'!#REF!</definedName>
    <definedName name="XRefCopy5" localSheetId="22" hidden="1">#REF!</definedName>
    <definedName name="XRefCopy5" localSheetId="3" hidden="1">#REF!</definedName>
    <definedName name="XRefCopy5" localSheetId="7" hidden="1">#REF!</definedName>
    <definedName name="XRefCopy5" hidden="1">#REF!</definedName>
    <definedName name="XRefCopy5Row" localSheetId="22" hidden="1">[4]XREF!#REF!</definedName>
    <definedName name="XRefCopy5Row" localSheetId="3" hidden="1">[4]XREF!#REF!</definedName>
    <definedName name="XRefCopy5Row" localSheetId="7" hidden="1">[4]XREF!#REF!</definedName>
    <definedName name="XRefCopy5Row" hidden="1">[4]XREF!#REF!</definedName>
    <definedName name="XRefCopy6Row" localSheetId="22" hidden="1">#REF!</definedName>
    <definedName name="XRefCopy6Row" localSheetId="3" hidden="1">#REF!</definedName>
    <definedName name="XRefCopy6Row" localSheetId="7" hidden="1">#REF!</definedName>
    <definedName name="XRefCopy6Row" hidden="1">#REF!</definedName>
    <definedName name="XRefCopyRangeCount" hidden="1">6</definedName>
    <definedName name="XRefPaste1Row" localSheetId="22" hidden="1">#REF!</definedName>
    <definedName name="XRefPaste1Row" localSheetId="3" hidden="1">#REF!</definedName>
    <definedName name="XRefPaste1Row" localSheetId="7" hidden="1">#REF!</definedName>
    <definedName name="XRefPaste1Row" hidden="1">#REF!</definedName>
    <definedName name="XRefPaste2Row" localSheetId="22" hidden="1">#REF!</definedName>
    <definedName name="XRefPaste2Row" localSheetId="3" hidden="1">#REF!</definedName>
    <definedName name="XRefPaste2Row" localSheetId="7" hidden="1">#REF!</definedName>
    <definedName name="XRefPaste2Row" hidden="1">#REF!</definedName>
    <definedName name="XRefPaste3Row" localSheetId="22" hidden="1">#REF!</definedName>
    <definedName name="XRefPaste3Row" localSheetId="3" hidden="1">#REF!</definedName>
    <definedName name="XRefPaste3Row" localSheetId="7" hidden="1">#REF!</definedName>
    <definedName name="XRefPaste3Row" hidden="1">#REF!</definedName>
    <definedName name="XRefPaste4" localSheetId="22" hidden="1">#REF!</definedName>
    <definedName name="XRefPaste4" localSheetId="3" hidden="1">#REF!</definedName>
    <definedName name="XRefPaste4" localSheetId="7" hidden="1">#REF!</definedName>
    <definedName name="XRefPaste4" hidden="1">#REF!</definedName>
    <definedName name="XRefPaste4Row" localSheetId="22" hidden="1">#REF!</definedName>
    <definedName name="XRefPaste4Row" localSheetId="3" hidden="1">#REF!</definedName>
    <definedName name="XRefPaste4Row" localSheetId="7" hidden="1">#REF!</definedName>
    <definedName name="XRefPaste4Row" hidden="1">#REF!</definedName>
    <definedName name="XRefPasteRangeCount" hidden="1">4</definedName>
    <definedName name="z" localSheetId="22" hidden="1">{#N/A,#N/A,FALSE,"OBLIG.S-CAPITAL"}</definedName>
    <definedName name="z" localSheetId="3" hidden="1">{#N/A,#N/A,FALSE,"OBLIG.S-CAPITAL"}</definedName>
    <definedName name="z" localSheetId="7" hidden="1">{#N/A,#N/A,FALSE,"OBLIG.S-CAPITAL"}</definedName>
    <definedName name="z" hidden="1">{#N/A,#N/A,FALSE,"OBLIG.S-CAPITAL"}</definedName>
  </definedNames>
  <calcPr calcId="152511"/>
</workbook>
</file>

<file path=xl/calcChain.xml><?xml version="1.0" encoding="utf-8"?>
<calcChain xmlns="http://schemas.openxmlformats.org/spreadsheetml/2006/main">
  <c r="C12" i="323" l="1"/>
  <c r="T46" i="307"/>
  <c r="T46" i="306"/>
  <c r="F17" i="212" l="1"/>
  <c r="E17" i="212"/>
  <c r="C9" i="284"/>
  <c r="D9" i="284"/>
  <c r="E9" i="284"/>
  <c r="F9" i="284"/>
  <c r="G9" i="284"/>
  <c r="G7" i="199" l="1"/>
  <c r="G6" i="199"/>
  <c r="G8" i="198" l="1"/>
  <c r="G7" i="198"/>
  <c r="G6" i="198"/>
  <c r="C20" i="327" l="1"/>
  <c r="C18" i="327"/>
  <c r="C16" i="327"/>
  <c r="C11" i="327"/>
  <c r="C21" i="327" s="1"/>
  <c r="C9" i="327"/>
  <c r="C19" i="327" s="1"/>
  <c r="C7" i="327"/>
  <c r="C17" i="327" s="1"/>
  <c r="G144" i="300" l="1"/>
</calcChain>
</file>

<file path=xl/sharedStrings.xml><?xml version="1.0" encoding="utf-8"?>
<sst xmlns="http://schemas.openxmlformats.org/spreadsheetml/2006/main" count="3952" uniqueCount="1649">
  <si>
    <t>Categoría de exposición</t>
  </si>
  <si>
    <t>Bancos Multilaterales de Desarrollo</t>
  </si>
  <si>
    <t>Organizaciones Internacionales</t>
  </si>
  <si>
    <t>-</t>
  </si>
  <si>
    <t>Entidades</t>
  </si>
  <si>
    <t>Empresas</t>
  </si>
  <si>
    <t>Exposiciones minoristas</t>
  </si>
  <si>
    <t>Exposiciones garantizadas por hipotecas sobre bienes inmuebles</t>
  </si>
  <si>
    <t>Exposiciones en situación de default</t>
  </si>
  <si>
    <t>Exposiciones asociadas a riesgos especialmente elevados</t>
  </si>
  <si>
    <t>Bonos Garantizados</t>
  </si>
  <si>
    <t>Exposiciones frente a entidades y empresas con evaluación crediticia a corto plazo</t>
  </si>
  <si>
    <t>Organismos de Inversión Colectiva</t>
  </si>
  <si>
    <t>Posiciones en titulización</t>
  </si>
  <si>
    <t>Renta Variable</t>
  </si>
  <si>
    <t>Administraciones Centrales o Bancos Centrales</t>
  </si>
  <si>
    <t>Otras exposiciones minoristas</t>
  </si>
  <si>
    <t>Administraciones Regionales o Autoridades Locales</t>
  </si>
  <si>
    <t>Entidades del Sector Público</t>
  </si>
  <si>
    <t>Concepto</t>
  </si>
  <si>
    <t>Total</t>
  </si>
  <si>
    <t>Valor total ponderado (promedio)</t>
  </si>
  <si>
    <t>Retenido</t>
  </si>
  <si>
    <t>Pasivos cubiertos, pasivos contingentes o títulos cedidos</t>
  </si>
  <si>
    <t>Nombre y Apellidos                          </t>
  </si>
  <si>
    <t>Consejeros Ejecutivos</t>
  </si>
  <si>
    <t xml:space="preserve">Número de acciones de BBVA                                                                                                 </t>
  </si>
  <si>
    <t xml:space="preserve">Número de acciones de BBVA                                                                                             </t>
  </si>
  <si>
    <t>Otros</t>
  </si>
  <si>
    <t>Colateral elegible a considerar</t>
  </si>
  <si>
    <t>Retenido Utilizado</t>
  </si>
  <si>
    <t>Colocado en Mercado</t>
  </si>
  <si>
    <t>Máximo a emitir</t>
  </si>
  <si>
    <t>Retenido No Utilizado</t>
  </si>
  <si>
    <t>Activos de la entidad</t>
  </si>
  <si>
    <t>Garantías recibidas</t>
  </si>
  <si>
    <t>Valor en libros de los pasivos financieros seleccionados</t>
  </si>
  <si>
    <t>Número de beneficiarios de incentivos de contratación</t>
  </si>
  <si>
    <t>Número de beneficiarios de bonos garantizados</t>
  </si>
  <si>
    <t>Importe de los recursos propios</t>
  </si>
  <si>
    <t>Modelos autorizados por el supervisor a efectos de su utilización en el cálculo de Recursos Propios</t>
  </si>
  <si>
    <t>Escala Maestra de rating BBVA</t>
  </si>
  <si>
    <t>Posiciones sujetas a riesgo de contraparte en términos de EO, EAD y APRs</t>
  </si>
  <si>
    <t>Importes Riesgo de contraparte de la Cartera de Negociación</t>
  </si>
  <si>
    <t>EU CCR4 - Método IRB: exposiciones al riesgo de contraparte por cartera y escala de PD</t>
  </si>
  <si>
    <t>SEC4 - Exposiciones de titulización en la cartera bancaria y requerimientos de capital regulador asociados (banco que actúa como inversor)</t>
  </si>
  <si>
    <t>Composición de la Comisión de Retribuciones</t>
  </si>
  <si>
    <t>Tabla 1. </t>
  </si>
  <si>
    <t>Distribución geográfica de las exposiciones crediticias pertinentes para el cálculo del colchón de capital anticíclico </t>
  </si>
  <si>
    <t>Tabla 2. </t>
  </si>
  <si>
    <t>Tabla 3. </t>
  </si>
  <si>
    <t>EU LI1 - Diferencias entre los ámbitos de consolidación contable y prudencial y la correspondencia de las categorías de los estados financieros con las categorías de riesgo de la regulación prudencial </t>
  </si>
  <si>
    <t>Tabla 4. </t>
  </si>
  <si>
    <t>EU LI2 - Principales fuentes de diferencias entre los importes de las exposiciones a efectos prudenciales y los valores contables de los estados financieros </t>
  </si>
  <si>
    <t>Tabla 5. </t>
  </si>
  <si>
    <t>Tabla 6. </t>
  </si>
  <si>
    <t>Tabla 7. </t>
  </si>
  <si>
    <t>Reconciliación capital contable con capital regulatorio </t>
  </si>
  <si>
    <t>Tabla 8. </t>
  </si>
  <si>
    <t>EU OV1 - Visión general de los APRs </t>
  </si>
  <si>
    <t>Tabla 9. </t>
  </si>
  <si>
    <t>Requerimientos de capital por tipo de riesgo y categoría de exposición </t>
  </si>
  <si>
    <t>Tabla 10. </t>
  </si>
  <si>
    <t>Tabla 11. </t>
  </si>
  <si>
    <t>Tabla 12. </t>
  </si>
  <si>
    <t>Tabla 13. </t>
  </si>
  <si>
    <t>Tabla 18. </t>
  </si>
  <si>
    <t>Tabla 19. </t>
  </si>
  <si>
    <t>EU CR2-A - Cambios en el saldo de los ajustes por riesgo de crédito general y específico </t>
  </si>
  <si>
    <t>Tabla 21. </t>
  </si>
  <si>
    <t>EU CR2-B - Cambios en el saldo de los préstamos y valores representativos de deuda en situación de default y cuyo valor se ha deteriorado </t>
  </si>
  <si>
    <t>Tabla 22. </t>
  </si>
  <si>
    <t>Tabla 23. </t>
  </si>
  <si>
    <t>EU CR4 - Método estándar: exposición al riesgo de crédito y efectos de la reducción del riesgo de crédito </t>
  </si>
  <si>
    <t>Método estándar: Valores de la exposición antes de la aplicación de las técnicas de reducción del riesgo de crédito </t>
  </si>
  <si>
    <t>Tabla 25. </t>
  </si>
  <si>
    <t>EU CR5 - Método estándar: Valores de la exposición después de la aplicación de las técnicas de reducción del riesgo de crédito </t>
  </si>
  <si>
    <t>Tabla 26. </t>
  </si>
  <si>
    <t>Estado de flujos de APR para el Método estándar de Riesgo de Crédito y Contraparte </t>
  </si>
  <si>
    <t>Tabla 27. </t>
  </si>
  <si>
    <t>Tabla 28. </t>
  </si>
  <si>
    <t>Tabla 29. </t>
  </si>
  <si>
    <t>Tabla 30. </t>
  </si>
  <si>
    <t>Tabla 31. </t>
  </si>
  <si>
    <t>EU CR9 - Método IRB: Pruebas retrospectivas de la PD por categoría de exposición </t>
  </si>
  <si>
    <t>Tabla 32. </t>
  </si>
  <si>
    <t>Tabla 34. </t>
  </si>
  <si>
    <t>Tabla 35. </t>
  </si>
  <si>
    <t>EU CR10(2) - IRB: Renta Variable </t>
  </si>
  <si>
    <t>Tabla 36. </t>
  </si>
  <si>
    <t>Tabla 38. </t>
  </si>
  <si>
    <t>Tabla 39. </t>
  </si>
  <si>
    <t>Tabla 40. </t>
  </si>
  <si>
    <t>EU CCR5-A -  Efecto de las compensaciones y las garantías reales mantenidas sobre los valores de exposición</t>
  </si>
  <si>
    <t>Tabla 41. </t>
  </si>
  <si>
    <t>Tabla 42. </t>
  </si>
  <si>
    <t>EU CCR3 - Método estándar: exposiciones al riesgo de contraparte por cartera regulatoria y riesgo </t>
  </si>
  <si>
    <t>Tabla 43. </t>
  </si>
  <si>
    <t>Tabla 44. </t>
  </si>
  <si>
    <t>EU CCR5-B - Composición de las garantías reales para las exposiciones al riesgo de contraparte </t>
  </si>
  <si>
    <t>Tabla 45. </t>
  </si>
  <si>
    <t>EU CCR6 - Exposiciones a derivados de crédito </t>
  </si>
  <si>
    <t>Tabla 46. </t>
  </si>
  <si>
    <t>EU CCR2- Riesgo de crédito. Requerimiento de capital por ajuste de valoración del crédito (CVA) </t>
  </si>
  <si>
    <t>Estado de flujos de APR por CVA </t>
  </si>
  <si>
    <t>Tabla 48. </t>
  </si>
  <si>
    <t>EU CCR8- Exposiciones frente a entidades de contrapartida central </t>
  </si>
  <si>
    <t>Tabla 49. </t>
  </si>
  <si>
    <t>Tabla 50. </t>
  </si>
  <si>
    <t>Tabla 51. </t>
  </si>
  <si>
    <t>Tabla 52. </t>
  </si>
  <si>
    <t>Tabla 53. </t>
  </si>
  <si>
    <t>Desglose de saldos titulizados por tipo de activo </t>
  </si>
  <si>
    <t>Tabla 54. </t>
  </si>
  <si>
    <t>Saldo vivo de los activos subyacentes de titulizaciones originadas por el Grupo en las que no se cumplen los criterios de transferencia de riesgo </t>
  </si>
  <si>
    <t>Tabla 55. </t>
  </si>
  <si>
    <t>Tabla 56. </t>
  </si>
  <si>
    <t>Tabla 57. </t>
  </si>
  <si>
    <t>Tabla 58. </t>
  </si>
  <si>
    <t>Desglose de la densidad de APRs por área geográfica y Método </t>
  </si>
  <si>
    <t>Tabla 59. </t>
  </si>
  <si>
    <t>EU-MR1- Riesgo de mercado calculado con el método estándar </t>
  </si>
  <si>
    <t>Tabla 60. </t>
  </si>
  <si>
    <t>EU MR3- Valores según el método IMA para las carteras de negociación </t>
  </si>
  <si>
    <t>Tabla 61. </t>
  </si>
  <si>
    <t>Cartera de Negociación. VaR sin alisado por factores de riesgo </t>
  </si>
  <si>
    <t>Tabla 62. </t>
  </si>
  <si>
    <t>EU MR2-A - Riesgo de mercado según el método de modelos internos </t>
  </si>
  <si>
    <t>Tabla 63. </t>
  </si>
  <si>
    <t>EU MR2-B - Estado de flujos de APR de exposiciones al riesgo de mercado según el método IMA </t>
  </si>
  <si>
    <t>Tabla 64. </t>
  </si>
  <si>
    <t>Cartera de Negociación. Impacto en resultados escenario Lehman </t>
  </si>
  <si>
    <t>Tabla 65. </t>
  </si>
  <si>
    <t>Cartera de Negociación. Stress resampling </t>
  </si>
  <si>
    <t>Tabla 66. </t>
  </si>
  <si>
    <t>Tabla 67. </t>
  </si>
  <si>
    <t>Exposiciones en participaciones e instrumentos de capital </t>
  </si>
  <si>
    <t>Tabla 68. </t>
  </si>
  <si>
    <t>Desglose APRs participaciones e instrumentos de capital por método aplicable </t>
  </si>
  <si>
    <t>Tabla 69. </t>
  </si>
  <si>
    <t>Estado de flujos de APR por Riesgo de Renta Variable </t>
  </si>
  <si>
    <t>Tabla 70. </t>
  </si>
  <si>
    <t>Pérdidas y ganancias realizadas procedentes de ventas y liquidaciones de participaciones e instrumentos de capital </t>
  </si>
  <si>
    <t>Tabla 71. </t>
  </si>
  <si>
    <t>Ajustes por valoración por revaluación latente de participaciones e instrumentos de capital </t>
  </si>
  <si>
    <t>Tabla 72. </t>
  </si>
  <si>
    <t>Tabla 73. </t>
  </si>
  <si>
    <t>Tabla 74. </t>
  </si>
  <si>
    <t>Tabla 75. </t>
  </si>
  <si>
    <t>Tabla 76. </t>
  </si>
  <si>
    <t>Tabla 77. </t>
  </si>
  <si>
    <t>Vencimiento de emisiones mayoristas Balance Euro por naturaleza </t>
  </si>
  <si>
    <t>Tabla 78. </t>
  </si>
  <si>
    <t>Tabla 79. </t>
  </si>
  <si>
    <t>Tabla 80. </t>
  </si>
  <si>
    <t>Tabla 81. </t>
  </si>
  <si>
    <t>Vencimiento de emisiones mayoristas América del Sur por naturaleza </t>
  </si>
  <si>
    <t>Tabla 82. </t>
  </si>
  <si>
    <t>Tabla 83. </t>
  </si>
  <si>
    <t>Tabla 84. </t>
  </si>
  <si>
    <t>Cédulas Hipotecarias </t>
  </si>
  <si>
    <t>Tabla 85. </t>
  </si>
  <si>
    <t>Cédulas Territoriales </t>
  </si>
  <si>
    <t>Tabla 86. </t>
  </si>
  <si>
    <t>Tabla 87. </t>
  </si>
  <si>
    <t>Tabla 88. </t>
  </si>
  <si>
    <t>Capital regulatorio por Riesgo Operacional </t>
  </si>
  <si>
    <t>SEC1- Exposiciones de titulización en la cartera de inversión  </t>
  </si>
  <si>
    <r>
      <rPr>
        <b/>
        <sz val="10"/>
        <color rgb="FFFFFFFF"/>
        <rFont val="BBVABentonSansLight"/>
        <family val="3"/>
        <scheme val="minor"/>
      </rPr>
      <t>Total</t>
    </r>
  </si>
  <si>
    <r>
      <rPr>
        <b/>
        <sz val="10"/>
        <color rgb="FFFFFFFF"/>
        <rFont val="BBVABentonSansLight"/>
        <family val="3"/>
        <scheme val="minor"/>
      </rPr>
      <t>Total de salidas de efectivo</t>
    </r>
  </si>
  <si>
    <r>
      <rPr>
        <b/>
        <sz val="10"/>
        <color rgb="FFFFFFFF"/>
        <rFont val="BBVABentonSansLight"/>
        <family val="3"/>
        <scheme val="minor"/>
      </rPr>
      <t>Total de entradas de efectivo</t>
    </r>
  </si>
  <si>
    <r>
      <rPr>
        <b/>
        <sz val="10"/>
        <color rgb="FF08467A"/>
        <rFont val="BBVABentonSansLight"/>
        <family val="3"/>
        <scheme val="minor"/>
      </rPr>
      <t>Valor de la exposición (por intervalo de RW)</t>
    </r>
  </si>
  <si>
    <r>
      <rPr>
        <b/>
        <sz val="10"/>
        <color rgb="FF08467A"/>
        <rFont val="BBVABentonSansLight"/>
        <family val="3"/>
        <scheme val="minor"/>
      </rPr>
      <t>Valor de exposición (por método regulador)</t>
    </r>
  </si>
  <si>
    <r>
      <rPr>
        <b/>
        <sz val="10"/>
        <color rgb="FF08467A"/>
        <rFont val="BBVABentonSansLight"/>
        <family val="3"/>
        <scheme val="minor"/>
      </rPr>
      <t>Requerimiento de capital después del techo</t>
    </r>
  </si>
  <si>
    <r>
      <rPr>
        <b/>
        <sz val="10"/>
        <color rgb="FF08467A"/>
        <rFont val="BBVABentonSansLight"/>
        <family val="3"/>
        <scheme val="minor"/>
      </rPr>
      <t>IRB RBA
(incluido IAA)</t>
    </r>
  </si>
  <si>
    <r>
      <rPr>
        <b/>
        <sz val="10"/>
        <color rgb="FF08467A"/>
        <rFont val="BBVABentonSansLight"/>
        <family val="3"/>
        <scheme val="minor"/>
      </rPr>
      <t>IRB SFA</t>
    </r>
  </si>
  <si>
    <r>
      <rPr>
        <b/>
        <sz val="10"/>
        <color rgb="FF08467A"/>
        <rFont val="BBVABentonSansLight"/>
        <family val="3"/>
        <scheme val="minor"/>
      </rPr>
      <t>SA/SSFA</t>
    </r>
  </si>
  <si>
    <r>
      <rPr>
        <b/>
        <sz val="10"/>
        <color rgb="FFFFFFFF"/>
        <rFont val="BBVABentonSansLight"/>
        <family val="3"/>
        <scheme val="minor"/>
      </rPr>
      <t>Exposición total</t>
    </r>
  </si>
  <si>
    <r>
      <rPr>
        <b/>
        <sz val="10"/>
        <color rgb="FF08467A"/>
        <rFont val="BBVABentonSansLight"/>
        <family val="3"/>
        <scheme val="minor"/>
      </rPr>
      <t>APRs (por método regulador)</t>
    </r>
  </si>
  <si>
    <t>Requerimientos de capital</t>
  </si>
  <si>
    <t>Ajustes por valoración por revaluación latentes</t>
  </si>
  <si>
    <t>Número de puntos de datos utilizados en el cálculo de promedios </t>
  </si>
  <si>
    <t>Total Colectivo Identificado</t>
  </si>
  <si>
    <t>Promedio ratio variable/fijo</t>
  </si>
  <si>
    <t>Nº personas</t>
  </si>
  <si>
    <t>  Total</t>
  </si>
  <si>
    <t>Incertidumbre de liquidación, de la cual:</t>
  </si>
  <si>
    <t>Valor medio de mercado</t>
  </si>
  <si>
    <t>Coste de liquidación</t>
  </si>
  <si>
    <t>Concentración</t>
  </si>
  <si>
    <t>Riesgo de modelo</t>
  </si>
  <si>
    <t>Riesgo operacional</t>
  </si>
  <si>
    <t>Costes de administración futuros</t>
  </si>
  <si>
    <t>Total de ajustes</t>
  </si>
  <si>
    <t>Tipo de interés</t>
  </si>
  <si>
    <t>Tipo de Cambio</t>
  </si>
  <si>
    <t>Crédito</t>
  </si>
  <si>
    <t>Mercaderías</t>
  </si>
  <si>
    <t>Costes de inversión y financiación</t>
  </si>
  <si>
    <t>Diferencial de crédito no devengado</t>
  </si>
  <si>
    <t>Del cual: en la cartera de negociación</t>
  </si>
  <si>
    <t>Del cual: en la cartera de inversión</t>
  </si>
  <si>
    <t>Ratio de apalancamiento</t>
  </si>
  <si>
    <t>Total Riesgo de Crédito Método Avanzado</t>
  </si>
  <si>
    <t>Total Riesgo de Crédito Método Estándar</t>
  </si>
  <si>
    <t>Total Riesgo de Crédito Dilución y Entrega</t>
  </si>
  <si>
    <t>APRs a 31 de Diciembre de 2018</t>
  </si>
  <si>
    <t>Diciembre 2018</t>
  </si>
  <si>
    <t>Fin de trimestre</t>
  </si>
  <si>
    <t>UGL Euro</t>
  </si>
  <si>
    <t>España</t>
  </si>
  <si>
    <t>Estados Unidos</t>
  </si>
  <si>
    <t>Turquía</t>
  </si>
  <si>
    <t>México</t>
  </si>
  <si>
    <t>Perú</t>
  </si>
  <si>
    <t>Colombia</t>
  </si>
  <si>
    <t>Argentina</t>
  </si>
  <si>
    <t>América del Sur</t>
  </si>
  <si>
    <t>Valores representativos de deuda</t>
  </si>
  <si>
    <t>De las cuales: en situación de default</t>
  </si>
  <si>
    <t>APR</t>
  </si>
  <si>
    <t>Otras partidas</t>
  </si>
  <si>
    <t>Tamaño del activo</t>
  </si>
  <si>
    <t>Adquisiciones y enajenaciones</t>
  </si>
  <si>
    <t>Variaciones del tipo de cambio</t>
  </si>
  <si>
    <t>Grupo BBVA</t>
  </si>
  <si>
    <t>Método PD/LGD</t>
  </si>
  <si>
    <t>Opciones</t>
  </si>
  <si>
    <t>EO</t>
  </si>
  <si>
    <t>EAD</t>
  </si>
  <si>
    <t>APRs</t>
  </si>
  <si>
    <t>Efectos</t>
  </si>
  <si>
    <t>EAD después de CRM</t>
  </si>
  <si>
    <t>Exposición a QCCPs (total)</t>
  </si>
  <si>
    <t>Exposición a CCP no admisibles (total)</t>
  </si>
  <si>
    <t>Exposiciones por operaciones frente a QCCP (excluidos márgenes iniciales y aportaciones al fondo de garantía); de las cuales</t>
  </si>
  <si>
    <t>(i) Derivados OTC</t>
  </si>
  <si>
    <t>(ii) Derivados negociados en bolsa</t>
  </si>
  <si>
    <t>(iii) Operaciones de financiación con valores</t>
  </si>
  <si>
    <t>(iv) Conjuntos de neteo en los que se haya aprobado la compensación entre productos</t>
  </si>
  <si>
    <t>Margen inicial segregado</t>
  </si>
  <si>
    <t>Margen inicial no segregado</t>
  </si>
  <si>
    <t>Aportaciones desembolsadas al fondo de garantía</t>
  </si>
  <si>
    <t>Cálculo alternativo de fondos propios para exposiciones</t>
  </si>
  <si>
    <t>Exposiciones por operaciones frente a CCP no admisibles (excluidos márgenes iniciales y aportaciones al fondo de garantía); de las cuales</t>
  </si>
  <si>
    <t>Aportaciones no desembolsadas al fondo de garantía</t>
  </si>
  <si>
    <t>Banco que actúa como patrocinador</t>
  </si>
  <si>
    <t>Banco que actúa como inversor</t>
  </si>
  <si>
    <t>Tradicional</t>
  </si>
  <si>
    <t>Sintética</t>
  </si>
  <si>
    <t>Subtotal</t>
  </si>
  <si>
    <t>Hipotecaria para adquisición de vivienda</t>
  </si>
  <si>
    <t>Tarjeta de crédito</t>
  </si>
  <si>
    <t>Retitulización</t>
  </si>
  <si>
    <t>Préstamos a empresas</t>
  </si>
  <si>
    <t>Hipotecaria comercial</t>
  </si>
  <si>
    <t>Arrendamiento financiero y cuentas por cobrar</t>
  </si>
  <si>
    <t>Otros mayoristas</t>
  </si>
  <si>
    <t>Valor de la exposición (por intervalo de RW)</t>
  </si>
  <si>
    <t>Valor de exposición (por método regulador)</t>
  </si>
  <si>
    <t>APRs (por método regulador)</t>
  </si>
  <si>
    <t>Requerimiento de capital después del techo</t>
  </si>
  <si>
    <r>
      <rPr>
        <b/>
        <sz val="10"/>
        <color theme="1"/>
        <rFont val="BBVABentonSansLight"/>
        <family val="3"/>
        <scheme val="minor"/>
      </rPr>
      <t>IRB RBA
(incluido IAA)</t>
    </r>
  </si>
  <si>
    <t>IRB SFA</t>
  </si>
  <si>
    <t>SA/SSFA</t>
  </si>
  <si>
    <t>Titulización tradicional</t>
  </si>
  <si>
    <t>De la cual, titulización</t>
  </si>
  <si>
    <t>De la cual, subyacente minorista</t>
  </si>
  <si>
    <t>De la cual, subyacente mayorista</t>
  </si>
  <si>
    <t>De la cual, retitulización</t>
  </si>
  <si>
    <t>De la cual, preferente</t>
  </si>
  <si>
    <t>De la cual, no preferente</t>
  </si>
  <si>
    <t>Titulización sintética</t>
  </si>
  <si>
    <t>RWA (por método regulador)</t>
  </si>
  <si>
    <t>Tipo Activo</t>
  </si>
  <si>
    <t>Saldo vivo</t>
  </si>
  <si>
    <t>Pérdidas por deterioro del período</t>
  </si>
  <si>
    <t>Hipotecas comerciales y residenciales</t>
  </si>
  <si>
    <t>Tarjetas de crédito</t>
  </si>
  <si>
    <t>Arrendamientos financieros</t>
  </si>
  <si>
    <t>Préstamos a empresas o PYMES</t>
  </si>
  <si>
    <t>Préstamos al consumo</t>
  </si>
  <si>
    <t>Derechos de cobro</t>
  </si>
  <si>
    <t>Posiciones en titulizaciones</t>
  </si>
  <si>
    <t>Cédulas Hipotecarias</t>
  </si>
  <si>
    <t>Exposiciones no garantizadas - Importe en libros</t>
  </si>
  <si>
    <t>Exposiciones garantizadas - Importe en libros</t>
  </si>
  <si>
    <t>Exposiciones cubiertas con garantías financieras</t>
  </si>
  <si>
    <r>
      <rPr>
        <b/>
        <sz val="10"/>
        <color theme="1"/>
        <rFont val="BBVABentonSansLight"/>
        <family val="3"/>
        <scheme val="minor"/>
      </rPr>
      <t>Exposiciones garantizadas con derivados del
crédito</t>
    </r>
  </si>
  <si>
    <t>Total Préstamos</t>
  </si>
  <si>
    <t>Total valores representativos de deuda</t>
  </si>
  <si>
    <r>
      <rPr>
        <b/>
        <sz val="10"/>
        <color theme="1"/>
        <rFont val="BBVABentonSansLight"/>
        <family val="3"/>
        <scheme val="minor"/>
      </rPr>
      <t>Requerimientos
de Capital</t>
    </r>
  </si>
  <si>
    <t>Productos simples</t>
  </si>
  <si>
    <t>Riesgo de Tipo de interés</t>
  </si>
  <si>
    <t>Riesgo de renta variable</t>
  </si>
  <si>
    <t>Riesgo de tipo de cambio</t>
  </si>
  <si>
    <t>Riesgo de Materias Primas</t>
  </si>
  <si>
    <t>Método Simplificado</t>
  </si>
  <si>
    <t>Método Delta-plus</t>
  </si>
  <si>
    <t>Método de escenarios</t>
  </si>
  <si>
    <t>Titulización</t>
  </si>
  <si>
    <t>Cartera de negociación de correlación (CTP)</t>
  </si>
  <si>
    <t>Valor máximo</t>
  </si>
  <si>
    <t>Valor medio</t>
  </si>
  <si>
    <t>Valor mínimo</t>
  </si>
  <si>
    <t>Cierre del periodo</t>
  </si>
  <si>
    <t>VaR por factores de riesgo</t>
  </si>
  <si>
    <t>Riesgo de interés y spread</t>
  </si>
  <si>
    <t>Riesgo de cambio</t>
  </si>
  <si>
    <t>VaR al final del periodo</t>
  </si>
  <si>
    <t>VaR</t>
  </si>
  <si>
    <t>VaR del día anterior</t>
  </si>
  <si>
    <t>SVaR</t>
  </si>
  <si>
    <t>El último SVaR</t>
  </si>
  <si>
    <t>IRC</t>
  </si>
  <si>
    <t>Valor IRC más reciente</t>
  </si>
  <si>
    <t>Comprehensive risk measure</t>
  </si>
  <si>
    <t>La cifra de riesgo más reciente para la cartera de negociación de correlación</t>
  </si>
  <si>
    <t>El 8% del requerimiento de fondos propios en el método estándar de la cifra de riesgo más reciente para la cartera de negociación de correlación</t>
  </si>
  <si>
    <t>Estado de flujos de APR de riesgo de mercado - IMA</t>
  </si>
  <si>
    <t>VaR estresado</t>
  </si>
  <si>
    <t>CRM</t>
  </si>
  <si>
    <t>Otro</t>
  </si>
  <si>
    <t>Total APR</t>
  </si>
  <si>
    <t>Variación de los niveles de riesgo</t>
  </si>
  <si>
    <t>Actualizaciones/variaciones en el modelo</t>
  </si>
  <si>
    <t>Metodología y politica</t>
  </si>
  <si>
    <t>Impacto en Resultados Escenario Lehman</t>
  </si>
  <si>
    <t>GM Europa, NY y Asia</t>
  </si>
  <si>
    <t>GM Argentina</t>
  </si>
  <si>
    <t>GM Chile</t>
  </si>
  <si>
    <t>GM Colombia</t>
  </si>
  <si>
    <t>GM Perú</t>
  </si>
  <si>
    <t>GM Venezuela</t>
  </si>
  <si>
    <t>Europa</t>
  </si>
  <si>
    <t>Venezuela</t>
  </si>
  <si>
    <t>Impacto Esperado</t>
  </si>
  <si>
    <t>Stress VaR</t>
  </si>
  <si>
    <t>Expected Shortfall</t>
  </si>
  <si>
    <t>Stress Period</t>
  </si>
  <si>
    <t>Stress VaR 1D</t>
  </si>
  <si>
    <t>Valor en libros</t>
  </si>
  <si>
    <t>No Derivados</t>
  </si>
  <si>
    <t>Derivados</t>
  </si>
  <si>
    <t>Instrumentos Cotizados</t>
  </si>
  <si>
    <t>Instrumentos no cotizados</t>
  </si>
  <si>
    <t>Incluidos en carteras suficientemente diversificadas</t>
  </si>
  <si>
    <t>Resto de instrumentos no cotizados</t>
  </si>
  <si>
    <t>Modelos internos</t>
  </si>
  <si>
    <t>Método simple</t>
  </si>
  <si>
    <t>Oscilaciones del tipo de cambio</t>
  </si>
  <si>
    <t>Pérdidas</t>
  </si>
  <si>
    <t>Ganancias</t>
  </si>
  <si>
    <t>Neto</t>
  </si>
  <si>
    <t>Movimientos</t>
  </si>
  <si>
    <t>Total exposiciones</t>
  </si>
  <si>
    <t>Minorista (total) - de las cuales</t>
  </si>
  <si>
    <t>Mayoristas (total) - de las cuales</t>
  </si>
  <si>
    <t>Exposición total</t>
  </si>
  <si>
    <r>
      <t>Naturaleza de la exposición</t>
    </r>
    <r>
      <rPr>
        <b/>
        <vertAlign val="superscript"/>
        <sz val="10"/>
        <color theme="1"/>
        <rFont val="BBVABentonSansLight"/>
        <family val="3"/>
        <scheme val="minor"/>
      </rPr>
      <t>(1)</t>
    </r>
  </si>
  <si>
    <t>Deuda senior</t>
  </si>
  <si>
    <t>Cédulas hipotecarias</t>
  </si>
  <si>
    <t>Cedula territorial</t>
  </si>
  <si>
    <t>Otros instrumentos financieros largo plazo</t>
  </si>
  <si>
    <t>Marzo</t>
  </si>
  <si>
    <t>Junio</t>
  </si>
  <si>
    <t>Septiembre</t>
  </si>
  <si>
    <t>Diciembre</t>
  </si>
  <si>
    <t>Buffer de liquidez</t>
  </si>
  <si>
    <t>Total salidas de caja netas</t>
  </si>
  <si>
    <t>Valor ajustado total</t>
  </si>
  <si>
    <t>Depósitos estables</t>
  </si>
  <si>
    <t>Depósitos menos estables</t>
  </si>
  <si>
    <t>Depósitos operacionales (todas las contrapartes) y depósitos en redes de cooperativas de crédito</t>
  </si>
  <si>
    <t>Depósitos no-operacionales (todas las contrapartes)</t>
  </si>
  <si>
    <t>Deuda no garantizada</t>
  </si>
  <si>
    <t>Salidas relacionadas con la pérdida de financiación de productos de deuda</t>
  </si>
  <si>
    <t>Facilidades de crédito y liquidez</t>
  </si>
  <si>
    <t>Préstamos garantizados (ej. ATAs)</t>
  </si>
  <si>
    <t>Entradas desde exposiciones fully performing</t>
  </si>
  <si>
    <t>Otras entradas de efectivo</t>
  </si>
  <si>
    <t>(Diferencia entre las entradas ponderadas totales y las salidas ponderadas totales derivadas de transacciones en terceros países en las que existan restricciones de transferencia o que estén denominadas en divisas no convertibles)</t>
  </si>
  <si>
    <t>(Exceso de entradas de una entidad de crédito especializada)</t>
  </si>
  <si>
    <t>Entradas exentas</t>
  </si>
  <si>
    <t>Activos líquidos de alta calidad</t>
  </si>
  <si>
    <t>Total de Activos Líquidos de Alta calidad (HQLA)</t>
  </si>
  <si>
    <t>Salidas - efectivo</t>
  </si>
  <si>
    <t>Financiación mayorista no garantizada</t>
  </si>
  <si>
    <t>Financiación mayorista garantizada</t>
  </si>
  <si>
    <t>Requerimientos adicionales</t>
  </si>
  <si>
    <t>Otras obligaciones de financiación contractuales</t>
  </si>
  <si>
    <t>Otras obligaciones de financiación contingentes</t>
  </si>
  <si>
    <t>UGL México</t>
  </si>
  <si>
    <t>Retenido No Utilizado </t>
  </si>
  <si>
    <t>Del que: bonos garantizados</t>
  </si>
  <si>
    <t>Del que: ABSs</t>
  </si>
  <si>
    <t>Del que: emitido por instituciones públicas</t>
  </si>
  <si>
    <t>Del que: emitido por instituciones financieras</t>
  </si>
  <si>
    <t>Del que: emitido por entidades no financieras</t>
  </si>
  <si>
    <t>Préstamos y otros activos</t>
  </si>
  <si>
    <t>Instrumentos de patrimonio</t>
  </si>
  <si>
    <t>Total de activos, garantías recibidas y autocartera emitida</t>
  </si>
  <si>
    <t>Préstamos a la vista</t>
  </si>
  <si>
    <t>Instrumentos de capital</t>
  </si>
  <si>
    <t>Títulos de deuda</t>
  </si>
  <si>
    <t>Préstamos y anticipos diferentes de a la vista</t>
  </si>
  <si>
    <t>Otros garantías recibidas</t>
  </si>
  <si>
    <t>Autocartera emitida, excepto cédulas hipotecarias, territoriales o bonos titulizados</t>
  </si>
  <si>
    <t>Autocartera emitida de cédulas hipotecarias, territoriales o bonos titulizados no pignorados</t>
  </si>
  <si>
    <t>Pacto de recompra y otros depósitos colateralizados</t>
  </si>
  <si>
    <t>Otras fuentes de pignoración</t>
  </si>
  <si>
    <t>Capital regulatorio por riesgo operacional</t>
  </si>
  <si>
    <t>Avanzado</t>
  </si>
  <si>
    <t>Estándar</t>
  </si>
  <si>
    <t>Básico</t>
  </si>
  <si>
    <t>Total Grupo BBVA</t>
  </si>
  <si>
    <t>a) Activos totales conforme a los estados financieros publicado</t>
  </si>
  <si>
    <t>b) Ajustes para entidades que consolidan con fines contables pero que se encuentran fuera del perímetro de consolidación regulatoria</t>
  </si>
  <si>
    <t>c) Ajustes por instrumentos financieros derivados</t>
  </si>
  <si>
    <t>d) Ajustes por operaciones de financiación de valores “SFTs”</t>
  </si>
  <si>
    <t>g) Otros ajustes</t>
  </si>
  <si>
    <t>Exposición total al ratio de apalancamiento</t>
  </si>
  <si>
    <t>Condición </t>
  </si>
  <si>
    <t>Liquidity Coverage Ratio (LCR)</t>
  </si>
  <si>
    <t>Return on Equity (ROE)</t>
  </si>
  <si>
    <t>(Margen neto – Saneamientos) / Activos Totales Medios</t>
  </si>
  <si>
    <t>Indicador   </t>
  </si>
  <si>
    <t>Ponderación </t>
  </si>
  <si>
    <t>Resto Colectivo Identificado</t>
  </si>
  <si>
    <t>Número de destinatarios de indemnizaciones por despido</t>
  </si>
  <si>
    <t>Consejeros no ejecutivos</t>
  </si>
  <si>
    <t>Entre 6 millones de euros y 7 millones de euros</t>
  </si>
  <si>
    <t>Entre 5 millones de euros y 6 millones de euros</t>
  </si>
  <si>
    <t>Entre 4,5 millones de euros y 5 millones de euros</t>
  </si>
  <si>
    <t>Entre 4 millones de euros y 4,5 millones de euros</t>
  </si>
  <si>
    <t>Entre 3,5 millones de euros y 4 millones de euros</t>
  </si>
  <si>
    <t>Entre 3 millones de euros y 3,5 millones de euros</t>
  </si>
  <si>
    <t>Entre 2,5 millones de euros y 3 millones de euros</t>
  </si>
  <si>
    <t>Entre 2 millones de euros y 2,5 millones de euros</t>
  </si>
  <si>
    <t>Entre 1,5 millones de euros y 2 millones de euros</t>
  </si>
  <si>
    <t>Entre 1 millón de euros y 1,5 millones de euros</t>
  </si>
  <si>
    <t>Número de 
personas</t>
  </si>
  <si>
    <t>Banco que actúa como originador</t>
  </si>
  <si>
    <t>Valor total no ponderado (promedio)</t>
  </si>
  <si>
    <t>UGL Garanti</t>
  </si>
  <si>
    <t>Tipo emisión</t>
  </si>
  <si>
    <t>Total cédulas emitidas</t>
  </si>
  <si>
    <t>Total cédulas emitidas</t>
  </si>
  <si>
    <t>Colocado en Mercado</t>
  </si>
  <si>
    <t>Ratio de cobertura de liquidez (%)</t>
  </si>
  <si>
    <t>≤20% RW</t>
  </si>
  <si>
    <t>&gt;20% to 50% RW</t>
  </si>
  <si>
    <t>&gt;50% to 100% RW</t>
  </si>
  <si>
    <t>&gt;100% to &lt;1250% RW</t>
  </si>
  <si>
    <t>1250% RW</t>
  </si>
  <si>
    <t>&gt;100% to
&lt;1250% RW</t>
  </si>
  <si>
    <t>&gt;20% to
50% RW</t>
  </si>
  <si>
    <t>&gt;50% to
100% RW</t>
  </si>
  <si>
    <t>1250%
RW</t>
  </si>
  <si>
    <t>EU CCR1- Análisis de la exposición al riesgo de contraparte en función del método </t>
  </si>
  <si>
    <t>SEC3- Exposiciones de titulización en la cartera bancaria y requerimientos de capital regulador asociados (banco que actúa como originador o patrocinador)</t>
  </si>
  <si>
    <t>Desglose del valor en libros, EO y EAD de las participaciones e instrumentos de capital </t>
  </si>
  <si>
    <t>VaR (10 días, 99%)</t>
  </si>
  <si>
    <t>SVar (10 días, 99%)</t>
  </si>
  <si>
    <t>VaR Incremental (99.9%)</t>
  </si>
  <si>
    <t>Entradas sujetas a cap del 90%</t>
  </si>
  <si>
    <t>Entradas sujetas a cap del 75%</t>
  </si>
  <si>
    <t>Requerimientos
de capital</t>
  </si>
  <si>
    <t>Cargo            </t>
  </si>
  <si>
    <t>(Ajustes para activos fiduciarios reconocidos en el balance incluidos en el marco contable pero excluidos de la medida total de exposición al ratio de apalancamiento de conformidad con el artículo 429 (13) del Reglamento (UE) nº 575/2013 “CRR”)</t>
  </si>
  <si>
    <t>f) (Ajuste para las exposiciones intergrupo excluidos de la medida de la exposición del ratio de apalancamiento de conformidad con el artículo 429 (14), del Reglamento (UE) nº 575/2013)</t>
  </si>
  <si>
    <t>95 20 D</t>
  </si>
  <si>
    <t>99% Resampling</t>
  </si>
  <si>
    <t>Ajustes de diversificación</t>
  </si>
  <si>
    <t>Terminación anticipada</t>
  </si>
  <si>
    <t>Ratio activos comprometidos sobre total activo</t>
  </si>
  <si>
    <t>Cédulas Internacionalización</t>
  </si>
  <si>
    <t xml:space="preserve">Tabla 37. </t>
  </si>
  <si>
    <r>
      <t>1250%</t>
    </r>
    <r>
      <rPr>
        <b/>
        <vertAlign val="superscript"/>
        <sz val="10"/>
        <color theme="1"/>
        <rFont val="BBVABentonSansLight"/>
        <family val="3"/>
        <scheme val="minor"/>
      </rPr>
      <t>(1)</t>
    </r>
  </si>
  <si>
    <t xml:space="preserve">  De la cual, subyacente minorista</t>
  </si>
  <si>
    <t xml:space="preserve">  De la cual, mayorista</t>
  </si>
  <si>
    <t xml:space="preserve">  De la cual, preferente</t>
  </si>
  <si>
    <t xml:space="preserve">  De la cual, no preferente</t>
  </si>
  <si>
    <t>Tabla 33. </t>
  </si>
  <si>
    <t>EU CR3 - Técnicas de reducción del riesgo de crédito. Visión general</t>
  </si>
  <si>
    <t>CC2 -  Conciliación del capital regulatorio con el Balance</t>
  </si>
  <si>
    <t>En metálico</t>
  </si>
  <si>
    <t>Importe total de los bonos garantizados concedidos en el ejercicio</t>
  </si>
  <si>
    <t>Importe total de los incentivos de contratación pagados en el ejercicio</t>
  </si>
  <si>
    <t xml:space="preserve">En metálico                                                                                   </t>
  </si>
  <si>
    <t>Ajustes por Valoración Prudente</t>
  </si>
  <si>
    <t>Consejeros
no Ejecutivos</t>
  </si>
  <si>
    <t>Nº de beneficiarios de remuneración fija</t>
  </si>
  <si>
    <t>Nº de beneficiarios de remuneración variable</t>
  </si>
  <si>
    <t xml:space="preserve">    En metálico</t>
  </si>
  <si>
    <t xml:space="preserve">    Número de acciones de BBVA</t>
  </si>
  <si>
    <t xml:space="preserve">     En metálico</t>
  </si>
  <si>
    <t xml:space="preserve">     Número de acciones de BBVA</t>
  </si>
  <si>
    <t>Remuneraciones extraordinarias</t>
  </si>
  <si>
    <t>Alta
Dirección</t>
  </si>
  <si>
    <t xml:space="preserve">
Área de actividad</t>
  </si>
  <si>
    <t>Media del VaR diario de cada uno de los 60 días hábiles anteriores (VaRavg) x factor de multiplicación (mc)</t>
  </si>
  <si>
    <t>Media del SVaR durante los 60 días hábiles anteriores (SVaRavg) x factor de multiplicación (ms)</t>
  </si>
  <si>
    <t>Media de la cifra del IRC durante las 12 semanas anteriores</t>
  </si>
  <si>
    <t>La medida de la cifra de riesgo para la cartera de negociación de correlación durante las 12 semanas anteriores</t>
  </si>
  <si>
    <t>FVOCI</t>
  </si>
  <si>
    <t>APRs a 31 de Diciembre de 2019</t>
  </si>
  <si>
    <t>Diciembre 2019</t>
  </si>
  <si>
    <t>Saldo Diciembre 2018</t>
  </si>
  <si>
    <t>Posterior a 2022</t>
  </si>
  <si>
    <t>31-03-19</t>
  </si>
  <si>
    <t>30-09-19</t>
  </si>
  <si>
    <t>31-12-19</t>
  </si>
  <si>
    <t>Remuneraciones del Colectivo Identificado 2019</t>
  </si>
  <si>
    <t>Importe en libros de los activos con cargas</t>
  </si>
  <si>
    <t>Valor razonable de los activos con cargas</t>
  </si>
  <si>
    <t>Importe en libros de los activos sin cargas</t>
  </si>
  <si>
    <t>Valor razonable de los activos sin cargas</t>
  </si>
  <si>
    <t>Valor razonable de las garantías reales recibidas o de los valores representativos de deuda propios emitidos con cargas</t>
  </si>
  <si>
    <t>Valor razonable de las garantías reales recibidas o de los valores representativos de deuda propios emitidos disponibles para cargas</t>
  </si>
  <si>
    <t> Capacidad de emisión</t>
  </si>
  <si>
    <t> Capacidad de emisión </t>
  </si>
  <si>
    <t>Remuneración variable correspondiente al ejercicio 2019 de abono en 2020</t>
  </si>
  <si>
    <t>Saldo Diciembre 2019</t>
  </si>
  <si>
    <t>Tabla 14.</t>
  </si>
  <si>
    <t>EU CRB-D - Concentración de las exposiciones por sector o tipo de contraparte</t>
  </si>
  <si>
    <t>Tabla 15.</t>
  </si>
  <si>
    <t>EU CRB-E - Vencimiento de las exposiciones</t>
  </si>
  <si>
    <t>Tabla 16.</t>
  </si>
  <si>
    <t xml:space="preserve">EU CR1-A - Calidad crediticia de las exposiciones por categoría de exposición e instrumento </t>
  </si>
  <si>
    <t>Tabla 17.</t>
  </si>
  <si>
    <t>NPL4 – Exposiciones dudosas y no dudosas y provisiones relacionadas</t>
  </si>
  <si>
    <t xml:space="preserve">EU CR1-C - Calidad crediticia de las exposiciones por zona geográfica </t>
  </si>
  <si>
    <t xml:space="preserve">EU CR1-B - Calidad crediticia de las exposiciones por sector o tipos de contraparte </t>
  </si>
  <si>
    <t>Tabla 20.</t>
  </si>
  <si>
    <t>NPL3 – Calidad crediticia de exposiciones dudosas  y no dudosas según número de días transcurridos desde su vencimiento</t>
  </si>
  <si>
    <t>NPL1 – Calidad crediticia de las exposiciones reestructuradas o refinanciadas</t>
  </si>
  <si>
    <t>Tabla 24.</t>
  </si>
  <si>
    <t>NPL9 – Garantías reales obtenidas mediante toma de posesión y procesos de ejecución</t>
  </si>
  <si>
    <t>EU CR6- Método IRB: Exposiciones al riesgo de crédito por categoría de exposición e intervalo de PD</t>
  </si>
  <si>
    <t>EU CR8 - Estados de flujos de APR de exposiciones al riesgo de crédito y contraparte según el método IRB</t>
  </si>
  <si>
    <t>Tabla 47. </t>
  </si>
  <si>
    <t>Activos con cargas y sin cargas</t>
  </si>
  <si>
    <t>Garantías reales recibidas</t>
  </si>
  <si>
    <t>Fuentes de carga </t>
  </si>
  <si>
    <t>Número de personas con retribución total superior a 1 millón de euros en el ejercicio 2019</t>
  </si>
  <si>
    <t>GM México</t>
  </si>
  <si>
    <t>Vencimiento de emisiones mayoristas BBVA México por naturaleza </t>
  </si>
  <si>
    <t>Vencimiento de emisiones mayoristas BBVA USA por naturaleza </t>
  </si>
  <si>
    <t>Participaciones en entidades asociadas</t>
  </si>
  <si>
    <t>Instrumentos clasificados como activos financieros a Valor razonable con cambios en otro resultado global</t>
  </si>
  <si>
    <t>Instrumentos clasificados como activos financieros obligatoriamente a valor razonable con cambios en resultados</t>
  </si>
  <si>
    <t>EU CR10(1) - IRB: Financiación especializada</t>
  </si>
  <si>
    <t>Dª. Belén Garijo López</t>
  </si>
  <si>
    <t>Presidenta</t>
  </si>
  <si>
    <t>Independiente</t>
  </si>
  <si>
    <t>D. Tomás Alfaro Drake</t>
  </si>
  <si>
    <t>Vocal</t>
  </si>
  <si>
    <t>Externo</t>
  </si>
  <si>
    <t>D. Carlos Loring Martínez de Irujo</t>
  </si>
  <si>
    <t xml:space="preserve">Externo </t>
  </si>
  <si>
    <t xml:space="preserve">Dª. Ana Peralta Moreno </t>
  </si>
  <si>
    <t>Importe en libros neto</t>
  </si>
  <si>
    <t>Beneficios de la compensación</t>
  </si>
  <si>
    <t>Exposición crediticia actual compensada</t>
  </si>
  <si>
    <t>Exposición crediticia neta</t>
  </si>
  <si>
    <t>Compensación entre productos</t>
  </si>
  <si>
    <t>Exposiciones de la cartera de negociación</t>
  </si>
  <si>
    <t>Exposiciones de titulización</t>
  </si>
  <si>
    <t>Requisitos de fondos propios</t>
  </si>
  <si>
    <t>Valor de exposición según método estándar</t>
  </si>
  <si>
    <t>Valor de exposición según método IRB</t>
  </si>
  <si>
    <t>Suma de las posiciones largas y cortas de la cartera de negociación</t>
  </si>
  <si>
    <t>Valor de la exposición de la cartera de negociación para los modelos internos</t>
  </si>
  <si>
    <t>Valor de la exposición 
según método estándar</t>
  </si>
  <si>
    <t>De los cuales: Exposiciones 
crediticias generales</t>
  </si>
  <si>
    <t>De los cuales: Exposiciones de titulización</t>
  </si>
  <si>
    <t>Ponderaciones
de los requisitos 
de fondos propios</t>
  </si>
  <si>
    <t>Porcentaje 
de colchón de capital
anticíclico</t>
  </si>
  <si>
    <t>Desglose geográfico</t>
  </si>
  <si>
    <t>Noruega</t>
  </si>
  <si>
    <t>Eslovaquia</t>
  </si>
  <si>
    <t>Islandia</t>
  </si>
  <si>
    <t>Lituania</t>
  </si>
  <si>
    <t>Reino Unido</t>
  </si>
  <si>
    <t>República Checa</t>
  </si>
  <si>
    <t>Total países con Colchón Anticíclico establecido</t>
  </si>
  <si>
    <t>Francia</t>
  </si>
  <si>
    <t>Portugal</t>
  </si>
  <si>
    <t>Total países con colchón anticíclico establecido en el 0% o sin colchón establecido pero con requisitos de Fondos Propios mayores a 1%</t>
  </si>
  <si>
    <t>Resto del Mundo</t>
  </si>
  <si>
    <t>Total países sin colchón anticíclico y con requisitos de Fondos Propios menores a 1%</t>
  </si>
  <si>
    <t>Importe total de la exposición al riesgo</t>
  </si>
  <si>
    <t>Requisito del colchón anticíclico específico de cada entidad</t>
  </si>
  <si>
    <t>Epígrafes de Balance Público</t>
  </si>
  <si>
    <t>Balance Público</t>
  </si>
  <si>
    <t>Balance Regulatorio</t>
  </si>
  <si>
    <t>Referencia a la tabla CC1</t>
  </si>
  <si>
    <t>Efectivo, saldos en efectivo en bancos centrales y otros depósitos a la vista</t>
  </si>
  <si>
    <t>Activos financieros mantenidos para negociar</t>
  </si>
  <si>
    <t>Activos financieros no destinados a negociación valorados obligatoriamente a valor razonable con cambios en resultados</t>
  </si>
  <si>
    <t xml:space="preserve">Activos financieros designados a valor razonable con cambios en resultados </t>
  </si>
  <si>
    <t>Activos financieros a valor razonable con cambios en otro resultado global</t>
  </si>
  <si>
    <t>Activos financieros a coste amortizado</t>
  </si>
  <si>
    <t>Derivados - Contabilidad de coberturas</t>
  </si>
  <si>
    <t>Cambios del valor razonable de los elementos cubiertos de una cartera con cobertura del riesgo de tipo de interés</t>
  </si>
  <si>
    <t>Inversiones en negocios conjuntos y asociados</t>
  </si>
  <si>
    <t>Activos amparados por contratos de seguros o reaseguros</t>
  </si>
  <si>
    <t>Activos tangibles</t>
  </si>
  <si>
    <t>Activos intangibles</t>
  </si>
  <si>
    <t>g)</t>
  </si>
  <si>
    <t>Activos por impuestos</t>
  </si>
  <si>
    <t>Del que: activos por impuestos diferidos</t>
  </si>
  <si>
    <t>h)</t>
  </si>
  <si>
    <t>Otros activos</t>
  </si>
  <si>
    <t>Total Activo</t>
  </si>
  <si>
    <t>Pasivos financieros mantenidos para negociar</t>
  </si>
  <si>
    <t>Pasivos financieros designados a valor razonable con cambios en resultados</t>
  </si>
  <si>
    <t>Pasivos financieros a coste amortizado</t>
  </si>
  <si>
    <t>Pasivos amparados por contratos de seguro o reaseguro</t>
  </si>
  <si>
    <t>Provisiones</t>
  </si>
  <si>
    <t>Pasivos por impuestos corrientes y diferidos</t>
  </si>
  <si>
    <t>Del que: pasivos por impuestos diferidos</t>
  </si>
  <si>
    <t>Otros pasivos</t>
  </si>
  <si>
    <t>Total Pasivo</t>
  </si>
  <si>
    <t>Capital</t>
  </si>
  <si>
    <t>a)</t>
  </si>
  <si>
    <t>Prima de emisión</t>
  </si>
  <si>
    <t>Instrumentos de patrimonio distintos del capital</t>
  </si>
  <si>
    <t>b)</t>
  </si>
  <si>
    <t>Otros elementos de patrimonio neto</t>
  </si>
  <si>
    <t>Ganancias acumuladas</t>
  </si>
  <si>
    <t>Reservas de revalorización</t>
  </si>
  <si>
    <t>Otras reservas</t>
  </si>
  <si>
    <t>Menos: acciones propias</t>
  </si>
  <si>
    <t>l)</t>
  </si>
  <si>
    <t>Resultado atribuible a los propietarios de la dominante</t>
  </si>
  <si>
    <t>e)</t>
  </si>
  <si>
    <t>Menos: dividendo a cuenta</t>
  </si>
  <si>
    <t>Otro resultado global acumulado</t>
  </si>
  <si>
    <t>c) i) k)</t>
  </si>
  <si>
    <t>Intereses minoritarios</t>
  </si>
  <si>
    <t>Total de Patrimonio Neto</t>
  </si>
  <si>
    <t>Total de pasivo y patrimonio neto</t>
  </si>
  <si>
    <t>Valores contables reflejados en los estados financieros publicados</t>
  </si>
  <si>
    <t>Valores contables con arreglo al ámbito de consolidación prudencial</t>
  </si>
  <si>
    <t>Sujetas al marco
de riesgo
de crédito</t>
  </si>
  <si>
    <t>Sujetas al marco 
de riesgo
de contraparte</t>
  </si>
  <si>
    <t>Sujeto al marco
de titulización</t>
  </si>
  <si>
    <t>Sujetas al marco de riesgo de mercado</t>
  </si>
  <si>
    <t>No sujetas a requerimientos
de capital o
deducción de
capital</t>
  </si>
  <si>
    <t>Activo</t>
  </si>
  <si>
    <t>Activos financieros designados a valor razonable con cambios en resultados</t>
  </si>
  <si>
    <t>Derivados - contabilidad de coberturas</t>
  </si>
  <si>
    <t>Inversiones en negocios conjuntos y asociadas</t>
  </si>
  <si>
    <t>Activos amparados por contratos de seguro o reaseguro</t>
  </si>
  <si>
    <t>Activo Total </t>
  </si>
  <si>
    <t>Pasivo</t>
  </si>
  <si>
    <t>Pasivo Total </t>
  </si>
  <si>
    <t>(1) A efectos de presentación de la tabla, cuando una única partida lleva asociados los requerimientos de capital con arreglo a más de un marco de riesgo, se comunica en todas las columnas correspondientes a los requerimientos de capital a los que esté asociada. Como consecuencia, la suma de los valores de las columnas por tipología de riesgo podrá ser mayor que el valor contable con arreglo al ámbito de consolidación prudencial</t>
  </si>
  <si>
    <t>Partidas sujetas a</t>
  </si>
  <si>
    <t>Valor contable del activo en el ámbito de consolidación prudencial</t>
  </si>
  <si>
    <t>Valor contable del pasivo en el ámbito de consolidación prudencial</t>
  </si>
  <si>
    <t>Importe neto total en el ámbito de consolidación prudencial</t>
  </si>
  <si>
    <t>Importes de las partidas fuera de balance</t>
  </si>
  <si>
    <t>R.contraparte en derivados (incluye el Addon)</t>
  </si>
  <si>
    <t>Diferencias debidas a reglas de neteo (netting, posiciones largas/cortas)</t>
  </si>
  <si>
    <t>Cuantía correspondiente a las técnicas de mitigación del riesgo (CRM)</t>
  </si>
  <si>
    <t>Cuantía correspondiente a factores de conversión de crédito (CCF)</t>
  </si>
  <si>
    <t>Cuantía de las exposiciones de riesgo de crédito excluidas deducciones de la base</t>
  </si>
  <si>
    <t>(3) APRs: Se corresponde con la EAD tras ponderación de riesgos.</t>
  </si>
  <si>
    <t>a)     Capital y prima de emisión</t>
  </si>
  <si>
    <t>b)     Ganancias acumuladas</t>
  </si>
  <si>
    <t>c)     Otros ingresos acumulados y otras reservas</t>
  </si>
  <si>
    <t>d)     Participaciones minoritarias elegibles como CET1</t>
  </si>
  <si>
    <t>e)     Resultado neto del ejercicio atribuido al Grupo</t>
  </si>
  <si>
    <t>Capital de nivel 1 ordinario antes de los ajustes reglamentarios</t>
  </si>
  <si>
    <t>f)      Ajustes de valor adicionales</t>
  </si>
  <si>
    <t>g)     Activos intangibles</t>
  </si>
  <si>
    <t>h)     Activos por impuestos diferidos</t>
  </si>
  <si>
    <t>i)      Reservas al valor razonable conexas a pérdidas o ganancias por coberturas de flujos de efectivo</t>
  </si>
  <si>
    <t>l)      Tenencias directas, indirectas y sintéticas de instrumentos propios</t>
  </si>
  <si>
    <t>m)   Titulizaciones tramos al 1250%</t>
  </si>
  <si>
    <t>Total de los ajustes reglamentarios de capital de nivel 1 ordinario</t>
  </si>
  <si>
    <t>Capital de nivel 1 ordinario (CET1)</t>
  </si>
  <si>
    <t>Capital de nivel 1 adicional antes de los ajustes reglamentarios</t>
  </si>
  <si>
    <t>Total de ajustes reglamentarios del capital de nivel 1 adicional</t>
  </si>
  <si>
    <t>Capital de nivel 1 adicional (AT1)</t>
  </si>
  <si>
    <t>Capital de nivel 1 (Tier 1) (Capital de nivel 1 ordinario+capital de nivel 1 adicional)</t>
  </si>
  <si>
    <t>-De los cuales: los instrumentos emitidos por las filiales sujetos a la fase de salida</t>
  </si>
  <si>
    <t>Capital de nivel 2 antes de ajustes reglamentarios</t>
  </si>
  <si>
    <t>Ajustes reglamentarios de capital de nivel 2</t>
  </si>
  <si>
    <t>Capital de nivel 2 (Tier 2)</t>
  </si>
  <si>
    <t>Capital total (Capital total = Tier y Tier 2)</t>
  </si>
  <si>
    <t>Recursos propios Computables</t>
  </si>
  <si>
    <t>Ganancias acumuladas, reservas de revaloración y otras reservas</t>
  </si>
  <si>
    <t>Acciones propias en cartera</t>
  </si>
  <si>
    <t>Resultado atribuíble a los propietarios de la dominante</t>
  </si>
  <si>
    <t>Dividendo a cuenta</t>
  </si>
  <si>
    <t>Total Fondos Propios</t>
  </si>
  <si>
    <t>Total Patrimonio Neto</t>
  </si>
  <si>
    <t>Fondo de comercio y otros activos intangibles</t>
  </si>
  <si>
    <t>Tenencia indirecta y sintética de acciones propias</t>
  </si>
  <si>
    <t>Deducciones</t>
  </si>
  <si>
    <t>Diferencias de perímetro</t>
  </si>
  <si>
    <t>Patrimonio no computable a nivel de solvencia</t>
  </si>
  <si>
    <t>Capital de nivel 1 ordinario (CET 1)</t>
  </si>
  <si>
    <t>Capital de nivel 1 (Tier 1)</t>
  </si>
  <si>
    <t>Capital total ( Capital total= Tier 1 + Tier 2)</t>
  </si>
  <si>
    <t>Capital disponible (millones de euros)</t>
  </si>
  <si>
    <t>Capital de nivel 1 ordinario (CET1) si no se hubieran aplicado las disposiciones transitorias de la NIIF 9 o de ECL análogas</t>
  </si>
  <si>
    <t>Capital de nivel 1 (T1)</t>
  </si>
  <si>
    <t>Capital de nivel 1 (T1) si no se hubieran aplicado las disposiciones transitorias de la NIIF 9 o de ECL análogas</t>
  </si>
  <si>
    <t>Capital total</t>
  </si>
  <si>
    <t>Capital total si no se hubieran aplicado las disposiciones transitorias de la NIIF 9 o de ECL análogas</t>
  </si>
  <si>
    <t>Activos ponderados por riesgo (millones de euros)</t>
  </si>
  <si>
    <t>Total activos ponderados por riesgo</t>
  </si>
  <si>
    <t>Total activos ponderados por riesgo si no se hubieran aplicado las disposiciones transitorias de la NIIF 9 o de ECL análogas</t>
  </si>
  <si>
    <t>Ratios de capital</t>
  </si>
  <si>
    <t>Capital de nivel 1 ordinario (CET1) (en porcentaje del importe de la exposición al riesgo)</t>
  </si>
  <si>
    <t>Capital de nivel 1 ordinario (CET1) (en porcentaje del importe de la exposición al riesgo) si no se hubieran aplicado las disposiciones transitorias de la NIIF 9 o de ECL análogas</t>
  </si>
  <si>
    <t>Capital de nivel 1 (T1) (en porcentaje del importe de la exposición al riesgo)</t>
  </si>
  <si>
    <t>Capital de nivel 1 (T1) (en porcentaje del importe de la exposición al riesgo) si no se hubieran aplicado las disposiciones transitorias de la NIIF 9 o de ECL análogas</t>
  </si>
  <si>
    <t>Capital total (en porcentaje del importe de la exposición al riesgo)</t>
  </si>
  <si>
    <t>Capital total (en porcentaje del importe de la exposición al riesgo) si no se hubieran aplicado las disposiciones transitorias de la NIIF 9 o de ECL análogas</t>
  </si>
  <si>
    <t>Medida de la exposición total correspondiente a la ratio de apalancamiento (millones de euros)</t>
  </si>
  <si>
    <t>Ratio de apalancamiento si no se hubieran aplicado las disposiciones transitorias de la NIIF 9 o de ECL análogas</t>
  </si>
  <si>
    <t>Riesgo de crédito (excluido el riesgo de contraparte)</t>
  </si>
  <si>
    <t>Riesgo de contraparte (CCR)</t>
  </si>
  <si>
    <t>Del cual: con el método de valoración a precio de mercado (mark to market)</t>
  </si>
  <si>
    <t>Del cual: con el método de la exposición original</t>
  </si>
  <si>
    <t>Del cual:con el método estándar</t>
  </si>
  <si>
    <t>Del cual: con el método de modelos internos (IMM)</t>
  </si>
  <si>
    <t>Del cual: importe de exposición al riesgo por contribución al fondo de garantía frente a incumplimiento de una ECC</t>
  </si>
  <si>
    <t>Del cual: CVA</t>
  </si>
  <si>
    <t>Riesgo de liquidación</t>
  </si>
  <si>
    <t>De las cuales: con el método IRB basado en la fórmula supervisora (SFA)</t>
  </si>
  <si>
    <t>De las cuales: con el método de evaluación interna (IAA)</t>
  </si>
  <si>
    <t>De las cuales: con el método estándar (SA)</t>
  </si>
  <si>
    <t>Riesgo de mercado</t>
  </si>
  <si>
    <t>Del cual: con el método estándar (SA)</t>
  </si>
  <si>
    <t>Del cual: con el método IMA</t>
  </si>
  <si>
    <t>Del cual: con el Método del Indicador Básico</t>
  </si>
  <si>
    <t>Del cual: con el Método Estándar</t>
  </si>
  <si>
    <t>Del cual: con el Método de Medición Avanzada</t>
  </si>
  <si>
    <t>Importes por debajo de los umbrales de deducción (sujetos a ponderación de riesgo del 250%)</t>
  </si>
  <si>
    <t>Ajuste al límite mínimo (suelo)</t>
  </si>
  <si>
    <t xml:space="preserve">(6) Las exposiciones clasificadas en el método FIRB se corresponde con las exposiciones de financiación especializada. El Grupo ha optado por acogerse al método de los criterios de atribución de categorías supervisoras, en línea con lo establecido en el artículo 153.5 de la CRR. </t>
  </si>
  <si>
    <t>Categorías de exposición y tipos de riesgo</t>
  </si>
  <si>
    <t>Riesgo de Crédito</t>
  </si>
  <si>
    <t>Otras Exposiciones</t>
  </si>
  <si>
    <t>Del que: PYME</t>
  </si>
  <si>
    <t>Del que: financiación especializada</t>
  </si>
  <si>
    <t>Del que: otros</t>
  </si>
  <si>
    <t>Del que: garantizados con bienes inmuebles</t>
  </si>
  <si>
    <t>Del que: Renovables elegibles</t>
  </si>
  <si>
    <t>Del que: Otros PYME</t>
  </si>
  <si>
    <t>Del que: Otros No PYME</t>
  </si>
  <si>
    <t>Del que: Método Simple</t>
  </si>
  <si>
    <t>Del que: Método PD/LGD</t>
  </si>
  <si>
    <t>Del que: Modelos Internos</t>
  </si>
  <si>
    <t>Del que: Instrumentos cotizados</t>
  </si>
  <si>
    <t>Del que: Instrumentos no cotizados en carteras  suficientemente diversificadas</t>
  </si>
  <si>
    <t>Total Contribución al Fondo de Garantía por impago de una ECC</t>
  </si>
  <si>
    <t>Total Riesgo de Crédito</t>
  </si>
  <si>
    <t>Riesgo por Liquidación</t>
  </si>
  <si>
    <t>Estándar:</t>
  </si>
  <si>
    <t>Del que: Riesgo de Precio de las posiciones en Renta Fija</t>
  </si>
  <si>
    <t>Del que: Riesgo de Precio por titulizaciones</t>
  </si>
  <si>
    <t>Del que: Riesgo de Precio de correlación</t>
  </si>
  <si>
    <t>Del que: Riesgo de Precio de las posiciones en acciones y participaciones</t>
  </si>
  <si>
    <t>Del que: Riesgo de Materias Primas</t>
  </si>
  <si>
    <t>Avanzado: Riesgo de Mercado</t>
  </si>
  <si>
    <t>Total Riesgo de la Cartera de Negociación</t>
  </si>
  <si>
    <t>Riesgo de Cambio (Método Estándar)</t>
  </si>
  <si>
    <t>Riesgo por ajuste CVA</t>
  </si>
  <si>
    <t>Riesgo Operacional</t>
  </si>
  <si>
    <t>Requerimientos de Recursos Propios</t>
  </si>
  <si>
    <t>Administraciones Centrales y Bancos Centrales</t>
  </si>
  <si>
    <t>Administraciones regionales y Autoridades Locales</t>
  </si>
  <si>
    <t>Entidades Sector Público y otras Instituciones Públicas</t>
  </si>
  <si>
    <t>Total Método Estándar</t>
  </si>
  <si>
    <t xml:space="preserve">     Empresas (Pymes)</t>
  </si>
  <si>
    <t xml:space="preserve">     Empresas Financiación Especializada</t>
  </si>
  <si>
    <t xml:space="preserve">     Empresas Otros</t>
  </si>
  <si>
    <t>Minoristas</t>
  </si>
  <si>
    <t xml:space="preserve">     Del que: garantizados con bienes inmuebles</t>
  </si>
  <si>
    <t xml:space="preserve">     Del que: Renovables elegibles</t>
  </si>
  <si>
    <t xml:space="preserve">     Del que: Otros</t>
  </si>
  <si>
    <t>Minoristas Otros PYMES</t>
  </si>
  <si>
    <t>Minoristas Otros No PYMES</t>
  </si>
  <si>
    <t>Total Método Avanzado</t>
  </si>
  <si>
    <t xml:space="preserve">     No cotizadas incluidas en carteras suficientemente
     diversificadas  </t>
  </si>
  <si>
    <t xml:space="preserve">     Cotizadas en mercados organizados </t>
  </si>
  <si>
    <t>Modelos Internos</t>
  </si>
  <si>
    <t>Total Riesgo Crédito</t>
  </si>
  <si>
    <t xml:space="preserve">     No cotizadas incluidas en carteras suficientemente 
     diversificadas  </t>
  </si>
  <si>
    <t>Exposiciones netas medias durante el periodo</t>
  </si>
  <si>
    <t>De las cuales: Financiación especializada</t>
  </si>
  <si>
    <t>De las cuales: PYME</t>
  </si>
  <si>
    <t>Garantizadas con hipotecas sobre bienes inmuebles</t>
  </si>
  <si>
    <t>Renovables elegibles</t>
  </si>
  <si>
    <t>PYME</t>
  </si>
  <si>
    <t>NO PYME</t>
  </si>
  <si>
    <t>Exposiciones de renta variable</t>
  </si>
  <si>
    <t>Total Método IRB</t>
  </si>
  <si>
    <t>Exposiciones garantizadas con hipotecas sobre bienes inmbuebles</t>
  </si>
  <si>
    <t>Bonos garantizados</t>
  </si>
  <si>
    <t>Otras exposiciones</t>
  </si>
  <si>
    <t>America del Sur</t>
  </si>
  <si>
    <t>(2) Se muestra la Exposición Original neta de los Estados COREP correspondiente al riesgo de crédito y renta variable, excluyendo la exposición de titulizaciones</t>
  </si>
  <si>
    <r>
      <t>EU CRB-C - Desglose geográfico de las exposiciones (incluye riesgo de contraparte)</t>
    </r>
    <r>
      <rPr>
        <sz val="10"/>
        <color theme="5"/>
        <rFont val="BBVABentonSansLight"/>
        <family val="3"/>
        <scheme val="minor"/>
      </rPr>
      <t xml:space="preserve"> (Millones de euros. 31-12-2018)</t>
    </r>
  </si>
  <si>
    <t>Industrias extractivas</t>
  </si>
  <si>
    <t>Industria manufacturera</t>
  </si>
  <si>
    <t>Suministro de energía eléctrica, gas, vapor y aire acondicionado</t>
  </si>
  <si>
    <t>Construcción</t>
  </si>
  <si>
    <t>Comercio por mayor y por menor; reparación vehículo motor</t>
  </si>
  <si>
    <t>Transporte y almacenamiento</t>
  </si>
  <si>
    <t>Hostelería</t>
  </si>
  <si>
    <t>Información y comunicaciones</t>
  </si>
  <si>
    <t>Actividades financieras y de seguros</t>
  </si>
  <si>
    <t>Actividades inmobiliarias</t>
  </si>
  <si>
    <t>Actividades profesionales, científicas y técnicas</t>
  </si>
  <si>
    <t>Educación</t>
  </si>
  <si>
    <t>Actividades artísticas, recreativas y de entretenimiento</t>
  </si>
  <si>
    <t>Otros servicios</t>
  </si>
  <si>
    <t>Actividad de organizaciones y organismo extraterritorial</t>
  </si>
  <si>
    <t>Particulares sin actividad empresarial</t>
  </si>
  <si>
    <r>
      <t>Valor de la exposición neta</t>
    </r>
    <r>
      <rPr>
        <b/>
        <vertAlign val="superscript"/>
        <sz val="10"/>
        <color theme="1"/>
        <rFont val="BBVABentonSansLight"/>
        <family val="3"/>
        <scheme val="minor"/>
      </rPr>
      <t>(1)</t>
    </r>
  </si>
  <si>
    <t>A la vista</t>
  </si>
  <si>
    <t>≤ 1 año</t>
  </si>
  <si>
    <t>&gt; 1 año ≤ 5 años</t>
  </si>
  <si>
    <t>&gt; 5 años</t>
  </si>
  <si>
    <t>Sin vencimiento establecido</t>
  </si>
  <si>
    <r>
      <t>Exposición Original bruta</t>
    </r>
    <r>
      <rPr>
        <b/>
        <vertAlign val="superscript"/>
        <sz val="10"/>
        <color theme="1"/>
        <rFont val="BBVABentonSansLight"/>
        <family val="3"/>
        <scheme val="minor"/>
      </rPr>
      <t xml:space="preserve">(4) </t>
    </r>
    <r>
      <rPr>
        <b/>
        <sz val="10"/>
        <color theme="1"/>
        <rFont val="BBVABentonSansLight"/>
        <family val="3"/>
        <scheme val="minor"/>
      </rPr>
      <t>de:</t>
    </r>
  </si>
  <si>
    <t>Ajuste por riesgo de crédito</t>
  </si>
  <si>
    <t>Fallidos acumulados</t>
  </si>
  <si>
    <r>
      <rPr>
        <b/>
        <sz val="10"/>
        <color theme="1"/>
        <rFont val="BBVABentonSansLight"/>
        <family val="3"/>
        <scheme val="minor"/>
      </rPr>
      <t>Exposiciones netas</t>
    </r>
    <r>
      <rPr>
        <b/>
        <vertAlign val="superscript"/>
        <sz val="10"/>
        <color theme="1"/>
        <rFont val="BBVABentonSansLight"/>
        <family val="3"/>
        <scheme val="minor"/>
      </rPr>
      <t>(3)</t>
    </r>
  </si>
  <si>
    <r>
      <rPr>
        <b/>
        <sz val="10"/>
        <color theme="1"/>
        <rFont val="BBVABentonSansLight"/>
        <family val="3"/>
        <scheme val="minor"/>
      </rPr>
      <t>Exposiciones en situación de
default</t>
    </r>
  </si>
  <si>
    <t>Exposiciones que no están en situación de default</t>
  </si>
  <si>
    <t>De las cuales:  Financiación especializada</t>
  </si>
  <si>
    <t>De las cuales:  PYMEs</t>
  </si>
  <si>
    <t>Empresas Otros</t>
  </si>
  <si>
    <t>Garantizadas con Inmuebles</t>
  </si>
  <si>
    <t>Renovables Elegibles</t>
  </si>
  <si>
    <r>
      <t>Exposiciones en situación de default</t>
    </r>
    <r>
      <rPr>
        <vertAlign val="superscript"/>
        <sz val="10"/>
        <color theme="2"/>
        <rFont val="BBVABentonSansLight"/>
        <family val="3"/>
        <scheme val="minor"/>
      </rPr>
      <t xml:space="preserve"> (1)</t>
    </r>
  </si>
  <si>
    <r>
      <t>Exposiciones asociadas a riesgos especialmente elevados</t>
    </r>
    <r>
      <rPr>
        <vertAlign val="superscript"/>
        <sz val="10"/>
        <color theme="2"/>
        <rFont val="BBVABentonSansLight"/>
        <family val="3"/>
        <scheme val="minor"/>
      </rPr>
      <t xml:space="preserve"> (2)</t>
    </r>
  </si>
  <si>
    <t>De las cuales: Préstamos</t>
  </si>
  <si>
    <t>De las cuales: Valores representativos de deuda</t>
  </si>
  <si>
    <t>De las cuales: Exposiciones fuera de balance</t>
  </si>
  <si>
    <t>De las cuales: Otros</t>
  </si>
  <si>
    <t>(1) Las exposiciones en situación de default se desglosan adicionalmente por sus respectivas carteras de origen.</t>
  </si>
  <si>
    <t>(2) Las exposiciones sujetas a riesgos especialmente elevados que se encuentran en mora se reportan en la tabla anterior en la columna "Exposiciones en situación de default"; puesto que no se incluyen agregados en el total de importe de las posiciones en situación de default del COREP  de Riesgo de Crédito método estándar.</t>
  </si>
  <si>
    <t>(3) La exposición neta se calcula de la siguiente manera:</t>
  </si>
  <si>
    <t>- Exposición neta del Método estándar =  Exposiciones que no están en situación de default - Ajuste por Riesgo de Crédito; a excepción de las categorías de Exposiciones en situación de default y asociadas a riesgos especialmente elevados que se calculan de la misma manera que en el Método IRB</t>
  </si>
  <si>
    <t>- Exposición neta del Método IRB = Exposiciones en situación de default +  Exposiciones que no están en situación de default - Ajuste por Riesgo de Crédito</t>
  </si>
  <si>
    <t>(2) Las exposiciones sujetas a riesgos especialmente elevados que se encuentran en  mora se reportan en la tabla anterior en la columna "Exposiciones en situación de default"; puesto que no se incluyen agregados en el total de importe de las posiciones en situación de default del COREP  de Riesgo de Crédito método estándar.</t>
  </si>
  <si>
    <t>Deterioro acumulado y cambios negativos en el valor razonable</t>
  </si>
  <si>
    <t>Garantías reales y financieras recibidas</t>
  </si>
  <si>
    <t>Exposiciones performing</t>
  </si>
  <si>
    <t>Exposiciones non-performing</t>
  </si>
  <si>
    <t>Del que: en stage 1</t>
  </si>
  <si>
    <t>Del que: en stage 2</t>
  </si>
  <si>
    <t>Del que: en stage 3</t>
  </si>
  <si>
    <t>Exposiciones non performing</t>
  </si>
  <si>
    <t>Bancos Centrales</t>
  </si>
  <si>
    <t>Sociedades no financieras</t>
  </si>
  <si>
    <t>Exposiciones fuera de balance</t>
  </si>
  <si>
    <t>Valores netos</t>
  </si>
  <si>
    <r>
      <rPr>
        <b/>
        <sz val="10"/>
        <color theme="1"/>
        <rFont val="BBVABentonSansLight"/>
        <family val="3"/>
        <scheme val="minor"/>
      </rPr>
      <t>Cargos por ajustes por riesgo de crédito
del periodo</t>
    </r>
  </si>
  <si>
    <t>Agricultura, ganadería, silviculura y pesca</t>
  </si>
  <si>
    <t>Suministro agua, actividades saneamiento, gestión residuos</t>
  </si>
  <si>
    <t>Actividades administrativas y servicios auxiliares</t>
  </si>
  <si>
    <t>Administración pública y defensa; seguridad social obligatoria</t>
  </si>
  <si>
    <t>Actividades sanitarias y de servicios sociales</t>
  </si>
  <si>
    <t>Actividades de los hogares como empleadores de personal doméstico; actividades de los hogares como productores de bienes y servicios para uso propio</t>
  </si>
  <si>
    <t>Performing</t>
  </si>
  <si>
    <t>Non Performing</t>
  </si>
  <si>
    <t>No vencidas o vencidas ≤ 30 días</t>
  </si>
  <si>
    <t>Vencidas &gt; 30 días
≤ 90 días</t>
  </si>
  <si>
    <t>De pago improbable o vencidas ≤ 90 días</t>
  </si>
  <si>
    <t xml:space="preserve"> Vencidas &gt; 90 días
≤ 180 días</t>
  </si>
  <si>
    <t>Vencidas &gt; 180 días
≤ 1 año</t>
  </si>
  <si>
    <t>Vencidas &gt; 1 año
≤ 2 años</t>
  </si>
  <si>
    <t>Vencidas &gt; 2 años
≤ 5 años</t>
  </si>
  <si>
    <t>Vencidas &gt; 5 años
≤ 7 años</t>
  </si>
  <si>
    <t>Vencidas &gt; 7 años</t>
  </si>
  <si>
    <t>De las cuales: en default</t>
  </si>
  <si>
    <t>Saldo de apertura</t>
  </si>
  <si>
    <t>Otros ajustes</t>
  </si>
  <si>
    <t>Saldo de cierre</t>
  </si>
  <si>
    <t>Préstamos y valores representativos de deuda que han pasado a situación de default o cuyo valor se ha deteriorado desde el último periodo de referencia</t>
  </si>
  <si>
    <t>Reclasificación a situación de no default</t>
  </si>
  <si>
    <t>Importes reconocidos como fallidos</t>
  </si>
  <si>
    <t>Otros cambios</t>
  </si>
  <si>
    <t>Garantías reales y financieras recibidas en exposiciones reestructuradas y refinanciadas</t>
  </si>
  <si>
    <t>De las cuales: deterioradas</t>
  </si>
  <si>
    <t>Non performing</t>
  </si>
  <si>
    <t>De las cuales: exposiciones non performing</t>
  </si>
  <si>
    <t>Préstamos y anticipos</t>
  </si>
  <si>
    <r>
      <t xml:space="preserve">Exposiciones después de CCF y CRM </t>
    </r>
    <r>
      <rPr>
        <b/>
        <vertAlign val="superscript"/>
        <sz val="10"/>
        <color theme="1"/>
        <rFont val="BBVABentonSansLight"/>
        <family val="3"/>
        <scheme val="minor"/>
      </rPr>
      <t>(2)</t>
    </r>
  </si>
  <si>
    <r>
      <t xml:space="preserve">APR </t>
    </r>
    <r>
      <rPr>
        <b/>
        <vertAlign val="superscript"/>
        <sz val="10"/>
        <color theme="1"/>
        <rFont val="BBVABentonSansLight"/>
        <family val="3"/>
        <scheme val="minor"/>
      </rPr>
      <t xml:space="preserve">(3) </t>
    </r>
    <r>
      <rPr>
        <b/>
        <sz val="10"/>
        <color theme="1"/>
        <rFont val="BBVABentonSansLight"/>
        <family val="3"/>
        <scheme val="minor"/>
      </rPr>
      <t>y densidad de los APR</t>
    </r>
  </si>
  <si>
    <t>Importe en balance</t>
  </si>
  <si>
    <t>Importe fuera de balance</t>
  </si>
  <si>
    <t>Exposiciones Minoristas</t>
  </si>
  <si>
    <t>Exposiciones de Renta Variable</t>
  </si>
  <si>
    <r>
      <t>Exposiciones antes de CCF y CRM</t>
    </r>
    <r>
      <rPr>
        <b/>
        <vertAlign val="superscript"/>
        <sz val="10"/>
        <color theme="1"/>
        <rFont val="BBVABentonSansLight"/>
        <family val="3"/>
        <scheme val="minor"/>
      </rPr>
      <t xml:space="preserve"> (1)</t>
    </r>
  </si>
  <si>
    <t>Ponderación de riesgo</t>
  </si>
  <si>
    <t>Total exposición crediticia (pre-CCF y pre-CRM)</t>
  </si>
  <si>
    <r>
      <t>De las cuales: sin calificación</t>
    </r>
    <r>
      <rPr>
        <b/>
        <vertAlign val="superscript"/>
        <sz val="10"/>
        <color theme="1"/>
        <rFont val="BBVABentonSansLight"/>
        <family val="3"/>
        <scheme val="minor"/>
      </rPr>
      <t>(1)</t>
    </r>
  </si>
  <si>
    <t>Categorías de exposición</t>
  </si>
  <si>
    <t>Otras</t>
  </si>
  <si>
    <t>Deducidas</t>
  </si>
  <si>
    <t>Total exposición crediticia (post-CCF y post-CRM)</t>
  </si>
  <si>
    <t>Riesgo de Contraparte</t>
  </si>
  <si>
    <t>Importe de los APR</t>
  </si>
  <si>
    <t>Calidad del activo</t>
  </si>
  <si>
    <t>Actualización del modelo</t>
  </si>
  <si>
    <t>Metodología y políticas</t>
  </si>
  <si>
    <t>Entidad</t>
  </si>
  <si>
    <t>Cartera</t>
  </si>
  <si>
    <t>Nº modelos</t>
  </si>
  <si>
    <t>Descripción de modelos</t>
  </si>
  <si>
    <t>BBVA S.A.</t>
  </si>
  <si>
    <t>Entidades Financieras</t>
  </si>
  <si>
    <t>1 Rating, 1 modelo de PD, 1 modelo de LGD, 1 modelo de EAD</t>
  </si>
  <si>
    <t>Instituciones Públicas</t>
  </si>
  <si>
    <t>1 Rating, 1 modelo de PD, 2 modelos de LGD, 1 modelo de EAD</t>
  </si>
  <si>
    <t>Financiación Especializada</t>
  </si>
  <si>
    <t>1 Slotting criteria, 1 modelo de EAD</t>
  </si>
  <si>
    <t>Promotores</t>
  </si>
  <si>
    <t>Pequeñas Empresas</t>
  </si>
  <si>
    <t>Medianas Empresas</t>
  </si>
  <si>
    <t>Grandes Empresas</t>
  </si>
  <si>
    <t>Hipotecas</t>
  </si>
  <si>
    <t>2 Scorings, 2 modelos de PD, 1 modelo de LGD, 1 modelo de EAD</t>
  </si>
  <si>
    <t>Consumo</t>
  </si>
  <si>
    <t>2 Scorings, 2 modelos de PD, 1 modelo de LGD</t>
  </si>
  <si>
    <t>Tarjetas</t>
  </si>
  <si>
    <t>2 Scorings, 2 modelos de PD, 3 modelos de LGD, 3 modelos de EAD</t>
  </si>
  <si>
    <t>Autos</t>
  </si>
  <si>
    <t>2 Scorings, 1 modelo de PD, 1 modelo de LGD</t>
  </si>
  <si>
    <t>BBVA Irlanda</t>
  </si>
  <si>
    <t>BBVA Bancomer</t>
  </si>
  <si>
    <t>Renovables Minorista (Tarjetas)</t>
  </si>
  <si>
    <t>4 Scorings, 5 modelos de PD, 1 modelo de LGD, 1 modelo de EAD</t>
  </si>
  <si>
    <t>1 modelo de capital</t>
  </si>
  <si>
    <t>Ratings externos</t>
  </si>
  <si>
    <t>Ratings internos</t>
  </si>
  <si>
    <t>Probabilidad de incumplimiento (en puntos básicos)</t>
  </si>
  <si>
    <t>Escala Standard &amp; Poor´s</t>
  </si>
  <si>
    <t>Medio</t>
  </si>
  <si>
    <t>Mínimo desde &gt;=</t>
  </si>
  <si>
    <t>Máximo</t>
  </si>
  <si>
    <t>AAA</t>
  </si>
  <si>
    <t>AA+</t>
  </si>
  <si>
    <t>AA</t>
  </si>
  <si>
    <t>AA-</t>
  </si>
  <si>
    <t>A+</t>
  </si>
  <si>
    <t>A</t>
  </si>
  <si>
    <t>A-</t>
  </si>
  <si>
    <t>BBB+</t>
  </si>
  <si>
    <t>BBB</t>
  </si>
  <si>
    <t>BBB-</t>
  </si>
  <si>
    <t>BB+</t>
  </si>
  <si>
    <t>BB</t>
  </si>
  <si>
    <t>BB-</t>
  </si>
  <si>
    <t>B+</t>
  </si>
  <si>
    <t>B</t>
  </si>
  <si>
    <t>B-</t>
  </si>
  <si>
    <t>CCC+</t>
  </si>
  <si>
    <t>CCC</t>
  </si>
  <si>
    <t>CCC-</t>
  </si>
  <si>
    <t>CC+</t>
  </si>
  <si>
    <t>CC</t>
  </si>
  <si>
    <t>CC-</t>
  </si>
  <si>
    <t>Exposición bruta original incluida en el balance</t>
  </si>
  <si>
    <t>Exposición fuera de balance antes de aplicar el factor de conversión del crédito (CCF)</t>
  </si>
  <si>
    <t>Número de deudores</t>
  </si>
  <si>
    <t>Densidad de los APR</t>
  </si>
  <si>
    <t>EL</t>
  </si>
  <si>
    <t>Ajustes de valor y provisiones</t>
  </si>
  <si>
    <t>Empresas financiación especializada</t>
  </si>
  <si>
    <t>Categoría de exposición método AIRB</t>
  </si>
  <si>
    <t>100,00 (Default)</t>
  </si>
  <si>
    <t>Empresas PYMEs</t>
  </si>
  <si>
    <t>Empresas No PYMEs</t>
  </si>
  <si>
    <t>Exposiciones minoristas garantizadas con bienes inmuebles</t>
  </si>
  <si>
    <t>Otras exposiciones minoristas - PYMES</t>
  </si>
  <si>
    <t>Otras exposiciones minoristas - No PYMES</t>
  </si>
  <si>
    <t>Minoristas - Renovables</t>
  </si>
  <si>
    <r>
      <t>Factor de conversión del crédito medio
(CCF)</t>
    </r>
    <r>
      <rPr>
        <b/>
        <vertAlign val="superscript"/>
        <sz val="10"/>
        <color theme="1"/>
        <rFont val="Arial Narrow"/>
        <family val="2"/>
      </rPr>
      <t>(2)</t>
    </r>
  </si>
  <si>
    <t>EAD después de CRM y de
CCF</t>
  </si>
  <si>
    <r>
      <t>PD
media</t>
    </r>
    <r>
      <rPr>
        <b/>
        <vertAlign val="superscript"/>
        <sz val="10"/>
        <color theme="1"/>
        <rFont val="Arial"/>
        <family val="2"/>
      </rPr>
      <t>(3)</t>
    </r>
  </si>
  <si>
    <r>
      <t>LGD
media</t>
    </r>
    <r>
      <rPr>
        <b/>
        <vertAlign val="superscript"/>
        <sz val="10"/>
        <color theme="1"/>
        <rFont val="Arial"/>
        <family val="2"/>
      </rPr>
      <t>(4)</t>
    </r>
  </si>
  <si>
    <r>
      <t>Vencimiento
medio (días)</t>
    </r>
    <r>
      <rPr>
        <b/>
        <vertAlign val="superscript"/>
        <sz val="10"/>
        <color theme="1"/>
        <rFont val="Arial"/>
        <family val="2"/>
      </rPr>
      <t>(5)</t>
    </r>
  </si>
  <si>
    <r>
      <rPr>
        <b/>
        <sz val="10"/>
        <color rgb="FFFFFFFF"/>
        <rFont val="BBVABentonSansLight"/>
        <family val="3"/>
        <scheme val="minor"/>
      </rPr>
      <t>Total Método Avanzado</t>
    </r>
  </si>
  <si>
    <t xml:space="preserve">(2) Calculado como la EAD después de CCF para exposiciones fuera de balance sobre la exposición total fuera de balance antes de CCF.                   </t>
  </si>
  <si>
    <t>(3) Se corresponde con la PD por grado de deudor ponderada por EAD.                                                                                                                                                                                                                                                                                                                                                                                                                                                                                                                                                                                                                                                                              E</t>
  </si>
  <si>
    <t>(4) Se corresponde con la LGD por grado de deudor ponderada por EAD.</t>
  </si>
  <si>
    <t>Equivalente de calificación externa</t>
  </si>
  <si>
    <t>Deudores en situación de default durante el ejercicio</t>
  </si>
  <si>
    <t>Intervalo de PD</t>
  </si>
  <si>
    <t xml:space="preserve"> Administraciones Centrales o Bancos Centrales  </t>
  </si>
  <si>
    <t>C</t>
  </si>
  <si>
    <t>100.00 (incumplimiento)</t>
  </si>
  <si>
    <t>D</t>
  </si>
  <si>
    <t> Entidades </t>
  </si>
  <si>
    <t> Empresas PYMEs </t>
  </si>
  <si>
    <t> Empresas No PYMEs </t>
  </si>
  <si>
    <t> Exposiciones Minoristas Garantizadas por Bienes Inmuebles </t>
  </si>
  <si>
    <t> Otras exposiciones minoristas - PYMES </t>
  </si>
  <si>
    <t> Otras exposiciones minoristas - No PYMES </t>
  </si>
  <si>
    <t> Minoristas - Renovables admisibles </t>
  </si>
  <si>
    <t> Financiación Especializada </t>
  </si>
  <si>
    <t>Importe de los APRs</t>
  </si>
  <si>
    <t>Financiación especializada</t>
  </si>
  <si>
    <t>Categorías regulatorias</t>
  </si>
  <si>
    <t>Vencimiento residual</t>
  </si>
  <si>
    <r>
      <rPr>
        <b/>
        <sz val="10"/>
        <color theme="1"/>
        <rFont val="BBVABentonSansLight"/>
        <family val="3"/>
        <scheme val="minor"/>
      </rPr>
      <t>Importe en balance</t>
    </r>
    <r>
      <rPr>
        <b/>
        <vertAlign val="superscript"/>
        <sz val="10"/>
        <color theme="1"/>
        <rFont val="BBVABentonSansLight"/>
        <family val="3"/>
        <scheme val="minor"/>
      </rPr>
      <t>(1)</t>
    </r>
  </si>
  <si>
    <r>
      <rPr>
        <b/>
        <sz val="10"/>
        <color theme="1"/>
        <rFont val="BBVABentonSansLight"/>
        <family val="3"/>
        <scheme val="minor"/>
      </rPr>
      <t>Importe fuera de balance</t>
    </r>
    <r>
      <rPr>
        <b/>
        <vertAlign val="superscript"/>
        <sz val="10"/>
        <color theme="1"/>
        <rFont val="BBVABentonSansLight"/>
        <family val="3"/>
        <scheme val="minor"/>
      </rPr>
      <t>(2)</t>
    </r>
  </si>
  <si>
    <t>Ponderación del riesgo</t>
  </si>
  <si>
    <r>
      <rPr>
        <b/>
        <sz val="10"/>
        <color theme="1"/>
        <rFont val="BBVABentonSansLight"/>
        <family val="3"/>
        <scheme val="minor"/>
      </rPr>
      <t>Importe de la exposición</t>
    </r>
    <r>
      <rPr>
        <b/>
        <vertAlign val="superscript"/>
        <sz val="10"/>
        <color theme="1"/>
        <rFont val="BBVABentonSansLight"/>
        <family val="3"/>
        <scheme val="minor"/>
      </rPr>
      <t>(3)</t>
    </r>
  </si>
  <si>
    <t>Pérdida esperada</t>
  </si>
  <si>
    <t>Categoría 1</t>
  </si>
  <si>
    <t>Inferior a 2,5 años</t>
  </si>
  <si>
    <t>Igual o superior a 2,5 años</t>
  </si>
  <si>
    <t>Categoría 2</t>
  </si>
  <si>
    <t>Categoría 3</t>
  </si>
  <si>
    <t>Categoría 4</t>
  </si>
  <si>
    <t>Categoría 5</t>
  </si>
  <si>
    <t>(2) Corresponde con el valor de la exposición fuera de balance, sin tener en cuenta los factores de conversión del crédito (CCF), ni el efecto de las técnicas de mitigación del riesgo de crédito (CRM).</t>
  </si>
  <si>
    <t>(3) Corresponde con el valor de la exposición tras CRM y CCF.</t>
  </si>
  <si>
    <t>Renta variable según el método IRB</t>
  </si>
  <si>
    <t>Categorías</t>
  </si>
  <si>
    <r>
      <t>Importe fuera de balance</t>
    </r>
    <r>
      <rPr>
        <b/>
        <vertAlign val="superscript"/>
        <sz val="10"/>
        <color theme="1"/>
        <rFont val="BBVABentonSansLight"/>
        <family val="3"/>
        <scheme val="minor"/>
      </rPr>
      <t>(2)</t>
    </r>
  </si>
  <si>
    <t>Método simple- Exposiciones de renta variable privada</t>
  </si>
  <si>
    <t>Método simple- Exposiciones de  renta variable negociada en mercados organizados</t>
  </si>
  <si>
    <t>Método simple- Otras exposiciones de renta variable</t>
  </si>
  <si>
    <t>Exposiciones sujetas a ponderación de riesgo del 250%</t>
  </si>
  <si>
    <t>Modelo interno</t>
  </si>
  <si>
    <t>Operaciones de financiación de valores</t>
  </si>
  <si>
    <t>Derivados y operaciones con liquidación diferida</t>
  </si>
  <si>
    <t>De las que: PYME</t>
  </si>
  <si>
    <t>De las que: empresas financiación especializada</t>
  </si>
  <si>
    <t>De las que: empresas otros</t>
  </si>
  <si>
    <t>De las cuales: Garantizadas con hipotecas sobre bienes inmuebles</t>
  </si>
  <si>
    <t>De las cuales: Renovables Elegibles</t>
  </si>
  <si>
    <t>De las cuales: Otras Exposiciones Minoristas</t>
  </si>
  <si>
    <t>Otras Exposiciones Minoristas: PYME</t>
  </si>
  <si>
    <t>Otras Exposiciones Minoristas: NO PYME</t>
  </si>
  <si>
    <r>
      <rPr>
        <b/>
        <sz val="10"/>
        <color rgb="FF08467A"/>
        <rFont val="BBVABentonSansLight"/>
        <family val="3"/>
        <scheme val="minor"/>
      </rPr>
      <t>Categorías de exposición y tipos de riesgo</t>
    </r>
  </si>
  <si>
    <r>
      <rPr>
        <b/>
        <sz val="10"/>
        <color rgb="FF08467A"/>
        <rFont val="BBVABentonSansLight"/>
        <family val="3"/>
        <scheme val="minor"/>
      </rPr>
      <t>Operaciones de financiación de valores</t>
    </r>
  </si>
  <si>
    <r>
      <rPr>
        <b/>
        <sz val="10"/>
        <color rgb="FF08467A"/>
        <rFont val="BBVABentonSansLight"/>
        <family val="3"/>
        <scheme val="minor"/>
      </rPr>
      <t>Derivados y operaciones con liquidación diferida</t>
    </r>
  </si>
  <si>
    <r>
      <rPr>
        <b/>
        <sz val="10"/>
        <color rgb="FF08467A"/>
        <rFont val="BBVABentonSansLight"/>
        <family val="3"/>
        <scheme val="minor"/>
      </rPr>
      <t>Total</t>
    </r>
  </si>
  <si>
    <r>
      <rPr>
        <b/>
        <sz val="10"/>
        <color rgb="FF08467A"/>
        <rFont val="BBVABentonSansLight"/>
        <family val="3"/>
        <scheme val="minor"/>
      </rPr>
      <t>EO</t>
    </r>
  </si>
  <si>
    <r>
      <rPr>
        <b/>
        <sz val="10"/>
        <color rgb="FF08467A"/>
        <rFont val="BBVABentonSansLight"/>
        <family val="3"/>
        <scheme val="minor"/>
      </rPr>
      <t>EAD</t>
    </r>
  </si>
  <si>
    <r>
      <rPr>
        <b/>
        <sz val="10"/>
        <color rgb="FF08467A"/>
        <rFont val="BBVABentonSansLight"/>
        <family val="3"/>
        <scheme val="minor"/>
      </rPr>
      <t>APRs</t>
    </r>
  </si>
  <si>
    <t>Riesgo de Contraparte Cartera de Negociación</t>
  </si>
  <si>
    <t>Método Mtm</t>
  </si>
  <si>
    <t>Modelos internos (IMM)</t>
  </si>
  <si>
    <t>Método Estándar</t>
  </si>
  <si>
    <t>Método Avanzado</t>
  </si>
  <si>
    <t>Coste de reposición / Valor actual de mercado</t>
  </si>
  <si>
    <t>Valoración a precios de mercado (Mark to market)</t>
  </si>
  <si>
    <t>Método de Modelos Internos (para derivados y SFT)</t>
  </si>
  <si>
    <t>Enfoque simple para la mitigación del riesgo de crédito (para SFT)</t>
  </si>
  <si>
    <t>Enfoque integral para la mitigación del riesgo de crédito (para SFT)</t>
  </si>
  <si>
    <t>VaR para SFT</t>
  </si>
  <si>
    <t>EAD después de la reducción del riesgo de crédito (CRM)</t>
  </si>
  <si>
    <t>Empresas Financiación Especializada</t>
  </si>
  <si>
    <t>2,50 a &lt;10,00</t>
  </si>
  <si>
    <t>10,00 a &lt;100,00</t>
  </si>
  <si>
    <t>Empresas PYMES</t>
  </si>
  <si>
    <t>Empresas No Pymes</t>
  </si>
  <si>
    <t>Otras exposiciones minoristas - PYMEs</t>
  </si>
  <si>
    <t>Otras exposiciones minoristas - No PYMEs</t>
  </si>
  <si>
    <t>EAD después de la reducción del riesgo de crédito
(CRM)</t>
  </si>
  <si>
    <t>Garantías reales utilizadas en operaciones de derivados</t>
  </si>
  <si>
    <t>Garantías reales utilizadas en operaciones de financiación de valores (SFTs)</t>
  </si>
  <si>
    <t>Valor razonable de las garantías reales recibidas</t>
  </si>
  <si>
    <t>Valor razonable de las garantías reales entregadas</t>
  </si>
  <si>
    <t>Valor razonable de las garantías reales
recibidas</t>
  </si>
  <si>
    <r>
      <rPr>
        <b/>
        <sz val="10"/>
        <color theme="1"/>
        <rFont val="BBVABentonSansLight"/>
        <family val="3"/>
        <scheme val="minor"/>
      </rPr>
      <t>Segregadas</t>
    </r>
    <r>
      <rPr>
        <b/>
        <vertAlign val="superscript"/>
        <sz val="10"/>
        <color theme="1"/>
        <rFont val="BBVABentonSansLight"/>
        <family val="3"/>
        <scheme val="minor"/>
      </rPr>
      <t>(2)</t>
    </r>
  </si>
  <si>
    <r>
      <rPr>
        <b/>
        <sz val="10"/>
        <color theme="1"/>
        <rFont val="BBVABentonSansLight"/>
        <family val="3"/>
        <scheme val="minor"/>
      </rPr>
      <t>No segregadas</t>
    </r>
    <r>
      <rPr>
        <b/>
        <vertAlign val="superscript"/>
        <sz val="10"/>
        <color theme="1"/>
        <rFont val="BBVABentonSansLight"/>
        <family val="3"/>
        <scheme val="minor"/>
      </rPr>
      <t>(3)</t>
    </r>
  </si>
  <si>
    <t>Efectivo – moneda local</t>
  </si>
  <si>
    <t>Efectivo – otras monedas</t>
  </si>
  <si>
    <t>Deuda soberana nacional</t>
  </si>
  <si>
    <t>Otra deuda soberana</t>
  </si>
  <si>
    <t>Deuda de agencias públicas</t>
  </si>
  <si>
    <t>Bonos corporativos</t>
  </si>
  <si>
    <t>Acciones</t>
  </si>
  <si>
    <t>Otro colateral</t>
  </si>
  <si>
    <t>(2) Se refiere a colateral blindado.</t>
  </si>
  <si>
    <t>(3) Se refiere a colateral no blindado.</t>
  </si>
  <si>
    <t>Coberturas de derivados de crédito</t>
  </si>
  <si>
    <r>
      <rPr>
        <b/>
        <sz val="10"/>
        <color theme="1"/>
        <rFont val="BBVABentonSansLight"/>
        <family val="3"/>
        <scheme val="minor"/>
      </rPr>
      <t>Otros derivados
de crédito</t>
    </r>
  </si>
  <si>
    <t>Protección comprada</t>
  </si>
  <si>
    <t>Protección vendida</t>
  </si>
  <si>
    <t>Nocionales</t>
  </si>
  <si>
    <t>Swaps de incumplimiento crediticio de referencia única</t>
  </si>
  <si>
    <t>Swaps de incumplimiento crediticio indiciado</t>
  </si>
  <si>
    <t>Swaps de tasa de rendimiento total</t>
  </si>
  <si>
    <t>Opciones de crédito</t>
  </si>
  <si>
    <t>Otros derivados del crédito</t>
  </si>
  <si>
    <t>Valores razonables</t>
  </si>
  <si>
    <t>Valor razonable positivo (activo)</t>
  </si>
  <si>
    <t>Valor razonable negativo (pasivo)</t>
  </si>
  <si>
    <t>Valor de la exposición</t>
  </si>
  <si>
    <t>Total de carteras sujetas al método avanzado</t>
  </si>
  <si>
    <t>(i) Componente VaR (incluido multiplicador x3)</t>
  </si>
  <si>
    <t>(ii) Componente SVaR (incluido multiplicador x3)</t>
  </si>
  <si>
    <t>Todas las carteras sujetas al método estándar</t>
  </si>
  <si>
    <r>
      <rPr>
        <b/>
        <sz val="10"/>
        <color rgb="FFFFFFFF"/>
        <rFont val="BBVABentonSansLight"/>
        <family val="3"/>
        <scheme val="minor"/>
      </rPr>
      <t>Total sujeto al requerimiento de capital por CVA</t>
    </r>
  </si>
  <si>
    <r>
      <rPr>
        <b/>
        <sz val="10"/>
        <color rgb="FF08467A"/>
        <rFont val="BBVABentonSansLight"/>
        <family val="3"/>
        <scheme val="minor"/>
      </rPr>
      <t>Valor de la exposición</t>
    </r>
  </si>
  <si>
    <r>
      <rPr>
        <b/>
        <sz val="10"/>
        <color rgb="FF08467A"/>
        <rFont val="BBVABentonSansLight"/>
        <family val="3"/>
        <scheme val="minor"/>
      </rPr>
      <t>APR</t>
    </r>
  </si>
  <si>
    <r>
      <rPr>
        <b/>
        <sz val="10"/>
        <color rgb="FFFFFFFF"/>
        <rFont val="BBVABentonSansLight"/>
        <family val="3"/>
        <scheme val="minor"/>
      </rPr>
      <t>Total de carteras sujetas al método avanzado</t>
    </r>
  </si>
  <si>
    <t>CVA</t>
  </si>
  <si>
    <t>(1) No incluye posiciones de renta variable.</t>
  </si>
  <si>
    <t>Dª. Lourdes Máiz Carro</t>
  </si>
  <si>
    <t>Common Equity Tier (CET ) 1 fully loaded</t>
  </si>
  <si>
    <t xml:space="preserve">Loan to Stable Customer Deposits (LtSCD) </t>
  </si>
  <si>
    <t>Total Shareholder Return (TSR)</t>
  </si>
  <si>
    <t>Exposición al Riesgo de Crédito y Contraparte</t>
  </si>
  <si>
    <t>APRs Diciembre 2018</t>
  </si>
  <si>
    <t>APRs Diciembre 2019</t>
  </si>
  <si>
    <t>VaR medio del ejercicio</t>
  </si>
  <si>
    <t>VaR máximo del ejercicio</t>
  </si>
  <si>
    <t>VaR mínimo del ejercicio</t>
  </si>
  <si>
    <t>Riesgo volatilidad/ correlación</t>
  </si>
  <si>
    <t>(5) Incluye la exposición de renta variable calculada con arreglo al método simple de ponderación de riesgo y al método de los modelos internos. Se excluyen las inversiones significativas en entidades del sector financiero y aseguradoras que no se deducen de los fondos propios computables (sujetas a ponderación de riesgo del 250%) de acuerdo con el artículo 48.4 CRR. Este importe asciende a 7.854 y 6.313 a 31 de diciembre de 2019 y 31 de diciembre de 2018, respectivamente</t>
  </si>
  <si>
    <t>(6) Las exposiciones clasificadas en el método FIRB se corresponde con las exposiciones de financiación especializada. El Grupo ha optado por acogerse al método de los criterios de atribución de categorías supervisoras, en línea con lo establecido en el artículo 153.5 de la CRR</t>
  </si>
  <si>
    <t>02/01/2008 - 02/12/2009</t>
  </si>
  <si>
    <t>09/05/2008 - 06/05/2010</t>
  </si>
  <si>
    <t>Valor de la exposición
según
método IRB</t>
  </si>
  <si>
    <t>De los cuales: Exposiciones de la cartera de
negociación</t>
  </si>
  <si>
    <t xml:space="preserve">                            </t>
  </si>
  <si>
    <t>Importe </t>
  </si>
  <si>
    <t>Marco de riesgo
de crédito</t>
  </si>
  <si>
    <t>Marco de riesgo
de contraparte</t>
  </si>
  <si>
    <t>Marco de
titulización</t>
  </si>
  <si>
    <t>Marco de riesgo
de mercado</t>
  </si>
  <si>
    <r>
      <t>TOTAL recursos propios mínimos exigibles</t>
    </r>
    <r>
      <rPr>
        <b/>
        <vertAlign val="superscript"/>
        <sz val="11"/>
        <color theme="0"/>
        <rFont val="BBVABentonSansLight"/>
        <family val="3"/>
        <scheme val="minor"/>
      </rPr>
      <t>(1)</t>
    </r>
  </si>
  <si>
    <t>De las cuales: con el método IRB</t>
  </si>
  <si>
    <t> Según método:</t>
  </si>
  <si>
    <t> Según naturaleza:                                                                                           </t>
  </si>
  <si>
    <t>Agricultura, ganadería, silvicultura y
pesca</t>
  </si>
  <si>
    <t>Suministro
agua, actividades saneamiento,
gestión
residuos</t>
  </si>
  <si>
    <t>Actividades administrativas
y servicios
auxiliares</t>
  </si>
  <si>
    <t>Administración
pública y defensa; seguridad
social
obligatoria</t>
  </si>
  <si>
    <t>Actividades sanitarias y de servicios
sociales</t>
  </si>
  <si>
    <t>Actividades de los hogares como empleadores de personal doméstico; actividades de los hogares como productores de bienes y
servicios para uso propio</t>
  </si>
  <si>
    <r>
      <t>Exposiciones en situación de default</t>
    </r>
    <r>
      <rPr>
        <vertAlign val="superscript"/>
        <sz val="10"/>
        <color rgb="FF666666"/>
        <rFont val="BBVABentonSansLight"/>
        <family val="3"/>
        <scheme val="minor"/>
      </rPr>
      <t xml:space="preserve"> (1)</t>
    </r>
  </si>
  <si>
    <r>
      <t>Exposiciones asociadas a riesgos especialmente elevados</t>
    </r>
    <r>
      <rPr>
        <vertAlign val="superscript"/>
        <sz val="10"/>
        <color rgb="FF666666"/>
        <rFont val="BBVABentonSansLight"/>
        <family val="3"/>
        <scheme val="minor"/>
      </rPr>
      <t xml:space="preserve"> (2)</t>
    </r>
  </si>
  <si>
    <r>
      <t>Exposición Original bruta</t>
    </r>
    <r>
      <rPr>
        <b/>
        <vertAlign val="superscript"/>
        <sz val="10"/>
        <color rgb="FF08467A"/>
        <rFont val="BBVABentonSans"/>
        <family val="3"/>
        <scheme val="major"/>
      </rPr>
      <t>(1)</t>
    </r>
  </si>
  <si>
    <r>
      <t>Exposición Original bruta</t>
    </r>
    <r>
      <rPr>
        <b/>
        <vertAlign val="superscript"/>
        <sz val="10"/>
        <color theme="1"/>
        <rFont val="BBVABentonSans"/>
        <family val="3"/>
        <scheme val="major"/>
      </rPr>
      <t>(1)</t>
    </r>
  </si>
  <si>
    <r>
      <rPr>
        <b/>
        <sz val="10"/>
        <color theme="1"/>
        <rFont val="BBVABentonSansLight"/>
        <family val="3"/>
        <scheme val="minor"/>
      </rPr>
      <t>Exposición Original bruta</t>
    </r>
    <r>
      <rPr>
        <b/>
        <vertAlign val="superscript"/>
        <sz val="10"/>
        <color theme="1"/>
        <rFont val="BBVABentonSansLight"/>
        <family val="3"/>
        <scheme val="minor"/>
      </rPr>
      <t xml:space="preserve">(1) </t>
    </r>
    <r>
      <rPr>
        <b/>
        <sz val="10"/>
        <color theme="1"/>
        <rFont val="BBVABentonSansLight"/>
        <family val="3"/>
        <scheme val="minor"/>
      </rPr>
      <t>de:</t>
    </r>
  </si>
  <si>
    <t>Deterioro de valor acumulado y provisiones y ajustes negativos acumulados en el valor razonable debidos al riesgo de crédito</t>
  </si>
  <si>
    <r>
      <t>Exposiciones antes de CCF y CRM</t>
    </r>
    <r>
      <rPr>
        <b/>
        <vertAlign val="superscript"/>
        <sz val="10"/>
        <color rgb="FF08467A"/>
        <rFont val="BBVABentonSansLight"/>
        <family val="3"/>
        <scheme val="minor"/>
      </rPr>
      <t>(1)</t>
    </r>
  </si>
  <si>
    <r>
      <t>Exposiciones después de CCF y CRM</t>
    </r>
    <r>
      <rPr>
        <b/>
        <vertAlign val="superscript"/>
        <sz val="10"/>
        <color rgb="FF08467A"/>
        <rFont val="BBVABentonSansLight"/>
        <family val="3"/>
        <scheme val="minor"/>
      </rPr>
      <t>(2)</t>
    </r>
  </si>
  <si>
    <r>
      <t>APR</t>
    </r>
    <r>
      <rPr>
        <b/>
        <vertAlign val="superscript"/>
        <sz val="10"/>
        <color rgb="FF08467A"/>
        <rFont val="BBVABentonSansLight"/>
        <family val="3"/>
        <scheme val="minor"/>
      </rPr>
      <t xml:space="preserve">(3) </t>
    </r>
    <r>
      <rPr>
        <b/>
        <sz val="10"/>
        <color rgb="FF08467A"/>
        <rFont val="BBVABentonSansLight"/>
        <family val="3"/>
        <scheme val="minor"/>
      </rPr>
      <t>y densidad de los APR</t>
    </r>
  </si>
  <si>
    <r>
      <t>De las cuales: sin calificación</t>
    </r>
    <r>
      <rPr>
        <b/>
        <vertAlign val="superscript"/>
        <sz val="10"/>
        <color rgb="FF08467A"/>
        <rFont val="BBVABentonSansLight"/>
        <family val="3"/>
        <scheme val="minor"/>
      </rPr>
      <t>(1)</t>
    </r>
  </si>
  <si>
    <r>
      <rPr>
        <sz val="10"/>
        <color rgb="FF666666"/>
        <rFont val="BBVABentonSansLight"/>
        <family val="3"/>
        <scheme val="minor"/>
      </rPr>
      <t>Administraciones Centrales o Bancos Centrales</t>
    </r>
  </si>
  <si>
    <r>
      <rPr>
        <sz val="10"/>
        <color rgb="FF666666"/>
        <rFont val="BBVABentonSansLight"/>
        <family val="3"/>
        <scheme val="minor"/>
      </rPr>
      <t>Exposiciones de renta variable</t>
    </r>
  </si>
  <si>
    <r>
      <t>Factor de conversión del crédito medio
(CCF)</t>
    </r>
    <r>
      <rPr>
        <b/>
        <vertAlign val="superscript"/>
        <sz val="10"/>
        <color rgb="FF004481"/>
        <rFont val="BBVABentonSansLight"/>
        <family val="3"/>
        <scheme val="minor"/>
      </rPr>
      <t>(2)</t>
    </r>
  </si>
  <si>
    <r>
      <t>PD
media</t>
    </r>
    <r>
      <rPr>
        <b/>
        <vertAlign val="superscript"/>
        <sz val="10"/>
        <color rgb="FF004481"/>
        <rFont val="BBVABentonSansLight"/>
        <family val="3"/>
        <scheme val="minor"/>
      </rPr>
      <t>(3)</t>
    </r>
  </si>
  <si>
    <r>
      <t>LGD
media</t>
    </r>
    <r>
      <rPr>
        <b/>
        <vertAlign val="superscript"/>
        <sz val="10"/>
        <color rgb="FF004481"/>
        <rFont val="BBVABentonSansLight"/>
        <family val="3"/>
        <scheme val="minor"/>
      </rPr>
      <t>(4)</t>
    </r>
  </si>
  <si>
    <r>
      <t>Vencimiento
medio (días)</t>
    </r>
    <r>
      <rPr>
        <b/>
        <vertAlign val="superscript"/>
        <sz val="10"/>
        <color rgb="FF004481"/>
        <rFont val="BBVABentonSansLight"/>
        <family val="3"/>
        <scheme val="minor"/>
      </rPr>
      <t>(5)</t>
    </r>
  </si>
  <si>
    <r>
      <t>Categoría de exposición método FIRB</t>
    </r>
    <r>
      <rPr>
        <b/>
        <vertAlign val="superscript"/>
        <sz val="10"/>
        <color theme="0"/>
        <rFont val="BBVABentonSansLight"/>
        <family val="3"/>
        <scheme val="minor"/>
      </rPr>
      <t>(6)</t>
    </r>
  </si>
  <si>
    <r>
      <t>Escala de PD a 31-12-2019</t>
    </r>
    <r>
      <rPr>
        <b/>
        <vertAlign val="superscript"/>
        <sz val="10"/>
        <color rgb="FF004481"/>
        <rFont val="BBVABentonSansLight"/>
        <family val="3"/>
        <scheme val="minor"/>
      </rPr>
      <t>(1)(7)</t>
    </r>
  </si>
  <si>
    <r>
      <t>Escala de PD a 31-12-2018</t>
    </r>
    <r>
      <rPr>
        <b/>
        <vertAlign val="superscript"/>
        <sz val="10"/>
        <color theme="1"/>
        <rFont val="BBVABentonSansLight"/>
        <family val="3"/>
        <scheme val="minor"/>
      </rPr>
      <t>(1)</t>
    </r>
  </si>
  <si>
    <r>
      <rPr>
        <b/>
        <sz val="10"/>
        <color rgb="FF004481"/>
        <rFont val="BBVABentonSansLight"/>
        <family val="3"/>
        <scheme val="minor"/>
      </rPr>
      <t>Tasa de default anual histórica
media</t>
    </r>
  </si>
  <si>
    <r>
      <rPr>
        <b/>
        <sz val="9"/>
        <color rgb="FF004481"/>
        <rFont val="BBVABentonSansLight"/>
        <family val="3"/>
        <scheme val="minor"/>
      </rPr>
      <t>Importe en balance</t>
    </r>
    <r>
      <rPr>
        <b/>
        <vertAlign val="superscript"/>
        <sz val="9"/>
        <color rgb="FF004481"/>
        <rFont val="BBVABentonSansLight"/>
        <family val="3"/>
        <scheme val="minor"/>
      </rPr>
      <t>(1)</t>
    </r>
  </si>
  <si>
    <r>
      <rPr>
        <b/>
        <sz val="9"/>
        <color rgb="FF004481"/>
        <rFont val="BBVABentonSansLight"/>
        <family val="3"/>
        <scheme val="minor"/>
      </rPr>
      <t>Importe fuera de balance</t>
    </r>
    <r>
      <rPr>
        <b/>
        <vertAlign val="superscript"/>
        <sz val="9"/>
        <color rgb="FF004481"/>
        <rFont val="BBVABentonSansLight"/>
        <family val="3"/>
        <scheme val="minor"/>
      </rPr>
      <t>(2)</t>
    </r>
  </si>
  <si>
    <r>
      <rPr>
        <b/>
        <sz val="9"/>
        <color rgb="FF004481"/>
        <rFont val="BBVABentonSansLight"/>
        <family val="3"/>
        <scheme val="minor"/>
      </rPr>
      <t>Importe de la exposición</t>
    </r>
    <r>
      <rPr>
        <b/>
        <vertAlign val="superscript"/>
        <sz val="9"/>
        <color rgb="FF004481"/>
        <rFont val="BBVABentonSansLight"/>
        <family val="3"/>
        <scheme val="minor"/>
      </rPr>
      <t>(3)</t>
    </r>
  </si>
  <si>
    <r>
      <t>Operaciones de financiación de valores</t>
    </r>
    <r>
      <rPr>
        <vertAlign val="superscript"/>
        <sz val="10"/>
        <color rgb="FF666666"/>
        <rFont val="BBVABentonSans"/>
        <family val="3"/>
        <scheme val="major"/>
      </rPr>
      <t>(3)</t>
    </r>
  </si>
  <si>
    <r>
      <t>Derivados</t>
    </r>
    <r>
      <rPr>
        <vertAlign val="superscript"/>
        <sz val="10"/>
        <color rgb="FF666666"/>
        <rFont val="BBVABentonSans"/>
        <family val="3"/>
        <scheme val="major"/>
      </rPr>
      <t>(2)</t>
    </r>
  </si>
  <si>
    <r>
      <t>Operaciones de financiación de valores</t>
    </r>
    <r>
      <rPr>
        <vertAlign val="superscript"/>
        <sz val="10"/>
        <color theme="2"/>
        <rFont val="BBVABentonSansLight"/>
        <family val="3"/>
        <scheme val="minor"/>
      </rPr>
      <t>(3)</t>
    </r>
  </si>
  <si>
    <r>
      <t>Derivados</t>
    </r>
    <r>
      <rPr>
        <vertAlign val="superscript"/>
        <sz val="10"/>
        <color theme="2"/>
        <rFont val="BBVABentonSansLight"/>
        <family val="3"/>
        <scheme val="minor"/>
      </rPr>
      <t>(2)</t>
    </r>
  </si>
  <si>
    <r>
      <t>De las cuales: sin calificación</t>
    </r>
    <r>
      <rPr>
        <b/>
        <vertAlign val="superscript"/>
        <sz val="10"/>
        <color rgb="FF004481"/>
        <rFont val="BBVABentonSansLight"/>
        <family val="3"/>
        <scheme val="minor"/>
      </rPr>
      <t>(1)</t>
    </r>
  </si>
  <si>
    <r>
      <t>Escala de PD a 31-12-2019</t>
    </r>
    <r>
      <rPr>
        <b/>
        <vertAlign val="superscript"/>
        <sz val="10"/>
        <color rgb="FF004481"/>
        <rFont val="BBVABentonSansLight"/>
        <family val="3"/>
        <scheme val="minor"/>
      </rPr>
      <t>(1)</t>
    </r>
  </si>
  <si>
    <r>
      <t>PD media</t>
    </r>
    <r>
      <rPr>
        <b/>
        <vertAlign val="superscript"/>
        <sz val="10"/>
        <color rgb="FF004481"/>
        <rFont val="BBVABentonSansLight"/>
        <family val="3"/>
        <scheme val="minor"/>
      </rPr>
      <t>(2)</t>
    </r>
  </si>
  <si>
    <r>
      <t>LGD media</t>
    </r>
    <r>
      <rPr>
        <b/>
        <vertAlign val="superscript"/>
        <sz val="10"/>
        <color rgb="FF004481"/>
        <rFont val="Arial"/>
        <family val="2"/>
      </rPr>
      <t>(3)</t>
    </r>
  </si>
  <si>
    <r>
      <t>Vencimiento medio (días)</t>
    </r>
    <r>
      <rPr>
        <b/>
        <vertAlign val="superscript"/>
        <sz val="10"/>
        <color rgb="FF004481"/>
        <rFont val="Arial"/>
        <family val="2"/>
      </rPr>
      <t>(4)</t>
    </r>
  </si>
  <si>
    <r>
      <t>Categoría de exposición método FIRB</t>
    </r>
    <r>
      <rPr>
        <b/>
        <vertAlign val="superscript"/>
        <sz val="10"/>
        <color theme="0"/>
        <rFont val="BBVABentonSansLight"/>
        <family val="3"/>
        <scheme val="minor"/>
      </rPr>
      <t>(5)</t>
    </r>
  </si>
  <si>
    <r>
      <t>PD
media</t>
    </r>
    <r>
      <rPr>
        <b/>
        <vertAlign val="superscript"/>
        <sz val="10"/>
        <color rgb="FF004481"/>
        <rFont val="BBVABentonSansLight"/>
        <family val="3"/>
        <scheme val="minor"/>
      </rPr>
      <t>(2)</t>
    </r>
  </si>
  <si>
    <r>
      <t>LGD
media</t>
    </r>
    <r>
      <rPr>
        <b/>
        <vertAlign val="superscript"/>
        <sz val="10"/>
        <color rgb="FF004481"/>
        <rFont val="BBVABentonSansLight"/>
        <family val="3"/>
        <scheme val="minor"/>
      </rPr>
      <t>(3)</t>
    </r>
  </si>
  <si>
    <r>
      <t>Vencimiento medio (días)</t>
    </r>
    <r>
      <rPr>
        <b/>
        <vertAlign val="superscript"/>
        <sz val="10"/>
        <color rgb="FF004481"/>
        <rFont val="BBVABentonSansLight"/>
        <family val="3"/>
        <scheme val="minor"/>
      </rPr>
      <t>(4)</t>
    </r>
  </si>
  <si>
    <r>
      <t>Escala de PD a 31-12-2018</t>
    </r>
    <r>
      <rPr>
        <b/>
        <vertAlign val="superscript"/>
        <sz val="10"/>
        <color rgb="FF004481"/>
        <rFont val="BBVABentonSansLight"/>
        <family val="3"/>
        <scheme val="minor"/>
      </rPr>
      <t>(1)</t>
    </r>
  </si>
  <si>
    <r>
      <rPr>
        <b/>
        <sz val="10"/>
        <color rgb="FF004481"/>
        <rFont val="BBVABentonSansLight"/>
        <family val="3"/>
        <scheme val="minor"/>
      </rPr>
      <t>Otros derivados
de crédito</t>
    </r>
  </si>
  <si>
    <t>Valor de exposición 
(por método regulador)</t>
  </si>
  <si>
    <t>Valor de la exposición
(por intervalo de RW)</t>
  </si>
  <si>
    <t>RWA 
(por método regulador)</t>
  </si>
  <si>
    <t>Requerimiento de capital 
después del techo</t>
  </si>
  <si>
    <r>
      <rPr>
        <b/>
        <sz val="10"/>
        <color rgb="FF004481"/>
        <rFont val="BBVABentonSansLight"/>
        <family val="3"/>
        <scheme val="minor"/>
      </rPr>
      <t>Exposiciones garantizadas con derivados del
crédito</t>
    </r>
  </si>
  <si>
    <r>
      <t>Densidad de APRs</t>
    </r>
    <r>
      <rPr>
        <b/>
        <vertAlign val="superscript"/>
        <sz val="10"/>
        <color rgb="FF004481"/>
        <rFont val="BBVABentonSansLight"/>
        <family val="3"/>
        <scheme val="minor"/>
      </rPr>
      <t>(1)(2)</t>
    </r>
  </si>
  <si>
    <r>
      <rPr>
        <b/>
        <sz val="10"/>
        <color theme="1"/>
        <rFont val="BBVABentonSansLight"/>
        <family val="3"/>
        <scheme val="minor"/>
      </rPr>
      <t>Densidad de APRs</t>
    </r>
    <r>
      <rPr>
        <b/>
        <vertAlign val="superscript"/>
        <sz val="10"/>
        <color theme="1"/>
        <rFont val="BBVABentonSansLight"/>
        <family val="3"/>
        <scheme val="minor"/>
      </rPr>
      <t>(1)(2)</t>
    </r>
  </si>
  <si>
    <r>
      <rPr>
        <b/>
        <sz val="10"/>
        <color rgb="FF004481"/>
        <rFont val="BBVABentonSansLight"/>
        <family val="3"/>
        <scheme val="minor"/>
      </rPr>
      <t>Requerimientos
de Capital</t>
    </r>
  </si>
  <si>
    <r>
      <rPr>
        <b/>
        <sz val="10"/>
        <color rgb="FF004481"/>
        <rFont val="BBVABentonSansLight"/>
        <family val="3"/>
        <scheme val="minor"/>
      </rPr>
      <t>Riesgo renta
variable</t>
    </r>
  </si>
  <si>
    <r>
      <t>Efecto diversificación</t>
    </r>
    <r>
      <rPr>
        <b/>
        <vertAlign val="superscript"/>
        <sz val="10"/>
        <color rgb="FF004481"/>
        <rFont val="BBVABentonSansLight"/>
        <family val="3"/>
        <scheme val="minor"/>
      </rPr>
      <t>(1)</t>
    </r>
  </si>
  <si>
    <r>
      <t>Participaciones e Instrumentos de capital</t>
    </r>
    <r>
      <rPr>
        <b/>
        <vertAlign val="superscript"/>
        <sz val="10"/>
        <color rgb="FF004481"/>
        <rFont val="BBVABentonSansLight"/>
        <family val="3"/>
        <scheme val="minor"/>
      </rPr>
      <t>(1)</t>
    </r>
  </si>
  <si>
    <t>Entradas - efectivo</t>
  </si>
  <si>
    <t>Depósitos minoristas y depósitos de clientes de
pequeños negocios, del que:</t>
  </si>
  <si>
    <r>
      <t>Salidas relacionadas con exposiciones de derivados y otros requerimientos de colaterales</t>
    </r>
    <r>
      <rPr>
        <vertAlign val="superscript"/>
        <sz val="9"/>
        <color rgb="FF666666"/>
        <rFont val="BBVABentonSans"/>
        <family val="3"/>
        <scheme val="major"/>
      </rPr>
      <t>(1)</t>
    </r>
  </si>
  <si>
    <r>
      <t xml:space="preserve">
</t>
    </r>
    <r>
      <rPr>
        <b/>
        <sz val="10"/>
        <color rgb="FF004481"/>
        <rFont val="BBVABentonSansLight"/>
        <family val="3"/>
        <scheme val="minor"/>
      </rPr>
      <t>Tabla resumen de conciliación entre activos contables y exposición de ratio de apalancamiento</t>
    </r>
  </si>
  <si>
    <t>h) Capital Tier 1</t>
  </si>
  <si>
    <r>
      <t>Consolidada</t>
    </r>
    <r>
      <rPr>
        <b/>
        <vertAlign val="superscript"/>
        <sz val="10"/>
        <color rgb="FF02A5A5"/>
        <rFont val="BBVABentonSansLight"/>
        <family val="3"/>
        <scheme val="minor"/>
      </rPr>
      <t>(1)</t>
    </r>
  </si>
  <si>
    <r>
      <t>No Consolidada</t>
    </r>
    <r>
      <rPr>
        <b/>
        <vertAlign val="superscript"/>
        <sz val="10"/>
        <color rgb="FF02A5A5"/>
        <rFont val="BBVABentonSansLight"/>
        <family val="3"/>
        <scheme val="minor"/>
      </rPr>
      <t>(2)</t>
    </r>
  </si>
  <si>
    <r>
      <t>Importe Remuneración total 2019</t>
    </r>
    <r>
      <rPr>
        <b/>
        <vertAlign val="superscript"/>
        <sz val="10"/>
        <color rgb="FF004481"/>
        <rFont val="BBVABentonSansLight"/>
        <family val="3"/>
        <scheme val="minor"/>
      </rPr>
      <t>(1)</t>
    </r>
  </si>
  <si>
    <r>
      <t>Retribución total en 2019</t>
    </r>
    <r>
      <rPr>
        <b/>
        <vertAlign val="superscript"/>
        <sz val="10"/>
        <color rgb="FF004481"/>
        <rFont val="BBVABentonSansLight"/>
        <family val="3"/>
        <scheme val="minor"/>
      </rPr>
      <t xml:space="preserve">(1) </t>
    </r>
  </si>
  <si>
    <r>
      <t>Valores contables de las partidas</t>
    </r>
    <r>
      <rPr>
        <b/>
        <vertAlign val="superscript"/>
        <sz val="10"/>
        <color rgb="FF004481"/>
        <rFont val="BBVABentonSansLight"/>
        <family val="3"/>
        <scheme val="minor"/>
      </rPr>
      <t>(1)</t>
    </r>
  </si>
  <si>
    <t>(1) Las exposiciones crediticias excluyen aquellas exposiciones frente a Administraciones Centrales o Bancos Centrales, Administraciones regionales o autoridades locales, entidades del sector público, Bancos Multilaterales de Desarrollo, Organizaciones Internacionales y Entidades de acuerdo con el art. 140.4 de la  Directiva 2013/36/UE</t>
  </si>
  <si>
    <r>
      <t>Exposiciones crediticias generales</t>
    </r>
    <r>
      <rPr>
        <b/>
        <vertAlign val="superscript"/>
        <sz val="10"/>
        <color rgb="FF004481"/>
        <rFont val="BBVABentonSansLight"/>
        <family val="3"/>
        <scheme val="minor"/>
      </rPr>
      <t>(1)</t>
    </r>
  </si>
  <si>
    <r>
      <t>Porcentaje de colchón anticíclico específico de cada entidad</t>
    </r>
    <r>
      <rPr>
        <vertAlign val="superscript"/>
        <sz val="10"/>
        <color theme="2"/>
        <rFont val="BBVABentonSans"/>
        <family val="3"/>
        <scheme val="major"/>
      </rPr>
      <t>(2)</t>
    </r>
  </si>
  <si>
    <r>
      <t>APR</t>
    </r>
    <r>
      <rPr>
        <b/>
        <vertAlign val="superscript"/>
        <sz val="10"/>
        <color rgb="FF004481"/>
        <rFont val="BBVABentonSansLight"/>
        <family val="3"/>
        <scheme val="minor"/>
      </rPr>
      <t>(1)</t>
    </r>
  </si>
  <si>
    <r>
      <t>Requerimientos mínimos de capital</t>
    </r>
    <r>
      <rPr>
        <b/>
        <vertAlign val="superscript"/>
        <sz val="10"/>
        <color rgb="FF004481"/>
        <rFont val="BBVABentonSansLight"/>
        <family val="3"/>
        <scheme val="minor"/>
      </rPr>
      <t>(2)(3)</t>
    </r>
  </si>
  <si>
    <r>
      <t>Del cual: con el método estándar</t>
    </r>
    <r>
      <rPr>
        <vertAlign val="superscript"/>
        <sz val="10"/>
        <color rgb="FF666666"/>
        <rFont val="BBVABentonSans"/>
        <family val="3"/>
        <scheme val="major"/>
      </rPr>
      <t>(4)</t>
    </r>
  </si>
  <si>
    <r>
      <t>Del cual: con el método básico basado en calificaciones internas (FIRB)</t>
    </r>
    <r>
      <rPr>
        <vertAlign val="superscript"/>
        <sz val="10"/>
        <color rgb="FF666666"/>
        <rFont val="BBVABentonSans"/>
        <family val="3"/>
        <scheme val="major"/>
      </rPr>
      <t>(6)</t>
    </r>
  </si>
  <si>
    <r>
      <t>Del cual: con el método avanzado basado en calificaciones internas (AIRB)</t>
    </r>
    <r>
      <rPr>
        <vertAlign val="superscript"/>
        <sz val="10"/>
        <color rgb="FF666666"/>
        <rFont val="BBVABentonSans"/>
        <family val="3"/>
        <scheme val="major"/>
      </rPr>
      <t>(7)</t>
    </r>
  </si>
  <si>
    <r>
      <t>Del cual: renta variable según el método IRB con el método de ponderación simple por riesgo</t>
    </r>
    <r>
      <rPr>
        <vertAlign val="superscript"/>
        <sz val="10"/>
        <color rgb="FF666666"/>
        <rFont val="BBVABentonSans"/>
        <family val="3"/>
        <scheme val="major"/>
      </rPr>
      <t>(5)</t>
    </r>
  </si>
  <si>
    <t>Exposiciones de titulización de la cartera de inversión
(después de aplicar el límite máximo)</t>
  </si>
  <si>
    <r>
      <t>Requerimientos de capital</t>
    </r>
    <r>
      <rPr>
        <b/>
        <vertAlign val="superscript"/>
        <sz val="10"/>
        <color rgb="FF004481"/>
        <rFont val="BBVABentonSansLight"/>
        <family val="3"/>
        <scheme val="minor"/>
      </rPr>
      <t xml:space="preserve">(2) </t>
    </r>
  </si>
  <si>
    <r>
      <t>APRs</t>
    </r>
    <r>
      <rPr>
        <b/>
        <vertAlign val="superscript"/>
        <sz val="10"/>
        <color rgb="FF004481"/>
        <rFont val="BBVABentonSansLight"/>
        <family val="3"/>
        <scheme val="minor"/>
      </rPr>
      <t>(1)</t>
    </r>
  </si>
  <si>
    <r>
      <t xml:space="preserve">Densidad APR
</t>
    </r>
    <r>
      <rPr>
        <b/>
        <vertAlign val="superscript"/>
        <sz val="10"/>
        <color rgb="FF004481"/>
        <rFont val="BBVABentonSansLight"/>
        <family val="3"/>
        <scheme val="minor"/>
      </rPr>
      <t>(8=(7)/(6))</t>
    </r>
  </si>
  <si>
    <r>
      <t>Exposición fuera de balance tras técnicas de mitigación</t>
    </r>
    <r>
      <rPr>
        <b/>
        <vertAlign val="superscript"/>
        <sz val="10"/>
        <color rgb="FF004481"/>
        <rFont val="BBVABentonSansLight"/>
        <family val="3"/>
        <scheme val="minor"/>
      </rPr>
      <t>(4b)</t>
    </r>
  </si>
  <si>
    <r>
      <t>EAD</t>
    </r>
    <r>
      <rPr>
        <b/>
        <vertAlign val="superscript"/>
        <sz val="10"/>
        <color rgb="FF004481"/>
        <rFont val="BBVABentonSansLight"/>
        <family val="3"/>
        <scheme val="minor"/>
      </rPr>
      <t>(6)</t>
    </r>
  </si>
  <si>
    <r>
      <t>Valor plenamente ajustado de la exposición</t>
    </r>
    <r>
      <rPr>
        <b/>
        <vertAlign val="superscript"/>
        <sz val="10"/>
        <color rgb="FF004481"/>
        <rFont val="BBVABentonSansLight"/>
        <family val="3"/>
        <scheme val="minor"/>
      </rPr>
      <t>(5)</t>
    </r>
  </si>
  <si>
    <r>
      <t>APR</t>
    </r>
    <r>
      <rPr>
        <b/>
        <vertAlign val="superscript"/>
        <sz val="10"/>
        <color rgb="FF004481"/>
        <rFont val="BBVABentonSansLight"/>
        <family val="3"/>
        <scheme val="minor"/>
      </rPr>
      <t>(7)</t>
    </r>
  </si>
  <si>
    <r>
      <t>Exposición Original</t>
    </r>
    <r>
      <rPr>
        <b/>
        <vertAlign val="superscript"/>
        <sz val="10"/>
        <color rgb="FF004481"/>
        <rFont val="BBVABentonSansLight"/>
        <family val="3"/>
        <scheme val="minor"/>
      </rPr>
      <t>(1)</t>
    </r>
  </si>
  <si>
    <r>
      <t>Provisiones</t>
    </r>
    <r>
      <rPr>
        <b/>
        <vertAlign val="superscript"/>
        <sz val="10"/>
        <color rgb="FF004481"/>
        <rFont val="BBVABentonSansLight"/>
        <family val="3"/>
        <scheme val="minor"/>
      </rPr>
      <t>(2)</t>
    </r>
  </si>
  <si>
    <r>
      <t>Exposición Neta de provisiones</t>
    </r>
    <r>
      <rPr>
        <b/>
        <vertAlign val="superscript"/>
        <sz val="10"/>
        <color rgb="FF004481"/>
        <rFont val="BBVABentonSansLight"/>
        <family val="3"/>
        <scheme val="minor"/>
      </rPr>
      <t>(3)</t>
    </r>
  </si>
  <si>
    <r>
      <t>Exposición en balance tras técnicas de mitigación</t>
    </r>
    <r>
      <rPr>
        <b/>
        <vertAlign val="superscript"/>
        <sz val="10"/>
        <color rgb="FF004481"/>
        <rFont val="BBVABentonSansLight"/>
        <family val="3"/>
        <scheme val="minor"/>
      </rPr>
      <t>(4a)</t>
    </r>
  </si>
  <si>
    <r>
      <t>Valor neto de las exposiciones al final del periodo (4T)</t>
    </r>
    <r>
      <rPr>
        <b/>
        <vertAlign val="superscript"/>
        <sz val="9"/>
        <color rgb="FF004481"/>
        <rFont val="BBVABentonSansLight"/>
        <family val="3"/>
        <scheme val="minor"/>
      </rPr>
      <t>(1)</t>
    </r>
  </si>
  <si>
    <t>Retribución variable diferida de ejercicios anteriores 
a 2019 para el Colectivo Identificado</t>
  </si>
  <si>
    <r>
      <t>Importe total de las indemnizaciones por despido pagadas en el ejercicio</t>
    </r>
    <r>
      <rPr>
        <b/>
        <vertAlign val="superscript"/>
        <sz val="10"/>
        <color rgb="FF666666"/>
        <rFont val="BBVABentonSansLight"/>
        <family val="3"/>
        <scheme val="minor"/>
      </rPr>
      <t>(1)</t>
    </r>
  </si>
  <si>
    <r>
      <rPr>
        <b/>
        <sz val="10"/>
        <color rgb="FF666666"/>
        <rFont val="BBVABentonSansLight"/>
        <family val="3"/>
        <scheme val="minor"/>
      </rPr>
      <t>Tabla 82.</t>
    </r>
    <r>
      <rPr>
        <sz val="10"/>
        <color rgb="FF666666"/>
        <rFont val="BBVABentonSansLight"/>
        <family val="3"/>
        <scheme val="minor"/>
      </rPr>
      <t xml:space="preserve"> Composición de la Comisión de Retribuciones</t>
    </r>
  </si>
  <si>
    <r>
      <rPr>
        <b/>
        <sz val="10"/>
        <color rgb="FF666666"/>
        <rFont val="BBVABentonSansLight"/>
        <family val="3"/>
        <scheme val="minor"/>
      </rPr>
      <t>Tabla 88.</t>
    </r>
    <r>
      <rPr>
        <sz val="10"/>
        <color rgb="FF666666"/>
        <rFont val="BBVABentonSansLight"/>
        <family val="3"/>
        <scheme val="minor"/>
      </rPr>
      <t xml:space="preserve"> Número de personas con retribución total superior a 1 millón de euros en el ejercicio 2019</t>
    </r>
  </si>
  <si>
    <r>
      <rPr>
        <b/>
        <sz val="10"/>
        <color rgb="FF666666"/>
        <rFont val="BBVABentonSansLight"/>
        <family val="3"/>
        <scheme val="minor"/>
      </rPr>
      <t>Tabla 80.</t>
    </r>
    <r>
      <rPr>
        <sz val="10"/>
        <color rgb="FF666666"/>
        <rFont val="BBVABentonSansLight"/>
        <family val="3"/>
        <scheme val="minor"/>
      </rPr>
      <t xml:space="preserve"> Capital regulatorio por Riesgo Operacional </t>
    </r>
    <r>
      <rPr>
        <sz val="10"/>
        <color theme="5"/>
        <rFont val="BBVABentonSansLight"/>
        <family val="3"/>
        <scheme val="minor"/>
      </rPr>
      <t>(Millones de euros)</t>
    </r>
  </si>
  <si>
    <r>
      <rPr>
        <b/>
        <sz val="10"/>
        <color rgb="FF666666"/>
        <rFont val="BBVABentonSansLight"/>
        <family val="3"/>
        <scheme val="minor"/>
      </rPr>
      <t xml:space="preserve">Tabla 73. </t>
    </r>
    <r>
      <rPr>
        <sz val="10"/>
        <color rgb="FF666666"/>
        <rFont val="BBVABentonSansLight"/>
        <family val="3"/>
        <scheme val="minor"/>
      </rPr>
      <t>Ratio activos comprometidos sobre total activo</t>
    </r>
  </si>
  <si>
    <r>
      <t>e) Ajustes por activos fuera de balance</t>
    </r>
    <r>
      <rPr>
        <vertAlign val="superscript"/>
        <sz val="10"/>
        <color rgb="FF666666"/>
        <rFont val="BBVABentonSans"/>
        <family val="3"/>
        <scheme val="major"/>
      </rPr>
      <t>(1)</t>
    </r>
  </si>
  <si>
    <r>
      <rPr>
        <b/>
        <sz val="10"/>
        <color rgb="FF004481"/>
        <rFont val="BBVABentonSansLight"/>
        <family val="3"/>
        <scheme val="minor"/>
      </rPr>
      <t>Activos, garantías recibidas y autocartera emitida, excepto cédulas hipotecarias, territoriales y bonos
titulizados pignorados</t>
    </r>
  </si>
  <si>
    <r>
      <rPr>
        <b/>
        <sz val="10"/>
        <color rgb="FF666666"/>
        <rFont val="BBVABentonSansLight"/>
        <family val="3"/>
        <scheme val="minor"/>
      </rPr>
      <t>Tabla 71.</t>
    </r>
    <r>
      <rPr>
        <sz val="10"/>
        <color rgb="FF666666"/>
        <rFont val="BBVABentonSansLight"/>
        <family val="3"/>
        <scheme val="minor"/>
      </rPr>
      <t xml:space="preserve"> Vencimiento de emisiones mayoristas América del Sur por naturaleza </t>
    </r>
    <r>
      <rPr>
        <sz val="10"/>
        <color theme="5"/>
        <rFont val="BBVABentonSansLight"/>
        <family val="3"/>
        <scheme val="minor"/>
      </rPr>
      <t>(Millones de euros)</t>
    </r>
  </si>
  <si>
    <r>
      <rPr>
        <b/>
        <sz val="10"/>
        <color rgb="FF666666"/>
        <rFont val="BBVABentonSansLight"/>
        <family val="3"/>
        <scheme val="minor"/>
      </rPr>
      <t>Tabla 70.</t>
    </r>
    <r>
      <rPr>
        <sz val="10"/>
        <color rgb="FF666666"/>
        <rFont val="BBVABentonSansLight"/>
        <family val="3"/>
        <scheme val="minor"/>
      </rPr>
      <t xml:space="preserve"> Vencimiento de emisiones mayoristas Garanti BBVA por naturaleza </t>
    </r>
    <r>
      <rPr>
        <sz val="10"/>
        <color theme="5"/>
        <rFont val="BBVABentonSansLight"/>
        <family val="3"/>
        <scheme val="minor"/>
      </rPr>
      <t>(Millones de euros)</t>
    </r>
  </si>
  <si>
    <r>
      <rPr>
        <b/>
        <sz val="10"/>
        <color rgb="FF666666"/>
        <rFont val="BBVABentonSansLight"/>
        <family val="3"/>
        <scheme val="minor"/>
      </rPr>
      <t xml:space="preserve">Tabla 69. </t>
    </r>
    <r>
      <rPr>
        <sz val="10"/>
        <color rgb="FF666666"/>
        <rFont val="BBVABentonSansLight"/>
        <family val="3"/>
        <scheme val="minor"/>
      </rPr>
      <t xml:space="preserve">Vencimiento de emisiones mayoristas BBVA USA por naturaleza </t>
    </r>
    <r>
      <rPr>
        <sz val="10"/>
        <color theme="5"/>
        <rFont val="BBVABentonSansLight"/>
        <family val="3"/>
        <scheme val="minor"/>
      </rPr>
      <t>(Millones de euros)</t>
    </r>
  </si>
  <si>
    <r>
      <rPr>
        <b/>
        <sz val="10"/>
        <color rgb="FF666666"/>
        <rFont val="BBVABentonSansLight"/>
        <family val="3"/>
        <scheme val="minor"/>
      </rPr>
      <t>Tabla 68.</t>
    </r>
    <r>
      <rPr>
        <sz val="10"/>
        <color rgb="FF666666"/>
        <rFont val="BBVABentonSansLight"/>
        <family val="3"/>
        <scheme val="minor"/>
      </rPr>
      <t xml:space="preserve"> Vencimiento de emisiones mayoristas BBVA México por naturaleza </t>
    </r>
    <r>
      <rPr>
        <sz val="10"/>
        <color theme="5"/>
        <rFont val="BBVABentonSansLight"/>
        <family val="3"/>
        <scheme val="minor"/>
      </rPr>
      <t>(Millones de euros)</t>
    </r>
  </si>
  <si>
    <r>
      <rPr>
        <b/>
        <sz val="10"/>
        <color rgb="FF666666"/>
        <rFont val="BBVABentonSansLight"/>
        <family val="3"/>
        <scheme val="minor"/>
      </rPr>
      <t>Tabla 67.</t>
    </r>
    <r>
      <rPr>
        <sz val="10"/>
        <color rgb="FF666666"/>
        <rFont val="BBVABentonSansLight"/>
        <family val="3"/>
        <scheme val="minor"/>
      </rPr>
      <t xml:space="preserve"> Vencimiento de emisiones mayoristas Balance Euro por naturaleza </t>
    </r>
    <r>
      <rPr>
        <sz val="10"/>
        <color theme="5"/>
        <rFont val="BBVABentonSansLight"/>
        <family val="3"/>
        <scheme val="minor"/>
      </rPr>
      <t>(Millones de euros)</t>
    </r>
  </si>
  <si>
    <r>
      <rPr>
        <b/>
        <sz val="10"/>
        <color rgb="FF666666"/>
        <rFont val="BBVABentonSansLight"/>
        <family val="3"/>
        <scheme val="minor"/>
      </rPr>
      <t>Tabla 66.</t>
    </r>
    <r>
      <rPr>
        <sz val="10"/>
        <color rgb="FF666666"/>
        <rFont val="BBVABentonSansLight"/>
        <family val="3"/>
        <scheme val="minor"/>
      </rPr>
      <t xml:space="preserve"> Ajustes por valoración por revaluación latente de participaciones e instrumentos de capital</t>
    </r>
    <r>
      <rPr>
        <sz val="10"/>
        <color theme="5"/>
        <rFont val="BBVABentonSansLight"/>
        <family val="3"/>
        <scheme val="minor"/>
      </rPr>
      <t xml:space="preserve"> (Millones de euros)</t>
    </r>
  </si>
  <si>
    <r>
      <rPr>
        <b/>
        <sz val="10"/>
        <color rgb="FF666666"/>
        <rFont val="BBVABentonSansLight"/>
        <family val="3"/>
        <scheme val="minor"/>
      </rPr>
      <t>Tabla 65.</t>
    </r>
    <r>
      <rPr>
        <sz val="10"/>
        <color rgb="FF666666"/>
        <rFont val="BBVABentonSansLight"/>
        <family val="3"/>
        <scheme val="minor"/>
      </rPr>
      <t xml:space="preserve"> Pérdidas y ganancias realizadas procedentes de ventas y liquidaciones de participaciones e instrumentos de capital </t>
    </r>
    <r>
      <rPr>
        <sz val="10"/>
        <color theme="5"/>
        <rFont val="BBVABentonSansLight"/>
        <family val="3"/>
        <scheme val="minor"/>
      </rPr>
      <t>(Millones de euros)</t>
    </r>
  </si>
  <si>
    <r>
      <rPr>
        <b/>
        <sz val="10"/>
        <color rgb="FF666666"/>
        <rFont val="BBVABentonSansLight"/>
        <family val="3"/>
        <scheme val="minor"/>
      </rPr>
      <t>Tabla 64.</t>
    </r>
    <r>
      <rPr>
        <sz val="10"/>
        <color rgb="FF666666"/>
        <rFont val="BBVABentonSansLight"/>
        <family val="3"/>
        <scheme val="minor"/>
      </rPr>
      <t xml:space="preserve"> Variación de APR’s por Riesgo de Renta Variable</t>
    </r>
    <r>
      <rPr>
        <sz val="10"/>
        <color theme="5"/>
        <rFont val="BBVABentonSansLight"/>
        <family val="3"/>
        <scheme val="minor"/>
      </rPr>
      <t xml:space="preserve"> 
(Millones de euros)</t>
    </r>
  </si>
  <si>
    <r>
      <rPr>
        <b/>
        <sz val="10"/>
        <color rgb="FF666666"/>
        <rFont val="BBVABentonSansLight"/>
        <family val="3"/>
        <scheme val="minor"/>
      </rPr>
      <t>Tabla 63.</t>
    </r>
    <r>
      <rPr>
        <sz val="10"/>
        <color rgb="FF666666"/>
        <rFont val="BBVABentonSansLight"/>
        <family val="3"/>
        <scheme val="minor"/>
      </rPr>
      <t xml:space="preserve"> Desglose APRs participaciones e instrumentos de capital por método aplicable </t>
    </r>
    <r>
      <rPr>
        <sz val="10"/>
        <color theme="5"/>
        <rFont val="BBVABentonSansLight"/>
        <family val="3"/>
        <scheme val="minor"/>
      </rPr>
      <t>(Millones de euros)</t>
    </r>
  </si>
  <si>
    <r>
      <rPr>
        <b/>
        <sz val="10"/>
        <color rgb="FF666666"/>
        <rFont val="BBVABentonSansLight"/>
        <family val="3"/>
        <scheme val="minor"/>
      </rPr>
      <t>Tabla 62.</t>
    </r>
    <r>
      <rPr>
        <sz val="10"/>
        <color rgb="FF666666"/>
        <rFont val="BBVABentonSansLight"/>
        <family val="3"/>
        <scheme val="minor"/>
      </rPr>
      <t xml:space="preserve"> Exposiciones en participaciones e instrumentos de capital </t>
    </r>
    <r>
      <rPr>
        <sz val="10"/>
        <color theme="5"/>
        <rFont val="BBVABentonSansLight"/>
        <family val="3"/>
        <scheme val="minor"/>
      </rPr>
      <t>(Millones de euros)</t>
    </r>
  </si>
  <si>
    <r>
      <rPr>
        <b/>
        <sz val="10"/>
        <color rgb="FF666666"/>
        <rFont val="BBVABentonSansLight"/>
        <family val="3"/>
        <scheme val="minor"/>
      </rPr>
      <t>Tabla 61.</t>
    </r>
    <r>
      <rPr>
        <sz val="10"/>
        <color rgb="FF666666"/>
        <rFont val="BBVABentonSansLight"/>
        <family val="3"/>
        <scheme val="minor"/>
      </rPr>
      <t xml:space="preserve"> Desglose del valor en libros, EO y EAD de las participaciones e instrumentos de capital </t>
    </r>
    <r>
      <rPr>
        <sz val="10"/>
        <color theme="5"/>
        <rFont val="BBVABentonSansLight"/>
        <family val="3"/>
        <scheme val="minor"/>
      </rPr>
      <t>(Millones de euros)</t>
    </r>
  </si>
  <si>
    <r>
      <rPr>
        <b/>
        <sz val="10"/>
        <color rgb="FF666666"/>
        <rFont val="BBVABentonSansLight"/>
        <family val="3"/>
        <scheme val="minor"/>
      </rPr>
      <t>Tabla 59.</t>
    </r>
    <r>
      <rPr>
        <sz val="10"/>
        <color rgb="FF666666"/>
        <rFont val="BBVABentonSansLight"/>
        <family val="3"/>
        <scheme val="minor"/>
      </rPr>
      <t xml:space="preserve"> Cartera de Negociación. Impacto en resultados escenario Lehman </t>
    </r>
    <r>
      <rPr>
        <sz val="10"/>
        <color theme="5"/>
        <rFont val="BBVABentonSansLight"/>
        <family val="3"/>
        <scheme val="minor"/>
      </rPr>
      <t>(Millones de euros)</t>
    </r>
  </si>
  <si>
    <r>
      <rPr>
        <b/>
        <sz val="10"/>
        <color rgb="FF666666"/>
        <rFont val="BBVABentonSansLight"/>
        <family val="3"/>
        <scheme val="minor"/>
      </rPr>
      <t>Tabla 58.</t>
    </r>
    <r>
      <rPr>
        <sz val="10"/>
        <color rgb="FF666666"/>
        <rFont val="BBVABentonSansLight"/>
        <family val="3"/>
        <scheme val="minor"/>
      </rPr>
      <t xml:space="preserve"> EU MR2-B - Estado de flujos de APR de exposiciones al riesgo de mercado según el método IMA </t>
    </r>
    <r>
      <rPr>
        <sz val="10"/>
        <color theme="5"/>
        <rFont val="BBVABentonSansLight"/>
        <family val="3"/>
        <scheme val="minor"/>
      </rPr>
      <t>(Millones de euros)</t>
    </r>
  </si>
  <si>
    <r>
      <rPr>
        <b/>
        <sz val="10"/>
        <color rgb="FF666666"/>
        <rFont val="BBVABentonSansLight"/>
        <family val="3"/>
        <scheme val="minor"/>
      </rPr>
      <t>Tabla 50.</t>
    </r>
    <r>
      <rPr>
        <sz val="10"/>
        <color rgb="FF666666"/>
        <rFont val="BBVABentonSansLight"/>
        <family val="3"/>
        <scheme val="minor"/>
      </rPr>
      <t xml:space="preserve"> Saldo vivo de los activos subyacentes de titulizaciones originadas por el Grupo en las que no se cumplen los criterios de transferencia de riesgo </t>
    </r>
    <r>
      <rPr>
        <sz val="10"/>
        <color theme="5"/>
        <rFont val="BBVABentonSansLight"/>
        <family val="3"/>
        <scheme val="minor"/>
      </rPr>
      <t>(Millones de euros)</t>
    </r>
  </si>
  <si>
    <r>
      <rPr>
        <b/>
        <sz val="10"/>
        <color rgb="FF666666"/>
        <rFont val="BBVABentonSansLight"/>
        <family val="3"/>
        <scheme val="minor"/>
      </rPr>
      <t>Tabla 45.</t>
    </r>
    <r>
      <rPr>
        <sz val="10"/>
        <color rgb="FF666666"/>
        <rFont val="BBVABentonSansLight"/>
        <family val="3"/>
        <scheme val="minor"/>
      </rPr>
      <t xml:space="preserve"> CCR8- Exposiciones frente a entidades de contrapartida central </t>
    </r>
    <r>
      <rPr>
        <sz val="10"/>
        <color theme="5"/>
        <rFont val="BBVABentonSansLight"/>
        <family val="3"/>
        <scheme val="minor"/>
      </rPr>
      <t>(Millones de euros)</t>
    </r>
  </si>
  <si>
    <r>
      <rPr>
        <b/>
        <sz val="10"/>
        <color rgb="FF666666"/>
        <rFont val="BBVABentonSansLight"/>
        <family val="3"/>
        <scheme val="minor"/>
      </rPr>
      <t>Tabla 44.</t>
    </r>
    <r>
      <rPr>
        <sz val="10"/>
        <color rgb="FF666666"/>
        <rFont val="BBVABentonSansLight"/>
        <family val="3"/>
        <scheme val="minor"/>
      </rPr>
      <t xml:space="preserve"> Variaciones en términos de APRs por CVA </t>
    </r>
    <r>
      <rPr>
        <sz val="10"/>
        <color theme="5"/>
        <rFont val="BBVABentonSansLight"/>
        <family val="3"/>
        <scheme val="minor"/>
      </rPr>
      <t>(Millones de euros)</t>
    </r>
  </si>
  <si>
    <r>
      <rPr>
        <b/>
        <sz val="10"/>
        <color rgb="FF666666"/>
        <rFont val="BBVABentonSansLight"/>
        <family val="3"/>
        <scheme val="minor"/>
      </rPr>
      <t>Tabla 38.</t>
    </r>
    <r>
      <rPr>
        <sz val="10"/>
        <color rgb="FF666666"/>
        <rFont val="BBVABentonSansLight"/>
        <family val="3"/>
        <scheme val="minor"/>
      </rPr>
      <t xml:space="preserve"> EU CCR1- Análisis de la exposición al riesgo de contraparte en función del método</t>
    </r>
    <r>
      <rPr>
        <sz val="10"/>
        <color theme="5"/>
        <rFont val="BBVABentonSansLight"/>
        <family val="3"/>
        <scheme val="minor"/>
      </rPr>
      <t xml:space="preserve"> (Millones de euros)</t>
    </r>
  </si>
  <si>
    <r>
      <rPr>
        <b/>
        <sz val="10"/>
        <color rgb="FF666666"/>
        <rFont val="BBVABentonSansLight"/>
        <family val="3"/>
        <scheme val="minor"/>
      </rPr>
      <t>Tabla 32.</t>
    </r>
    <r>
      <rPr>
        <sz val="10"/>
        <color rgb="FF666666"/>
        <rFont val="BBVABentonSansLight"/>
        <family val="3"/>
        <scheme val="minor"/>
      </rPr>
      <t xml:space="preserve"> EU CR8 - Estados de flujos de APR de exposiciones al riesgo de crédito y contraparte según el método IRB</t>
    </r>
    <r>
      <rPr>
        <sz val="10"/>
        <color theme="5"/>
        <rFont val="BBVABentonSansLight"/>
        <family val="3"/>
        <scheme val="minor"/>
      </rPr>
      <t xml:space="preserve"> (Millones de euros)</t>
    </r>
  </si>
  <si>
    <r>
      <t>Saldo de apertura</t>
    </r>
    <r>
      <rPr>
        <b/>
        <vertAlign val="superscript"/>
        <sz val="10"/>
        <color theme="0"/>
        <rFont val="BBVABentonSansLight"/>
        <family val="3"/>
        <scheme val="minor"/>
      </rPr>
      <t>(1)</t>
    </r>
  </si>
  <si>
    <r>
      <t>Valor contable bruto de las exposiciones dudosas</t>
    </r>
    <r>
      <rPr>
        <b/>
        <vertAlign val="superscript"/>
        <sz val="10"/>
        <color rgb="FF08467A"/>
        <rFont val="BBVABentonSansLight"/>
        <family val="3"/>
        <scheme val="minor"/>
      </rPr>
      <t>(2)</t>
    </r>
  </si>
  <si>
    <r>
      <t>Ajuste acumulado por riesgo de crédito</t>
    </r>
    <r>
      <rPr>
        <b/>
        <vertAlign val="superscript"/>
        <sz val="10"/>
        <color rgb="FF08467A"/>
        <rFont val="BBVABentonSansLight"/>
        <family val="3"/>
        <scheme val="minor"/>
      </rPr>
      <t>(1)</t>
    </r>
  </si>
  <si>
    <r>
      <t>Valores contables brutos de exposiciones</t>
    </r>
    <r>
      <rPr>
        <b/>
        <vertAlign val="superscript"/>
        <sz val="10"/>
        <color rgb="FF08467A"/>
        <rFont val="BBVABentonSansLight"/>
        <family val="3"/>
        <scheme val="minor"/>
      </rPr>
      <t>(1)</t>
    </r>
  </si>
  <si>
    <r>
      <t>Exposición Original bruta</t>
    </r>
    <r>
      <rPr>
        <b/>
        <vertAlign val="superscript"/>
        <sz val="10"/>
        <color rgb="FF004481"/>
        <rFont val="BBVABentonSansLight"/>
        <family val="3"/>
        <scheme val="minor"/>
      </rPr>
      <t xml:space="preserve">(1) </t>
    </r>
    <r>
      <rPr>
        <b/>
        <sz val="10"/>
        <color rgb="FF004481"/>
        <rFont val="BBVABentonSansLight"/>
        <family val="3"/>
        <scheme val="minor"/>
      </rPr>
      <t>de:</t>
    </r>
  </si>
  <si>
    <r>
      <rPr>
        <b/>
        <sz val="10"/>
        <color rgb="FF004481"/>
        <rFont val="BBVABentonSansLight"/>
        <family val="3"/>
        <scheme val="minor"/>
      </rPr>
      <t>Cargos por ajustes por riesgo de crédito
del periodo</t>
    </r>
  </si>
  <si>
    <r>
      <t>Exposición Original bruta</t>
    </r>
    <r>
      <rPr>
        <b/>
        <vertAlign val="superscript"/>
        <sz val="10"/>
        <color rgb="FF004481"/>
        <rFont val="BBVABentonSansLight"/>
        <family val="3"/>
        <scheme val="minor"/>
      </rPr>
      <t xml:space="preserve">(4) </t>
    </r>
    <r>
      <rPr>
        <b/>
        <sz val="10"/>
        <color rgb="FF004481"/>
        <rFont val="BBVABentonSansLight"/>
        <family val="3"/>
        <scheme val="minor"/>
      </rPr>
      <t>de:</t>
    </r>
  </si>
  <si>
    <r>
      <t>Exposiciones netas</t>
    </r>
    <r>
      <rPr>
        <b/>
        <vertAlign val="superscript"/>
        <sz val="10"/>
        <color rgb="FF004481"/>
        <rFont val="BBVABentonSansLight"/>
        <family val="3"/>
        <scheme val="minor"/>
      </rPr>
      <t>(3)</t>
    </r>
  </si>
  <si>
    <r>
      <t>Valor de la exposición neta</t>
    </r>
    <r>
      <rPr>
        <b/>
        <vertAlign val="superscript"/>
        <sz val="10"/>
        <color rgb="FF004481"/>
        <rFont val="BBVABentonSansLight"/>
        <family val="3"/>
        <scheme val="minor"/>
      </rPr>
      <t>(1)</t>
    </r>
  </si>
  <si>
    <r>
      <t>Total</t>
    </r>
    <r>
      <rPr>
        <b/>
        <vertAlign val="superscript"/>
        <sz val="10"/>
        <color rgb="FF004481"/>
        <rFont val="BBVABentonSansLight"/>
        <family val="3"/>
        <scheme val="minor"/>
      </rPr>
      <t>(1)</t>
    </r>
  </si>
  <si>
    <r>
      <rPr>
        <b/>
        <sz val="10"/>
        <color rgb="FF666666"/>
        <rFont val="BBVABentonSansLight"/>
        <family val="3"/>
        <scheme val="minor"/>
      </rPr>
      <t>Tabla 12.</t>
    </r>
    <r>
      <rPr>
        <sz val="10"/>
        <color rgb="FF666666"/>
        <rFont val="BBVABentonSansLight"/>
        <family val="3"/>
        <scheme val="minor"/>
      </rPr>
      <t xml:space="preserve"> EU CRB-C - Desglose geográfico de las exposiciones (incluye riesgo de contraparte)</t>
    </r>
    <r>
      <rPr>
        <sz val="10"/>
        <color theme="5"/>
        <rFont val="BBVABentonSansLight"/>
        <family val="3"/>
        <scheme val="minor"/>
      </rPr>
      <t xml:space="preserve"> (Millones de euros. 31-12-2019)</t>
    </r>
  </si>
  <si>
    <t>(1) Áreas geograficas determinadas en base al origen de la contraparte</t>
  </si>
  <si>
    <r>
      <rPr>
        <b/>
        <sz val="10"/>
        <color rgb="FF666666"/>
        <rFont val="BBVABentonSansLight"/>
        <family val="3"/>
        <scheme val="minor"/>
      </rPr>
      <t xml:space="preserve">Tabla 11. </t>
    </r>
    <r>
      <rPr>
        <sz val="10"/>
        <color rgb="FF666666"/>
        <rFont val="BBVABentonSansLight"/>
        <family val="3"/>
        <scheme val="minor"/>
      </rPr>
      <t xml:space="preserve">EU CRB-B - Importe neto medio y total de las exposiciones (incluye riesgo de contraparte) </t>
    </r>
    <r>
      <rPr>
        <sz val="10"/>
        <color theme="5"/>
        <rFont val="BBVABentonSansLight"/>
        <family val="3"/>
        <scheme val="minor"/>
      </rPr>
      <t>(Millones de euros)</t>
    </r>
  </si>
  <si>
    <r>
      <rPr>
        <b/>
        <sz val="10"/>
        <color rgb="FF666666"/>
        <rFont val="BBVABentonSansLight"/>
        <family val="3"/>
        <scheme val="minor"/>
      </rPr>
      <t xml:space="preserve">Tabla 9. </t>
    </r>
    <r>
      <rPr>
        <sz val="10"/>
        <color rgb="FF666666"/>
        <rFont val="BBVABentonSansLight"/>
        <family val="3"/>
        <scheme val="minor"/>
      </rPr>
      <t xml:space="preserve">Requerimientos de capital por tipo de riesgo y categoría de exposición </t>
    </r>
    <r>
      <rPr>
        <sz val="10"/>
        <color theme="5"/>
        <rFont val="BBVABentonSansLight"/>
        <family val="3"/>
        <scheme val="minor"/>
      </rPr>
      <t>(Millones de euros)</t>
    </r>
  </si>
  <si>
    <r>
      <rPr>
        <b/>
        <sz val="10"/>
        <color rgb="FF666666"/>
        <rFont val="BBVABentonSansLight"/>
        <family val="3"/>
        <scheme val="minor"/>
      </rPr>
      <t>Tabla 8.</t>
    </r>
    <r>
      <rPr>
        <sz val="10"/>
        <color rgb="FF666666"/>
        <rFont val="BBVABentonSansLight"/>
        <family val="3"/>
        <scheme val="minor"/>
      </rPr>
      <t xml:space="preserve"> EU OV1 - Visión general de los APRs </t>
    </r>
    <r>
      <rPr>
        <sz val="10"/>
        <color theme="5"/>
        <rFont val="BBVABentonSansLight"/>
        <family val="3"/>
        <scheme val="minor"/>
      </rPr>
      <t>(Millones de euros)</t>
    </r>
  </si>
  <si>
    <r>
      <rPr>
        <b/>
        <sz val="10"/>
        <color rgb="FF676767"/>
        <rFont val="BBVABentonSansLight"/>
        <family val="3"/>
        <scheme val="minor"/>
      </rPr>
      <t>Tabla 6</t>
    </r>
    <r>
      <rPr>
        <sz val="10"/>
        <color rgb="FF000000"/>
        <rFont val="BBVABentonSansLight"/>
        <family val="3"/>
        <scheme val="minor"/>
      </rPr>
      <t>.</t>
    </r>
    <r>
      <rPr>
        <sz val="10"/>
        <color rgb="FF666666"/>
        <rFont val="BBVABentonSansLight"/>
        <family val="3"/>
        <scheme val="minor"/>
      </rPr>
      <t xml:space="preserve"> Reconciliación capital contable con capital regulatorio</t>
    </r>
    <r>
      <rPr>
        <b/>
        <sz val="10"/>
        <color rgb="FF666666"/>
        <rFont val="BBVABentonSansLight"/>
        <family val="3"/>
        <scheme val="minor"/>
      </rPr>
      <t xml:space="preserve"> </t>
    </r>
    <r>
      <rPr>
        <sz val="10"/>
        <color theme="5"/>
        <rFont val="BBVABentonSansLight"/>
        <family val="3"/>
        <scheme val="minor"/>
      </rPr>
      <t>(Millones de euros)</t>
    </r>
  </si>
  <si>
    <t>ÍNDICE DE TABLAS</t>
  </si>
  <si>
    <t>Bulgaria</t>
  </si>
  <si>
    <t>Dinamarca</t>
  </si>
  <si>
    <t xml:space="preserve">Hong Kong </t>
  </si>
  <si>
    <t>Irlanda</t>
  </si>
  <si>
    <t>Suecia</t>
  </si>
  <si>
    <t>o) p) r)</t>
  </si>
  <si>
    <t>(2) Los activos por impuestos diferidos que dependen de rendimientos futuros, minorados por el importe de los pasivos por impuestos diferidos (artículo 38 de la CRR) ascienden a 3.271 millones de euros y tienen una ponderación de riesgo del 250% en aplicación del artículo 48 de la CRR</t>
  </si>
  <si>
    <t xml:space="preserve">(3) Otros activos incluye un importe por valor de 2.097 millones de euros correspondientes a contratos de seguros vinculados a pensiones, no sujetos a requerimientos de capital </t>
  </si>
  <si>
    <t>n)     Otras deducciones de CET1</t>
  </si>
  <si>
    <t>p)     Elementos a que se refiere el artículo 484 (4) de la CRR</t>
  </si>
  <si>
    <t>r)      Instrumentos de capital y primas de emisión computables como Tier 2</t>
  </si>
  <si>
    <t>t)     Ajustes por riesgo de crédito</t>
  </si>
  <si>
    <t>Total APR's</t>
  </si>
  <si>
    <t>(1) Referencia a los epígrafes del balance regulatorio (CC2) donde tienen su reflejo las diferentes partidas descritas.</t>
  </si>
  <si>
    <r>
      <t xml:space="preserve">Referencia a la tabla CC2 </t>
    </r>
    <r>
      <rPr>
        <b/>
        <vertAlign val="superscript"/>
        <sz val="10"/>
        <color rgb="FF08467A"/>
        <rFont val="BBVABentonSansLight"/>
        <family val="3"/>
        <scheme val="minor"/>
      </rPr>
      <t>(1)</t>
    </r>
  </si>
  <si>
    <r>
      <t>(1) Activos ponderados por riesgo conforme al periodo transitorio (</t>
    </r>
    <r>
      <rPr>
        <i/>
        <sz val="7"/>
        <color rgb="FF666666"/>
        <rFont val="BBVABentonSansLight"/>
        <family val="3"/>
        <scheme val="minor"/>
      </rPr>
      <t>phased-in</t>
    </r>
    <r>
      <rPr>
        <sz val="7"/>
        <color rgb="FF666666"/>
        <rFont val="BBVABentonSansLight"/>
        <family val="3"/>
        <scheme val="minor"/>
      </rPr>
      <t>).</t>
    </r>
  </si>
  <si>
    <t>(2) Calculados sobre el requerimiento mínimo de capital total de 8% (artículo 92 de la CRR).</t>
  </si>
  <si>
    <t>(1) Exposición bruta de provisiones y antes de la aplicación de las técnicas de reducción de riesgo, excluyendo las contribuciones al fondo de garantía de impago de una ECC.</t>
  </si>
  <si>
    <t>(5) Corresponde con el valor de la exposición plenamente ajustada por las técnicas de mitigación del riesgo de crédito admisibles.</t>
  </si>
  <si>
    <t>Compromisos de préstamo concedidos</t>
  </si>
  <si>
    <r>
      <t xml:space="preserve">Activos no corrientes y grupos enajenables de elementos que se han clasificado como mantenidos para la venta </t>
    </r>
    <r>
      <rPr>
        <vertAlign val="superscript"/>
        <sz val="10"/>
        <color rgb="FF666666"/>
        <rFont val="BBVABentonSans"/>
        <family val="3"/>
        <scheme val="major"/>
      </rPr>
      <t>(4)</t>
    </r>
  </si>
  <si>
    <r>
      <t xml:space="preserve">Pasivos incluidos en grupos enajenables de elementos que se han clasificado como mantenidos para la venta </t>
    </r>
    <r>
      <rPr>
        <vertAlign val="superscript"/>
        <sz val="10"/>
        <color rgb="FF666666"/>
        <rFont val="BBVABentonSans"/>
        <family val="3"/>
        <scheme val="major"/>
      </rPr>
      <t>(4)</t>
    </r>
  </si>
  <si>
    <r>
      <rPr>
        <b/>
        <sz val="10"/>
        <color rgb="FF004481"/>
        <rFont val="BBVABentonSansLight"/>
        <family val="3"/>
        <scheme val="minor"/>
      </rPr>
      <t>Exposiciones en situación de
default</t>
    </r>
  </si>
  <si>
    <r>
      <rPr>
        <b/>
        <sz val="10"/>
        <color rgb="FF08467A"/>
        <rFont val="BBVABentonSansLight"/>
        <family val="3"/>
        <scheme val="minor"/>
      </rPr>
      <t>De las cuales: en situación de
default</t>
    </r>
  </si>
  <si>
    <r>
      <rPr>
        <b/>
        <sz val="10"/>
        <color rgb="FF08467A"/>
        <rFont val="BBVABentonSansLight"/>
        <family val="3"/>
        <scheme val="minor"/>
      </rPr>
      <t>Densidad de
los APR</t>
    </r>
  </si>
  <si>
    <r>
      <rPr>
        <b/>
        <sz val="10"/>
        <color rgb="FF004481"/>
        <rFont val="BBVABentonSansLight"/>
        <family val="3"/>
        <scheme val="minor"/>
      </rPr>
      <t>Requerimientos
de capital</t>
    </r>
  </si>
  <si>
    <r>
      <rPr>
        <b/>
        <sz val="10"/>
        <color rgb="FF004481"/>
        <rFont val="BBVABentonSansLight"/>
        <family val="3"/>
        <scheme val="minor"/>
      </rPr>
      <t>Importe en balance</t>
    </r>
    <r>
      <rPr>
        <b/>
        <vertAlign val="superscript"/>
        <sz val="10"/>
        <color rgb="FF004481"/>
        <rFont val="BBVABentonSansLight"/>
        <family val="3"/>
        <scheme val="minor"/>
      </rPr>
      <t>(1)</t>
    </r>
  </si>
  <si>
    <r>
      <t>Importe fuera de balance</t>
    </r>
    <r>
      <rPr>
        <b/>
        <vertAlign val="superscript"/>
        <sz val="10"/>
        <color rgb="FF004481"/>
        <rFont val="BBVABentonSansLight"/>
        <family val="3"/>
        <scheme val="minor"/>
      </rPr>
      <t>(2)</t>
    </r>
  </si>
  <si>
    <r>
      <rPr>
        <b/>
        <sz val="10"/>
        <color rgb="FF004481"/>
        <rFont val="BBVABentonSansLight"/>
        <family val="3"/>
        <scheme val="minor"/>
      </rPr>
      <t>Importe de la exposición</t>
    </r>
    <r>
      <rPr>
        <b/>
        <vertAlign val="superscript"/>
        <sz val="10"/>
        <color rgb="FF004481"/>
        <rFont val="BBVABentonSansLight"/>
        <family val="3"/>
        <scheme val="minor"/>
      </rPr>
      <t>(3)</t>
    </r>
  </si>
  <si>
    <r>
      <rPr>
        <b/>
        <sz val="10"/>
        <color rgb="FF004481"/>
        <rFont val="BBVABentonSansLight"/>
        <family val="3"/>
        <scheme val="minor"/>
      </rPr>
      <t>Posible exposición crediticia
futura</t>
    </r>
  </si>
  <si>
    <r>
      <rPr>
        <b/>
        <sz val="10"/>
        <color rgb="FF004481"/>
        <rFont val="BBVABentonSansLight"/>
        <family val="3"/>
        <scheme val="minor"/>
      </rPr>
      <t>EAD
después de CRM</t>
    </r>
  </si>
  <si>
    <r>
      <rPr>
        <b/>
        <sz val="10"/>
        <color rgb="FF004481"/>
        <rFont val="BBVABentonSansLight"/>
        <family val="3"/>
        <scheme val="minor"/>
      </rPr>
      <t>Valor razonable de las garantías reales
entregadas</t>
    </r>
  </si>
  <si>
    <r>
      <t>Segregadas</t>
    </r>
    <r>
      <rPr>
        <b/>
        <vertAlign val="superscript"/>
        <sz val="10"/>
        <color rgb="FF004481"/>
        <rFont val="BBVABentonSansLight"/>
        <family val="3"/>
        <scheme val="minor"/>
      </rPr>
      <t>(2)</t>
    </r>
  </si>
  <si>
    <r>
      <t>No segregadas</t>
    </r>
    <r>
      <rPr>
        <b/>
        <vertAlign val="superscript"/>
        <sz val="10"/>
        <color rgb="FF004481"/>
        <rFont val="BBVABentonSansLight"/>
        <family val="3"/>
        <scheme val="minor"/>
      </rPr>
      <t>(3)</t>
    </r>
  </si>
  <si>
    <r>
      <rPr>
        <b/>
        <sz val="10"/>
        <color theme="1"/>
        <rFont val="BBVABentonSansLight"/>
        <family val="3"/>
        <scheme val="minor"/>
      </rPr>
      <t>Valor razonable de las garantías reales
entregadas</t>
    </r>
  </si>
  <si>
    <r>
      <rPr>
        <b/>
        <sz val="10"/>
        <color rgb="FF004481"/>
        <rFont val="BBVABentonSansLight"/>
        <family val="3"/>
        <scheme val="minor"/>
      </rPr>
      <t>España</t>
    </r>
    <r>
      <rPr>
        <b/>
        <vertAlign val="superscript"/>
        <sz val="10"/>
        <color rgb="FF004481"/>
        <rFont val="BBVABentonSansLight"/>
        <family val="3"/>
        <scheme val="minor"/>
      </rPr>
      <t>(3)</t>
    </r>
  </si>
  <si>
    <t>Ratio CET 1 fully loaded</t>
  </si>
  <si>
    <t>Ratio Tier 1 phased-in</t>
  </si>
  <si>
    <t>Ratio Tier 1 fully loaded</t>
  </si>
  <si>
    <t>IRB RBA
(incluido IAA)</t>
  </si>
  <si>
    <r>
      <rPr>
        <b/>
        <sz val="10"/>
        <color rgb="FF004481"/>
        <rFont val="BBVABentonSansLight"/>
        <family val="3"/>
        <scheme val="minor"/>
      </rPr>
      <t>IRB RBA
(incluido IAA)</t>
    </r>
  </si>
  <si>
    <t xml:space="preserve">  </t>
  </si>
  <si>
    <t>(2) Como consecuencia de la modificación de la NIC 12 "Impuesto sobre las ganancias" explicado en la Nota 2.3 de las Cuentas Anuales Consolidadas del Grupo, y con el fin de que la información sea comparable, se ha procedido a reexpresar la información del ejercicio 2018, no teniendo impacto en el Patrimonio Neto consolidado ni en el Capital Regulatorio del Grupo.</t>
  </si>
  <si>
    <r>
      <t xml:space="preserve">Resto de ajustes y deducciones </t>
    </r>
    <r>
      <rPr>
        <b/>
        <vertAlign val="superscript"/>
        <sz val="10"/>
        <color rgb="FF02A5A5"/>
        <rFont val="BBVABentonSansLight"/>
        <family val="3"/>
        <scheme val="minor"/>
      </rPr>
      <t>(3)</t>
    </r>
  </si>
  <si>
    <t>(3) Resto de ajustes y deducciones incluye importe de minoritarios no computables, importe de dividendos pendientes de distribuir y otras deducciones y filtros prudenciales establecidos por la CRR.</t>
  </si>
  <si>
    <t>UGL USA</t>
  </si>
  <si>
    <t>Del que: préstamos y anticipos</t>
  </si>
  <si>
    <t>Del que: otros activos</t>
  </si>
  <si>
    <r>
      <t>Activos por impuestos</t>
    </r>
    <r>
      <rPr>
        <vertAlign val="superscript"/>
        <sz val="10"/>
        <color rgb="FF666666"/>
        <rFont val="BBVABentonSans"/>
        <family val="3"/>
        <scheme val="major"/>
      </rPr>
      <t>(2)</t>
    </r>
  </si>
  <si>
    <r>
      <t>Otros activos</t>
    </r>
    <r>
      <rPr>
        <vertAlign val="superscript"/>
        <sz val="10"/>
        <color rgb="FF666666"/>
        <rFont val="BBVABentonSans"/>
        <family val="3"/>
        <scheme val="major"/>
      </rPr>
      <t>(3)</t>
    </r>
  </si>
  <si>
    <r>
      <t>Pasivos por impuestos</t>
    </r>
    <r>
      <rPr>
        <vertAlign val="superscript"/>
        <sz val="10"/>
        <color rgb="FF666666"/>
        <rFont val="BBVABentonSans"/>
        <family val="3"/>
        <scheme val="major"/>
      </rPr>
      <t>(2)</t>
    </r>
  </si>
  <si>
    <t>o)     Instrumentos de capital y primas de emisión computables como AT1</t>
  </si>
  <si>
    <t>Ratio CET 1 phased -in</t>
  </si>
  <si>
    <t>Capital total phased-in</t>
  </si>
  <si>
    <t>Capital total fully loaded</t>
  </si>
  <si>
    <t>j)      Importes negativos por el cálculo de las pérdidas esperadas</t>
  </si>
  <si>
    <t>k)     Pérdidas y ganancias al valor razonable</t>
  </si>
  <si>
    <t>s)     Instrumentos de fondos propios admisibles computables como Tier 2 emitido por filiales y en manos de terceros</t>
  </si>
  <si>
    <r>
      <t xml:space="preserve">Cargos por ajustes por riesgo de crédito del periodo </t>
    </r>
    <r>
      <rPr>
        <b/>
        <vertAlign val="superscript"/>
        <sz val="10"/>
        <color rgb="FF08467A"/>
        <rFont val="BBVABentonSansLight"/>
        <family val="3"/>
        <scheme val="minor"/>
      </rPr>
      <t>(2)</t>
    </r>
  </si>
  <si>
    <r>
      <t xml:space="preserve">Resto de países </t>
    </r>
    <r>
      <rPr>
        <vertAlign val="superscript"/>
        <sz val="10"/>
        <color rgb="FF666666"/>
        <rFont val="BBVABentonSans"/>
        <family val="3"/>
        <scheme val="major"/>
      </rPr>
      <t>(3)</t>
    </r>
  </si>
  <si>
    <r>
      <t xml:space="preserve">Resto de Países </t>
    </r>
    <r>
      <rPr>
        <b/>
        <vertAlign val="superscript"/>
        <sz val="10"/>
        <color rgb="FF004481"/>
        <rFont val="BBVABentonSansLight"/>
        <family val="3"/>
        <scheme val="minor"/>
      </rPr>
      <t>(3)</t>
    </r>
  </si>
  <si>
    <t>(1) Incluye las provisiones de las exposiciones al riesgo de crédito por método avanzado. No se incluyen las provisiones de las exposiciones al riesgo de crédito por método estándar que ascienden a 8.529 millones de euros</t>
  </si>
  <si>
    <t>(7) A 31 de diciembre de 2019, incluye los efectos derivados del TRIM (Targeted Review of Internal Models) que se harán efectivos en 2020.</t>
  </si>
  <si>
    <t xml:space="preserve">Préstamos y anticipos </t>
  </si>
  <si>
    <t xml:space="preserve">Administraciones públicas </t>
  </si>
  <si>
    <t>Entidades de crédito</t>
  </si>
  <si>
    <t>Otras sociedades financieras</t>
  </si>
  <si>
    <t xml:space="preserve">    De las cuales: pymes</t>
  </si>
  <si>
    <t>Hogares</t>
  </si>
  <si>
    <t>Total exposiciones Diciembre 2019</t>
  </si>
  <si>
    <t>Total exposiciones Diciembre 2018</t>
  </si>
  <si>
    <t>Administraciones públicas</t>
  </si>
  <si>
    <t xml:space="preserve">   De las cuales: pymes</t>
  </si>
  <si>
    <r>
      <t>Valores contables brutos de exposiciones</t>
    </r>
    <r>
      <rPr>
        <b/>
        <vertAlign val="superscript"/>
        <sz val="10"/>
        <color rgb="FF08467A"/>
        <rFont val="BBVABentonSansLight"/>
        <family val="3"/>
      </rPr>
      <t>(1)</t>
    </r>
  </si>
  <si>
    <t>Vencidas &gt; 1 año
≤ 5 años</t>
  </si>
  <si>
    <t>Vencidas &gt; 5 años</t>
  </si>
  <si>
    <r>
      <t>Valores contables brutos</t>
    </r>
    <r>
      <rPr>
        <b/>
        <vertAlign val="superscript"/>
        <sz val="10"/>
        <color rgb="FF004481"/>
        <rFont val="BBVABentonSansLight"/>
        <family val="3"/>
        <scheme val="minor"/>
      </rPr>
      <t xml:space="preserve"> </t>
    </r>
    <r>
      <rPr>
        <b/>
        <sz val="10"/>
        <color rgb="FF004481"/>
        <rFont val="BBVABentonSansLight"/>
        <family val="3"/>
        <scheme val="minor"/>
      </rPr>
      <t xml:space="preserve">de </t>
    </r>
    <r>
      <rPr>
        <b/>
        <vertAlign val="superscript"/>
        <sz val="10"/>
        <color rgb="FF004481"/>
        <rFont val="BBVABentonSansLight"/>
        <family val="3"/>
        <scheme val="minor"/>
      </rPr>
      <t>(1)</t>
    </r>
    <r>
      <rPr>
        <b/>
        <sz val="10"/>
        <color rgb="FF004481"/>
        <rFont val="BBVABentonSansLight"/>
        <family val="3"/>
        <scheme val="minor"/>
      </rPr>
      <t>:</t>
    </r>
  </si>
  <si>
    <r>
      <t>(1)</t>
    </r>
    <r>
      <rPr>
        <vertAlign val="superscript"/>
        <sz val="7"/>
        <color rgb="FF666666"/>
        <rFont val="BBVABentonSansLight"/>
        <family val="3"/>
        <scheme val="minor"/>
      </rPr>
      <t xml:space="preserve"> </t>
    </r>
    <r>
      <rPr>
        <sz val="7"/>
        <color rgb="FF666666"/>
        <rFont val="BBVABentonSansLight"/>
        <family val="3"/>
        <scheme val="minor"/>
      </rPr>
      <t>Se incluyen adquisiciones temporales de activos y se excluyen posiciones sujetas al marco de titulizaciones.</t>
    </r>
  </si>
  <si>
    <r>
      <t xml:space="preserve">Valores contables brutos de las exposiciones refinanciadas y reestructuradas </t>
    </r>
    <r>
      <rPr>
        <b/>
        <vertAlign val="superscript"/>
        <sz val="10"/>
        <color rgb="FF08467A"/>
        <rFont val="BBVABentonSansLight"/>
        <family val="3"/>
        <scheme val="minor"/>
      </rPr>
      <t>(1)</t>
    </r>
  </si>
  <si>
    <t>(1) De las cuales: Sin Calificación hace referencia a las exposiciones para las cuales no se dispone de una calificación crediticia efectuada por ECAI designadas.</t>
  </si>
  <si>
    <r>
      <t xml:space="preserve">Garantías reales mantenidas </t>
    </r>
    <r>
      <rPr>
        <b/>
        <vertAlign val="superscript"/>
        <sz val="10"/>
        <color rgb="FF004481"/>
        <rFont val="BBVABentonSansLight"/>
        <family val="3"/>
        <scheme val="minor"/>
      </rPr>
      <t>(4)</t>
    </r>
  </si>
  <si>
    <t xml:space="preserve"> Método Simple</t>
  </si>
  <si>
    <t xml:space="preserve">     Resto</t>
  </si>
  <si>
    <t>Exposiciones sujetas a ponderación del 250%</t>
  </si>
  <si>
    <t xml:space="preserve">  Método Simple</t>
  </si>
  <si>
    <r>
      <t xml:space="preserve">1250% </t>
    </r>
    <r>
      <rPr>
        <b/>
        <vertAlign val="superscript"/>
        <sz val="10"/>
        <color rgb="FF004481"/>
        <rFont val="BBVABentonSansLight"/>
        <family val="3"/>
        <scheme val="minor"/>
      </rPr>
      <t>(1)</t>
    </r>
  </si>
  <si>
    <t>Inmovilizado material</t>
  </si>
  <si>
    <t>Otras diferentes de las clasificadas como inmovilizado material</t>
  </si>
  <si>
    <t>Bienes inmuebles residenciales</t>
  </si>
  <si>
    <t>Bienes inmuebles comerciales</t>
  </si>
  <si>
    <t>Bienes muebles (automóviles, barcos, etc.)</t>
  </si>
  <si>
    <t>Instrumento de patrimonio y de deuda</t>
  </si>
  <si>
    <t>0,00 a &lt;0,15</t>
  </si>
  <si>
    <t>0,15 a &lt;0,25</t>
  </si>
  <si>
    <t>0,25 a &lt;0,50</t>
  </si>
  <si>
    <t>0,50 a &lt;0,75</t>
  </si>
  <si>
    <t>0,75 a &lt;2,50</t>
  </si>
  <si>
    <r>
      <t>2,50</t>
    </r>
    <r>
      <rPr>
        <b/>
        <sz val="10"/>
        <color rgb="FF666666"/>
        <rFont val="BBVABentonSans"/>
        <family val="3"/>
        <scheme val="major"/>
      </rPr>
      <t xml:space="preserve"> </t>
    </r>
    <r>
      <rPr>
        <sz val="10"/>
        <color rgb="FF666666"/>
        <rFont val="BBVABentonSans"/>
        <family val="3"/>
        <scheme val="major"/>
      </rPr>
      <t>a</t>
    </r>
    <r>
      <rPr>
        <b/>
        <sz val="10"/>
        <color rgb="FF666666"/>
        <rFont val="BBVABentonSans"/>
        <family val="3"/>
        <scheme val="major"/>
      </rPr>
      <t xml:space="preserve"> </t>
    </r>
    <r>
      <rPr>
        <sz val="10"/>
        <color rgb="FF666666"/>
        <rFont val="BBVABentonSans"/>
        <family val="3"/>
        <scheme val="major"/>
      </rPr>
      <t>&lt;10,00</t>
    </r>
  </si>
  <si>
    <t>0.00 a &lt;0.02</t>
  </si>
  <si>
    <t>0.02 a &lt;0.03</t>
  </si>
  <si>
    <t>0.03 a &lt;0.04</t>
  </si>
  <si>
    <t>0.04 a &lt;0.05</t>
  </si>
  <si>
    <t>0.05 a &lt;0.06</t>
  </si>
  <si>
    <t>0.06 a &lt;0.09</t>
  </si>
  <si>
    <t>0.09 a &lt;0.11</t>
  </si>
  <si>
    <t>0.11 a &lt;0.17</t>
  </si>
  <si>
    <t>0.17 a &lt;0.24</t>
  </si>
  <si>
    <t>0.29 a &lt;0.39</t>
  </si>
  <si>
    <t>0.39 a &lt;0.67</t>
  </si>
  <si>
    <t>0.67 a &lt;1.16</t>
  </si>
  <si>
    <t>1.16 a &lt;1.94</t>
  </si>
  <si>
    <t>1.94 a &lt;3.35</t>
  </si>
  <si>
    <t>3.35 a &lt;5.81</t>
  </si>
  <si>
    <t>5.81 a &lt;10.61</t>
  </si>
  <si>
    <t>10.61 a &lt;100.00</t>
  </si>
  <si>
    <r>
      <t xml:space="preserve">Resto de Países </t>
    </r>
    <r>
      <rPr>
        <b/>
        <vertAlign val="superscript"/>
        <sz val="10"/>
        <color rgb="FF004481"/>
        <rFont val="BBVABentonSansLight"/>
        <family val="3"/>
        <scheme val="minor"/>
      </rPr>
      <t>(4)</t>
    </r>
  </si>
  <si>
    <t>(1) Estos epígrafes incluyen los activos y pasivos de BBVA Paraguay (véase apartado 1.1.3.).</t>
  </si>
  <si>
    <t>(4) Estos epígrafes incluyen los activos y pasivos de BBVA Paraguay (véase apartado 1.1.3.).</t>
  </si>
  <si>
    <t xml:space="preserve">(4) Se excluyen los activos por impuestos diferidos que se deriven de diferencias temporarias, que no se deducen de los fondos propios computables (sujetos a ponderación de riesgo del 250%) de acuerdo con el artículo 48.4 CRR. Este importe asciende a 7.279 y 6.548 a 31 de diciembre de 2019 y 31 de diciembre de 2018, respectivamente.
Adicionalmente, en el método estándar se incluye el impacto por la primera aplicación de la NIIF16 (para mayor información sobre la norma véase Nota 2.3. de las Cuentas Anuales Consolidadas del Grupo). </t>
  </si>
  <si>
    <t>(*) Incluye el valor contable de las adquisiciones temporales de activos, las posiciones sujetas al marco de titulizaciones. Adicionalmente, excluye los activos de BBVA Paraguay que se encuentran registrados contablemente como activos no corrientes en venta (véase Nota 1.1.3.).</t>
  </si>
  <si>
    <t>(**) Incluye el valor contable de las adquisiciones temporales de activos, las posiciones sujetas al marco de titulizaciones. Adicionalmente, excluye los activos de BBVA Paraguay que se encuentran registrados contablemente como activos no corrientes en venta (véase Nota 1.1.3.).</t>
  </si>
  <si>
    <r>
      <t xml:space="preserve">Valor inicial </t>
    </r>
    <r>
      <rPr>
        <b/>
        <vertAlign val="superscript"/>
        <sz val="10"/>
        <color rgb="FF08467A"/>
        <rFont val="BBVABentonSansLight"/>
        <family val="3"/>
        <scheme val="minor"/>
      </rPr>
      <t>(1)</t>
    </r>
  </si>
  <si>
    <r>
      <t xml:space="preserve">Cambios negativos acumulados </t>
    </r>
    <r>
      <rPr>
        <b/>
        <vertAlign val="superscript"/>
        <sz val="10"/>
        <color rgb="FF08467A"/>
        <rFont val="BBVABentonSansLight"/>
        <family val="3"/>
        <scheme val="minor"/>
      </rPr>
      <t>(2)</t>
    </r>
  </si>
  <si>
    <r>
      <t xml:space="preserve">Cargos por ajustes
por riesgo de crédito del periodo </t>
    </r>
    <r>
      <rPr>
        <b/>
        <vertAlign val="superscript"/>
        <sz val="10"/>
        <color rgb="FF004481"/>
        <rFont val="BBVABentonSansLight"/>
        <family val="3"/>
        <scheme val="minor"/>
      </rPr>
      <t>(5)</t>
    </r>
  </si>
  <si>
    <r>
      <t xml:space="preserve">Valores netos </t>
    </r>
    <r>
      <rPr>
        <b/>
        <vertAlign val="superscript"/>
        <sz val="10"/>
        <color rgb="FF08467A"/>
        <rFont val="BBVABentonSansLight"/>
        <family val="3"/>
        <scheme val="minor"/>
      </rPr>
      <t>(d)=(a)+(b)-(c)</t>
    </r>
  </si>
  <si>
    <r>
      <t xml:space="preserve">Exposiciones en situación de default </t>
    </r>
    <r>
      <rPr>
        <b/>
        <vertAlign val="superscript"/>
        <sz val="10"/>
        <color rgb="FF08467A"/>
        <rFont val="BBVABentonSansLight"/>
        <family val="3"/>
        <scheme val="minor"/>
      </rPr>
      <t>(a)</t>
    </r>
  </si>
  <si>
    <r>
      <t xml:space="preserve">Exposiciones que no están en situación
de default </t>
    </r>
    <r>
      <rPr>
        <b/>
        <vertAlign val="superscript"/>
        <sz val="10"/>
        <color rgb="FF08467A"/>
        <rFont val="BBVABentonSansLight"/>
        <family val="3"/>
        <scheme val="minor"/>
      </rPr>
      <t>(b)</t>
    </r>
  </si>
  <si>
    <r>
      <t xml:space="preserve">Ajuste por riesgo 
de crédito </t>
    </r>
    <r>
      <rPr>
        <b/>
        <vertAlign val="superscript"/>
        <sz val="10"/>
        <color rgb="FF08467A"/>
        <rFont val="BBVABentonSansLight"/>
        <family val="3"/>
        <scheme val="minor"/>
      </rPr>
      <t>(c)</t>
    </r>
  </si>
  <si>
    <t>Aumentos por originación y adquisición</t>
  </si>
  <si>
    <t>Disminuciones por baja en cuentas</t>
  </si>
  <si>
    <t>Cambios por variación del riesgo de crédito (neto)</t>
  </si>
  <si>
    <t>Cambios por modificaciones sin baja en cuentas (neto)</t>
  </si>
  <si>
    <t>Cambios por actualización del método de estimación de la entidad (neto)</t>
  </si>
  <si>
    <t>Disminución en la cuenta correctora de valor por fallidos dados de baja</t>
  </si>
  <si>
    <t>Recuperaciones de importes de fallidos previamente dados de baja registradas directamente en el estado de resultados</t>
  </si>
  <si>
    <t>Importes de los fallidos dados de baja directamente en el estado de resultados</t>
  </si>
  <si>
    <r>
      <t>Otros</t>
    </r>
    <r>
      <rPr>
        <b/>
        <vertAlign val="superscript"/>
        <sz val="10"/>
        <color theme="0"/>
        <rFont val="BBVABentonSansLight"/>
        <family val="3"/>
        <scheme val="minor"/>
      </rPr>
      <t>(3)</t>
    </r>
  </si>
  <si>
    <t>Escala reducida (22 grupos)</t>
  </si>
  <si>
    <t>Deuda senior no preferente</t>
  </si>
  <si>
    <r>
      <t xml:space="preserve">Emisiones subordinadas </t>
    </r>
    <r>
      <rPr>
        <vertAlign val="superscript"/>
        <sz val="10"/>
        <color rgb="FF666666"/>
        <rFont val="BBVABentonSans"/>
        <family val="3"/>
        <scheme val="major"/>
      </rPr>
      <t>(1)</t>
    </r>
  </si>
  <si>
    <r>
      <t xml:space="preserve">Participaciones preferentes </t>
    </r>
    <r>
      <rPr>
        <vertAlign val="superscript"/>
        <sz val="10"/>
        <color rgb="FF666666"/>
        <rFont val="BBVABentonSans"/>
        <family val="3"/>
        <scheme val="major"/>
      </rPr>
      <t>(1)</t>
    </r>
  </si>
  <si>
    <t>Titulizaciones</t>
  </si>
  <si>
    <t>Préstamos sindicados</t>
  </si>
  <si>
    <t>de los cuales EHQLA y HQLA</t>
  </si>
  <si>
    <r>
      <t xml:space="preserve">Exposiciones cubiertas con garantías reales </t>
    </r>
    <r>
      <rPr>
        <b/>
        <vertAlign val="superscript"/>
        <sz val="10"/>
        <color rgb="FF004481"/>
        <rFont val="BBVABentonSansLight"/>
        <family val="3"/>
        <scheme val="minor"/>
      </rPr>
      <t>(2)</t>
    </r>
  </si>
  <si>
    <t>Consejeros
Ejecutivos</t>
  </si>
  <si>
    <t>(1) Se incluye la información de los miembros de la Alta Dirección, excluyendo a los consejeros ejecutivos, que tenían tal condición el 31 de diciembre de 2019.</t>
  </si>
  <si>
    <t>(2) Retribución fija percibida en 2019, incluyendo en efectivo y en especie, a excepción de lo relativo a previsión social. 
En el caso de los consejeros ejecutivos y de la Alta Dirección, las aportaciones realizadas por el Banco en 2019 en relación con los compromisos asumidos en materia de previsión se encuentran detalladas en la Nota 54 de la Memoria de las Cuentas Anuales Consolidadas de BBVA.
En el caso de los consejeros no ejecutivos, estos cuentan con un sistema de retribución fija con entrega diferida de acciones tras el cese. La información detallada sobre dicho sistema, incluyendo el número de "acciones teóricas" asignadas en el ejercicio 2019 (correspondientes al 20% de la retribución fija percibida en el ejercicio anterior), se recoge en la Nota 54 de la Memoria de las Cuentas Anuales Consolidadas de BBVA.</t>
  </si>
  <si>
    <t>(3) Se incluye la retribución variable total correspondiente al ejercicio 2019 (incluyendo la Retribución Variable Anual y otros pagos considerados variable de conformidad con la normativa aplicable). Respecto a los "beneficios discrecionales de pensión" (15% de la aportación anual pactada para cubrir la contingencia de jubilación de los consejeros ejecutivos y miembros de la Alta Dirección), la información detallada se encuentra en la Nota 54 de la Memoria Anual correspondientes a las Cuentas Anuales Consolidadas de BBVA, en el apartado de obligaciones contraidas en materia de previsión.</t>
  </si>
  <si>
    <r>
      <t xml:space="preserve">Alta
Dirección </t>
    </r>
    <r>
      <rPr>
        <b/>
        <vertAlign val="superscript"/>
        <sz val="10"/>
        <color rgb="FF004481"/>
        <rFont val="BBVABentonSansLight"/>
        <family val="3"/>
        <scheme val="minor"/>
      </rPr>
      <t>(1)</t>
    </r>
  </si>
  <si>
    <r>
      <t xml:space="preserve">Importe de la remuneración fija total para el ejercicio 2019 </t>
    </r>
    <r>
      <rPr>
        <b/>
        <vertAlign val="superscript"/>
        <sz val="10"/>
        <color rgb="FF666666"/>
        <rFont val="BBVABentonSansLight"/>
        <family val="3"/>
        <scheme val="minor"/>
      </rPr>
      <t>(2)</t>
    </r>
  </si>
  <si>
    <r>
      <t xml:space="preserve">Importe de la remuneración variable total para el ejercicio 2019 </t>
    </r>
    <r>
      <rPr>
        <b/>
        <vertAlign val="superscript"/>
        <sz val="10"/>
        <color rgb="FF666666"/>
        <rFont val="BBVABentonSansLight"/>
        <family val="3"/>
        <scheme val="minor"/>
      </rPr>
      <t>(3)</t>
    </r>
  </si>
  <si>
    <r>
      <t>Remuneración variable del ejercicio 2019 que queda diferida y pendiente de pago</t>
    </r>
    <r>
      <rPr>
        <vertAlign val="superscript"/>
        <sz val="10"/>
        <color rgb="FF666666"/>
        <rFont val="BBVABentonSansLight"/>
        <family val="3"/>
        <scheme val="minor"/>
      </rPr>
      <t xml:space="preserve"> (4)</t>
    </r>
  </si>
  <si>
    <t xml:space="preserve">(1) Se incluye el importe de la indemnización obligatoria con arreglo a la normativa laboral, así como, en su caso, el importe adicional a dicha indemnización legal (que se considera remuneración variable de conformidad con la normativa de solvencia aplicable a este colectivo) y, en su caso, los importes correspondientes a las cláusulas de preaviso, todo ello de conformidad con lo recogido en los contratos de algunos miembros del Colectivo Identificado.
Por otro lado, se han firmado acuerdos de no competencia con algunos beneficiarios por un importe total de 19.031 miles de euros, que se irán abonando de forma periódica desde el momento de la salida del miembro del Colectivo Identificado, durante el periodo de no competencia. </t>
  </si>
  <si>
    <t xml:space="preserve">    Pago inicial</t>
  </si>
  <si>
    <t xml:space="preserve">    Pago diferido</t>
  </si>
  <si>
    <r>
      <t xml:space="preserve">Ajustes ex-post implícitos aplicados en el año </t>
    </r>
    <r>
      <rPr>
        <b/>
        <vertAlign val="superscript"/>
        <sz val="10"/>
        <color rgb="FF02A5A5"/>
        <rFont val="BBVABentonSansLight"/>
        <family val="3"/>
        <scheme val="minor"/>
      </rPr>
      <t>(3)</t>
    </r>
  </si>
  <si>
    <r>
      <t xml:space="preserve">Ajustes ex-post explícitos aplicados en el año </t>
    </r>
    <r>
      <rPr>
        <b/>
        <vertAlign val="superscript"/>
        <sz val="10"/>
        <color rgb="FF02A5A5"/>
        <rFont val="BBVABentonSansLight"/>
        <family val="3"/>
        <scheme val="minor"/>
      </rPr>
      <t>(4)</t>
    </r>
  </si>
  <si>
    <r>
      <t>Consejeros Ejecutivos</t>
    </r>
    <r>
      <rPr>
        <b/>
        <vertAlign val="superscript"/>
        <sz val="10"/>
        <color theme="1"/>
        <rFont val="BBVABentonSansLight"/>
        <family val="3"/>
        <scheme val="minor"/>
      </rPr>
      <t>(5)</t>
    </r>
  </si>
  <si>
    <r>
      <t xml:space="preserve">Alta
Dirección </t>
    </r>
    <r>
      <rPr>
        <b/>
        <vertAlign val="superscript"/>
        <sz val="10"/>
        <color rgb="FF004481"/>
        <rFont val="BBVABentonSansLight"/>
        <family val="3"/>
        <scheme val="minor"/>
      </rPr>
      <t>(6)</t>
    </r>
  </si>
  <si>
    <t>(1) Se incluyen los importes abonados en 2019 de la la retribución variable diferida correspondiente a ejercicios anteriores  y su actualización (importe total de la retribución variable diferida del ejercicio 2015 incluyendo el ajuste a la baja por los indicadores de largo plazo).</t>
  </si>
  <si>
    <t>(2) Se incluye los importes pendientes de abono a 31 de diciembre de 2019 de la retribución variable diferida correspondiente a ejercicios anteriores a 2019 (la totalidad de la retribución variable diferida de los ejercicios 2016, 2017 y 2018).</t>
  </si>
  <si>
    <t>(3) Ajuste derivado de la disminución del valor de las acciones de la retribución variable diferida correspondiente a ejercicios anteriores y entregadas en 2019.</t>
  </si>
  <si>
    <t>(4) Ajuste derivado del resultado de los indicadores plurianuales, que significó una reducción del 1% en los importes diferidos de la retribución variable del ejercicio 2015 abonados en 2019.</t>
  </si>
  <si>
    <t>Consejeros ejecutivos</t>
  </si>
  <si>
    <t>(2)  Incluye la información de los miembros de la Alta Dirección que tenían tal condición al 31 de diciembre de 2019, excluyendo a consejeros ejecutivos.</t>
  </si>
  <si>
    <t>(1) Retribución fija percibida en 2019 y retribución variable total correspondiente al ejercicio 2019.</t>
  </si>
  <si>
    <t>(3) Incluye las actividades de Banca Minorista, Empresas, Corporativa y Seguros.</t>
  </si>
  <si>
    <t>(4) Incluye las actividades de trading y otras actividades de Banca de Inversión.</t>
  </si>
  <si>
    <t>(5) Incluye las actividades de Gestión de Activos y Banca Privada.</t>
  </si>
  <si>
    <t>(6) Incluye las áreas de apoyo al Grupo BBVA y a las áreas de apoyo al negocio (Finanzas, Jurídico, Recursos Humanos, etc.).</t>
  </si>
  <si>
    <t>(7) Incluye las actividades de Gestión de Riesgos, Auditoría Interna y Cumplimiento Normativo.</t>
  </si>
  <si>
    <r>
      <t xml:space="preserve">Alta Dirección </t>
    </r>
    <r>
      <rPr>
        <vertAlign val="superscript"/>
        <sz val="10"/>
        <color rgb="FF666666"/>
        <rFont val="BBVABentonSans"/>
        <family val="3"/>
        <scheme val="major"/>
      </rPr>
      <t>(2)</t>
    </r>
  </si>
  <si>
    <r>
      <t xml:space="preserve">Banca Comercial </t>
    </r>
    <r>
      <rPr>
        <vertAlign val="superscript"/>
        <sz val="10"/>
        <color rgb="FF666666"/>
        <rFont val="BBVABentonSans"/>
        <family val="3"/>
        <scheme val="major"/>
      </rPr>
      <t>(3)</t>
    </r>
  </si>
  <si>
    <r>
      <t xml:space="preserve">Banca de Inversión </t>
    </r>
    <r>
      <rPr>
        <vertAlign val="superscript"/>
        <sz val="10"/>
        <color rgb="FF666666"/>
        <rFont val="BBVABentonSans"/>
        <family val="3"/>
        <scheme val="major"/>
      </rPr>
      <t>(4)</t>
    </r>
  </si>
  <si>
    <r>
      <t xml:space="preserve">Gestión de Activos </t>
    </r>
    <r>
      <rPr>
        <vertAlign val="superscript"/>
        <sz val="10"/>
        <color rgb="FF666666"/>
        <rFont val="BBVABentonSans"/>
        <family val="3"/>
        <scheme val="major"/>
      </rPr>
      <t>(5)</t>
    </r>
  </si>
  <si>
    <r>
      <t xml:space="preserve">Funciones corporativas </t>
    </r>
    <r>
      <rPr>
        <vertAlign val="superscript"/>
        <sz val="10"/>
        <color rgb="FF666666"/>
        <rFont val="BBVABentonSans"/>
        <family val="3"/>
        <scheme val="major"/>
      </rPr>
      <t>(6)</t>
    </r>
  </si>
  <si>
    <r>
      <t xml:space="preserve">Funciones de control </t>
    </r>
    <r>
      <rPr>
        <vertAlign val="superscript"/>
        <sz val="10"/>
        <color rgb="FF666666"/>
        <rFont val="BBVABentonSans"/>
        <family val="3"/>
        <scheme val="major"/>
      </rPr>
      <t>(7)</t>
    </r>
  </si>
  <si>
    <t>(1)  Incluye la suma de la retribución fija percibida en 2019 y de la retribución variable total correspondiente a 2019. La parte de la retribución variable del ejercicio 2019 que queda diferida está sometida a unos indicadores y objetivos plurianuales cuyo cumplimiento podría hacer minorar (nunca incrementar) dichos importes diferidos y por tanto la retribución total correspondiente al ejercicio 2019.</t>
  </si>
  <si>
    <r>
      <t>Provisiones Contables</t>
    </r>
    <r>
      <rPr>
        <vertAlign val="superscript"/>
        <sz val="10"/>
        <color rgb="FF666666"/>
        <rFont val="BBVABentonSans"/>
        <family val="3"/>
        <scheme val="major"/>
      </rPr>
      <t>(1)</t>
    </r>
  </si>
  <si>
    <t>q)     Capital de nivel 1 admisible incluido en el capital de nivel 1 adicional consolidado emitido por filiales y en manos de terceros</t>
  </si>
  <si>
    <t>de los cuales EHQLA y HQLA hipotéticamente admisibles</t>
  </si>
  <si>
    <t>(4) Incluye la retribución variable correspondiente al ejercicio 2019 que queda diferida y pendiente de abono. Esta retribución está sometida a unos indicadores de evaluación plurianual relacionados con el Marco de Apetito al Riesgo y la rentabilidad para el accionista que podrán minorar, hasta en su totalidad, dichos importes diferidos (nunca incrementarlos).</t>
  </si>
  <si>
    <r>
      <rPr>
        <b/>
        <sz val="10"/>
        <color rgb="FF666666"/>
        <rFont val="BBVABentonSansLight"/>
        <family val="3"/>
        <scheme val="minor"/>
      </rPr>
      <t>Tabla 83.</t>
    </r>
    <r>
      <rPr>
        <sz val="10"/>
        <color rgb="FF666666"/>
        <rFont val="BBVABentonSansLight"/>
        <family val="3"/>
        <scheme val="minor"/>
      </rPr>
      <t xml:space="preserve"> Indicadores de evaluación plurianual</t>
    </r>
  </si>
  <si>
    <t>Indicadores de evaluación plurianual</t>
  </si>
  <si>
    <t>EU CRB-B - Importe neto medio y total de las exposiciones (incluye riesgo de contraparte)</t>
  </si>
  <si>
    <t>EU CRB-C - Desglose geográfico de las exposiciones (incluye riesgo de contraparte)</t>
  </si>
  <si>
    <t>Vencimiento de emisiones mayoristas Garanti BBVA naturaleza </t>
  </si>
  <si>
    <t>(4) Se muestra la exposición original bruta de los Estados COREP correspondiente al riesgo de crédito y de renta variable por métodos estándar e IRB, excluyendo posiciones sujetas al marco de riesgo de contraparte.</t>
  </si>
  <si>
    <t xml:space="preserve">(2) Se incluyen préstamos garantizados por bienes inmuebles y otros préstamos con garantías reales. Se ha procedido a restatear la tabla de diciembre de 2018 incluyendo también las garantías hipotecarias por modelo IRB de riesgo de crédito que no reducen la exposición, sino que tienen impacto en los APRs a través de los parámetros de los modelos internos. </t>
  </si>
  <si>
    <t xml:space="preserve">(**) La política general del Grupo es la de alinear los conceptos de default y de stage 3 para que sean uniformes en el ámbito de la gestión. No obstante, para las carteras donde se utilizan los modelos IRB pueden existir algunas diferencias con motivo de la utilización de umbrales de materialidad en las exposiciones mayoristas por otras expecificaciones prudenciales. En todo caso, el Grupo estima que la diferencia entre ambos conceptos no es material a 31 de diciembre de 2019 puesto que no se superaría el 1% de las exposiciones en default. </t>
  </si>
  <si>
    <t>(2) Colchón de capital anticíclico calculado a diciembre de 2019 de acuerdo al Reglamento Delegado (UE) 2015/1555 de la Comisión.</t>
  </si>
  <si>
    <t>Total Riesgo de Contraparte Método Estándar</t>
  </si>
  <si>
    <t>Total Riesgo de Contraparte Método Avanzado</t>
  </si>
  <si>
    <t>Total Riesgo de Contraparte</t>
  </si>
  <si>
    <r>
      <t xml:space="preserve">Activos no corrientes y grupos enajenables de elementos que se han clasificado como mantenidos para la venta </t>
    </r>
    <r>
      <rPr>
        <vertAlign val="superscript"/>
        <sz val="10"/>
        <color rgb="FF666666"/>
        <rFont val="BBVABentonSans"/>
        <family val="3"/>
        <scheme val="major"/>
      </rPr>
      <t>(1)</t>
    </r>
  </si>
  <si>
    <r>
      <t xml:space="preserve">Pasivos incluidos en grupos enajenables de elementos que se han clasificado como mantenidos para la venta </t>
    </r>
    <r>
      <rPr>
        <vertAlign val="superscript"/>
        <sz val="10"/>
        <color rgb="FF666666"/>
        <rFont val="BBVABentonSans"/>
        <family val="3"/>
        <scheme val="major"/>
      </rPr>
      <t>(1)</t>
    </r>
  </si>
  <si>
    <t>(*) A 31 de diciembre del 2019, la diferencia entre los ratios phased-in y fully loaded surge por el tratamineto transitorio de determinados elementos de capital, principalmente el impacto de la NIIF9, al que el Grupo BBVA se ha adherido de manera voluntaria (de acuerdo con el artículo 473 bis de la CRR). Véase el apartado 2.3 para mayor información sobre el impacto transitorio de NIIF9.</t>
  </si>
  <si>
    <t>(1) Calculado sobre requerimientos mínimos de capital total aplicables en cada periodo.</t>
  </si>
  <si>
    <t>(3) Bajo requerimientos de CET 1 (9,27%) tras el proceso de evaluación supervisora (SREP), los requerimientos ascienden a 33.784 millones de euros. Bajo requerimientos de Capital Total (12,77%) los requerimientos ascienden a 46.540 millones de euros.</t>
  </si>
  <si>
    <r>
      <rPr>
        <b/>
        <sz val="10"/>
        <color rgb="FF676767"/>
        <rFont val="BBVABentonSansLight"/>
        <family val="3"/>
        <scheme val="minor"/>
      </rPr>
      <t>Tabla 7</t>
    </r>
    <r>
      <rPr>
        <b/>
        <sz val="10"/>
        <color rgb="FF000000"/>
        <rFont val="BBVABentonSansLight"/>
        <family val="3"/>
        <scheme val="minor"/>
      </rPr>
      <t>.</t>
    </r>
    <r>
      <rPr>
        <sz val="10"/>
        <color rgb="FF666666"/>
        <rFont val="BBVABentonSansLight"/>
        <family val="3"/>
        <scheme val="minor"/>
      </rPr>
      <t xml:space="preserve"> NIIF9-FL: Comparación de los fondos propios y de los ratios de capital y de apalancamiento de las entidades con y sin la aplicación de las disposiciones transitorias de la NIIF9 o de </t>
    </r>
    <r>
      <rPr>
        <i/>
        <sz val="10"/>
        <color rgb="FF666666"/>
        <rFont val="BBVABentonSansLight"/>
        <family val="3"/>
        <scheme val="minor"/>
      </rPr>
      <t>Expected Credit Losses</t>
    </r>
    <r>
      <rPr>
        <sz val="10"/>
        <color rgb="FF666666"/>
        <rFont val="BBVABentonSansLight"/>
        <family val="3"/>
        <scheme val="minor"/>
      </rPr>
      <t xml:space="preserve"> (ECL) análogas </t>
    </r>
    <r>
      <rPr>
        <sz val="10"/>
        <color theme="5"/>
        <rFont val="BBVABentonSansLight"/>
        <family val="3"/>
        <scheme val="minor"/>
      </rPr>
      <t>(Millones de euros)</t>
    </r>
  </si>
  <si>
    <t>NIIF9-FL - Comparación de los fondos propios y de los ratios de capital y de apalancamiento de las entidades con y sin la aplicación de las disposiciones transitorias de la NIIF9 o de Expected Credit Losses (ECL) análogas</t>
  </si>
  <si>
    <r>
      <rPr>
        <b/>
        <sz val="10"/>
        <color rgb="FF666666"/>
        <rFont val="BBVABentonSansLight"/>
        <family val="3"/>
        <scheme val="minor"/>
      </rPr>
      <t xml:space="preserve">Tabla 10. </t>
    </r>
    <r>
      <rPr>
        <sz val="10"/>
        <color rgb="FF666666"/>
        <rFont val="BBVABentonSansLight"/>
        <family val="3"/>
        <scheme val="minor"/>
      </rPr>
      <t xml:space="preserve">Exposición al Riesgo de Crédito y Contraparte </t>
    </r>
    <r>
      <rPr>
        <sz val="10"/>
        <color theme="5"/>
        <rFont val="BBVABentonSansLight"/>
        <family val="3"/>
        <scheme val="minor"/>
      </rPr>
      <t>(Millones de euros. 31-12-2019)</t>
    </r>
  </si>
  <si>
    <t>(3) Se incluye en esta línea aquellos impactos regulatorios del TRIM (Targeted Review of Internal Models) que a 31 de diciembre de 2019 no han sido asignados a su correspondiente categoría de exposición (principalmente exposiciones garantizadas con bienes inmuebles).</t>
  </si>
  <si>
    <t>(1) Se muestra la Exposición Original neta de correcciones y deterioros de valor informados en los estados COREP de riesgo de crédito y renta variable, excluyendo la exposición de titulizaciones.</t>
  </si>
  <si>
    <t>(1) Áreas geograficas determinadas en base al origen de la contraparte.</t>
  </si>
  <si>
    <t>(2) Se muestra la Exposición Original neta de los Estados COREP correspondiente al riesgo de crédito y renta variable, excluyendo la exposición de titulizaciones.</t>
  </si>
  <si>
    <r>
      <t>Exposición  Original neta de provisiones</t>
    </r>
    <r>
      <rPr>
        <b/>
        <vertAlign val="superscript"/>
        <sz val="10"/>
        <color rgb="FF004481"/>
        <rFont val="BBVABentonSansLight"/>
        <family val="3"/>
        <scheme val="minor"/>
      </rPr>
      <t>(1) (2)</t>
    </r>
  </si>
  <si>
    <t>(1) Se muestra la exposición original neta de correcciones y deterioros de valor informados en los Estados COREP correspondiente al riesgo de crédito y renta variable, excluyendo la exposición de titulizaciones.</t>
  </si>
  <si>
    <t xml:space="preserve">(5) Los importes positivos representan aumentos de provisión mientras que los importes negativos disminuciones. </t>
  </si>
  <si>
    <t>(1) Se muestra la Exposición Original neta de los Estados COREP correspondiente al riesgo de crédito y renta variable, excluyendo la exposición de titulizaciones.</t>
  </si>
  <si>
    <t>(1) Se incluyen adquisiciones temporales de activo, se excluyen posiciones sujetas al marco de titulizaciones y posiciones fuera de balance.</t>
  </si>
  <si>
    <t xml:space="preserve">(2) Cambios negativos acumulados: deterioro de valor acumulado o cambios acumulados negativos en el valor de la garantía real inicialmente reconocidos. </t>
  </si>
  <si>
    <t xml:space="preserve">(1) Valor inicial: importe en libros bruto de la garantía real obtenida mediante toma de posesión en el momento del reconocimiento inicial. </t>
  </si>
  <si>
    <r>
      <t xml:space="preserve">Tabla 1. </t>
    </r>
    <r>
      <rPr>
        <sz val="10"/>
        <color rgb="FF666666"/>
        <rFont val="BBVABentonSans"/>
        <family val="3"/>
        <scheme val="major"/>
      </rPr>
      <t xml:space="preserve">Distribución geográfica de las exposiciones crediticias pertinentes para el cálculo del colchón de capital anticíclico </t>
    </r>
    <r>
      <rPr>
        <sz val="10"/>
        <color theme="5"/>
        <rFont val="BBVABentonSans"/>
        <family val="3"/>
        <scheme val="major"/>
      </rPr>
      <t>(Millones de euros. 31-12-2019)</t>
    </r>
  </si>
  <si>
    <r>
      <t xml:space="preserve">Tabla 2. </t>
    </r>
    <r>
      <rPr>
        <sz val="10"/>
        <color rgb="FF666666"/>
        <rFont val="BBVABentonSans"/>
        <family val="3"/>
        <scheme val="major"/>
      </rPr>
      <t xml:space="preserve">CC2 - Conciliación del capital regulatorio con el Balance </t>
    </r>
    <r>
      <rPr>
        <sz val="10"/>
        <color theme="5"/>
        <rFont val="BBVABentonSans"/>
        <family val="3"/>
        <scheme val="major"/>
      </rPr>
      <t>(Millones de euros. 31-12-2019)</t>
    </r>
  </si>
  <si>
    <r>
      <t xml:space="preserve">Tabla 3. </t>
    </r>
    <r>
      <rPr>
        <sz val="10"/>
        <color rgb="FF666666"/>
        <rFont val="BBVABentonSans"/>
        <family val="3"/>
        <scheme val="major"/>
      </rPr>
      <t xml:space="preserve">EU LI1 - Diferencias entre los ámbitos de consolidación contable y prudencial y la correspondencia de las categorías de los estados financieros con las categorías de riesgo de la regulación prudencial </t>
    </r>
    <r>
      <rPr>
        <sz val="10"/>
        <color theme="5"/>
        <rFont val="BBVABentonSans"/>
        <family val="3"/>
        <scheme val="major"/>
      </rPr>
      <t>(Millones de euros. 31-12-2019)</t>
    </r>
  </si>
  <si>
    <r>
      <t xml:space="preserve">Tabla 4. </t>
    </r>
    <r>
      <rPr>
        <sz val="10"/>
        <color rgb="FF666666"/>
        <rFont val="BBVABentonSans"/>
        <family val="3"/>
        <scheme val="major"/>
      </rPr>
      <t xml:space="preserve">EU LI2 - Principales fuentes de diferencias entre los importes de las exposiciones a efectos prudenciales y los valores contables de los estados financieros. </t>
    </r>
    <r>
      <rPr>
        <sz val="10"/>
        <color theme="5"/>
        <rFont val="BBVABentonSans"/>
        <family val="3"/>
        <scheme val="major"/>
      </rPr>
      <t>(Millones de euros. 31-12-2019)</t>
    </r>
  </si>
  <si>
    <r>
      <t xml:space="preserve">Exposición al Riesgo de Crédito y Contraparte </t>
    </r>
    <r>
      <rPr>
        <sz val="10"/>
        <color theme="5"/>
        <rFont val="BBVABentonSansLight"/>
        <family val="3"/>
        <scheme val="minor"/>
      </rPr>
      <t>(Millones de euros. 31-12-2018)</t>
    </r>
  </si>
  <si>
    <t xml:space="preserve">
Categoría de exposición</t>
  </si>
  <si>
    <r>
      <rPr>
        <b/>
        <sz val="10"/>
        <color rgb="FF666666"/>
        <rFont val="BBVABentonSansLight"/>
        <family val="3"/>
        <scheme val="minor"/>
      </rPr>
      <t>Tabla 13.</t>
    </r>
    <r>
      <rPr>
        <sz val="10"/>
        <color rgb="FF666666"/>
        <rFont val="BBVABentonSansLight"/>
        <family val="3"/>
        <scheme val="minor"/>
      </rPr>
      <t xml:space="preserve"> EU CRB-D - Concentración de las exposiciones por sector o tipo de contraparte (excluye riesgo de contraparte) </t>
    </r>
    <r>
      <rPr>
        <sz val="10"/>
        <color theme="5"/>
        <rFont val="BBVABentonSansLight"/>
        <family val="3"/>
        <scheme val="minor"/>
      </rPr>
      <t>(Millones de euros. 31-12-2019)</t>
    </r>
  </si>
  <si>
    <r>
      <t xml:space="preserve">EU CRB-D - Concentración de las exposiciones por sector o tipo de contraparte  (excluye riesgo de contraparte) </t>
    </r>
    <r>
      <rPr>
        <sz val="10"/>
        <color theme="5"/>
        <rFont val="BBVABentonSansLight"/>
        <family val="3"/>
        <scheme val="minor"/>
      </rPr>
      <t>(Millones de euros. 31-12-2018)</t>
    </r>
  </si>
  <si>
    <r>
      <rPr>
        <b/>
        <sz val="10"/>
        <color rgb="FF666666"/>
        <rFont val="BBVABentonSansLight"/>
        <family val="3"/>
        <scheme val="minor"/>
      </rPr>
      <t>Tabla 14.</t>
    </r>
    <r>
      <rPr>
        <sz val="10"/>
        <color rgb="FF666666"/>
        <rFont val="BBVABentonSansLight"/>
        <family val="3"/>
        <scheme val="minor"/>
      </rPr>
      <t xml:space="preserve"> EU CRB-E - Vencimiento de las exposiciones (excluye riesgo de contraparte) </t>
    </r>
    <r>
      <rPr>
        <sz val="10"/>
        <color theme="5"/>
        <rFont val="BBVABentonSansLight"/>
        <family val="3"/>
        <scheme val="minor"/>
      </rPr>
      <t>(Millones de euros. 31-12-2019)</t>
    </r>
  </si>
  <si>
    <r>
      <t xml:space="preserve">EU CRB-E - Vencimiento de las exposiciones (excluye riesgo de contraparte) </t>
    </r>
    <r>
      <rPr>
        <sz val="10"/>
        <color theme="5"/>
        <rFont val="BBVABentonSansLight"/>
        <family val="3"/>
        <scheme val="minor"/>
      </rPr>
      <t>(Millones de euros. 31-12-2018)</t>
    </r>
  </si>
  <si>
    <r>
      <rPr>
        <b/>
        <sz val="10"/>
        <color rgb="FF666666"/>
        <rFont val="BBVABentonSansLight"/>
        <family val="3"/>
        <scheme val="minor"/>
      </rPr>
      <t xml:space="preserve">Tabla 15. </t>
    </r>
    <r>
      <rPr>
        <sz val="10"/>
        <color rgb="FF666666"/>
        <rFont val="BBVABentonSansLight"/>
        <family val="3"/>
        <scheme val="minor"/>
      </rPr>
      <t xml:space="preserve">EU CR1-A - Calidad crediticia de las exposiciones por categoría de exposición e instrumento (excluye riesgo de contraparte) </t>
    </r>
    <r>
      <rPr>
        <sz val="10"/>
        <color theme="5"/>
        <rFont val="BBVABentonSansLight"/>
        <family val="3"/>
        <scheme val="minor"/>
      </rPr>
      <t xml:space="preserve">(Millones </t>
    </r>
    <r>
      <rPr>
        <sz val="10"/>
        <color theme="5"/>
        <rFont val="BBVABentonSansLight"/>
        <family val="3"/>
        <scheme val="minor"/>
      </rPr>
      <t xml:space="preserve">de </t>
    </r>
    <r>
      <rPr>
        <sz val="10"/>
        <color theme="5"/>
        <rFont val="BBVABentonSansLight"/>
        <family val="3"/>
        <scheme val="minor"/>
      </rPr>
      <t>euros. 31-12-2019)</t>
    </r>
  </si>
  <si>
    <r>
      <t>EU CR1-A - Calidad crediticia de las exposiciones por categoría de exposición e instrumento (excluye riesgo de contraparte)</t>
    </r>
    <r>
      <rPr>
        <sz val="10"/>
        <color theme="5"/>
        <rFont val="BBVABentonSansLight"/>
        <family val="3"/>
        <scheme val="minor"/>
      </rPr>
      <t>(Millones de euros. 31-12-2018)</t>
    </r>
  </si>
  <si>
    <r>
      <rPr>
        <b/>
        <sz val="10"/>
        <color rgb="FF666666"/>
        <rFont val="BBVABentonSansLight"/>
        <family val="3"/>
        <scheme val="minor"/>
      </rPr>
      <t>Tabla 17.</t>
    </r>
    <r>
      <rPr>
        <sz val="10"/>
        <color rgb="FF666666"/>
        <rFont val="BBVABentonSansLight"/>
        <family val="3"/>
        <scheme val="minor"/>
      </rPr>
      <t xml:space="preserve"> EU CR1-C - Calidad crediticia de las exposiciones por zona geográfica (excluye riesgo de contraparte) </t>
    </r>
    <r>
      <rPr>
        <sz val="10"/>
        <color theme="5"/>
        <rFont val="BBVABentonSansLight"/>
        <family val="3"/>
        <scheme val="minor"/>
      </rPr>
      <t>(Millones de euros. 31-12-2019)</t>
    </r>
  </si>
  <si>
    <r>
      <t xml:space="preserve">EU CR1-C - Calidad crediticia de las exposiciones por zona geográfica (excluye riesgo de contraparte) </t>
    </r>
    <r>
      <rPr>
        <sz val="10"/>
        <color theme="5"/>
        <rFont val="BBVABentonSansLight"/>
        <family val="3"/>
        <scheme val="minor"/>
      </rPr>
      <t>(Millones de euros. 31-12-2018)</t>
    </r>
  </si>
  <si>
    <r>
      <rPr>
        <b/>
        <sz val="10"/>
        <color rgb="FF666666"/>
        <rFont val="BBVABentonSansLight"/>
        <family val="3"/>
        <scheme val="minor"/>
      </rPr>
      <t>Tabla 18.</t>
    </r>
    <r>
      <rPr>
        <sz val="10"/>
        <color rgb="FF666666"/>
        <rFont val="BBVABentonSansLight"/>
        <family val="3"/>
        <scheme val="minor"/>
      </rPr>
      <t xml:space="preserve"> EU CR1-B - Calidad crediticia de las exposiciones por sector o tipos de contraparte (excluye riesgo de contraparte) </t>
    </r>
    <r>
      <rPr>
        <sz val="10"/>
        <color theme="5"/>
        <rFont val="BBVABentonSansLight"/>
        <family val="3"/>
        <scheme val="minor"/>
      </rPr>
      <t>(Millones de euros. 31-12-2019)</t>
    </r>
  </si>
  <si>
    <r>
      <t xml:space="preserve">EU CR1-B - Calidad crediticia de las exposiciones por sector o tipos de contraparte (excluye riesgo de contraparte) </t>
    </r>
    <r>
      <rPr>
        <sz val="10"/>
        <color theme="5"/>
        <rFont val="BBVABentonSansLight"/>
        <family val="3"/>
        <scheme val="minor"/>
      </rPr>
      <t>(Millones de euros. 31-12-2018)</t>
    </r>
  </si>
  <si>
    <r>
      <rPr>
        <b/>
        <sz val="10"/>
        <color rgb="FF666666"/>
        <rFont val="BBVABentonSansLight"/>
        <family val="3"/>
        <scheme val="minor"/>
      </rPr>
      <t>Tabla 20.</t>
    </r>
    <r>
      <rPr>
        <sz val="10"/>
        <color rgb="FF666666"/>
        <rFont val="BBVABentonSansLight"/>
        <family val="3"/>
        <scheme val="minor"/>
      </rPr>
      <t xml:space="preserve"> EU CR2-A - Cambios en el saldo de los ajustes por riesgo de crédito 
</t>
    </r>
    <r>
      <rPr>
        <sz val="10"/>
        <color theme="5"/>
        <rFont val="BBVABentonSansLight"/>
        <family val="3"/>
        <scheme val="minor"/>
      </rPr>
      <t>(Millones de euros. 31-12-2019)</t>
    </r>
  </si>
  <si>
    <r>
      <rPr>
        <b/>
        <sz val="10"/>
        <color rgb="FF666666"/>
        <rFont val="BBVABentonSansLight"/>
        <family val="3"/>
        <scheme val="minor"/>
      </rPr>
      <t>Tabla 21.</t>
    </r>
    <r>
      <rPr>
        <sz val="10"/>
        <color rgb="FF666666"/>
        <rFont val="BBVABentonSansLight"/>
        <family val="3"/>
        <scheme val="minor"/>
      </rPr>
      <t xml:space="preserve"> EU CR2-B - Cambios en el saldo de los préstamos y valores representativos de deuda en situación de default y cuyo valor se ha deteriorado </t>
    </r>
    <r>
      <rPr>
        <sz val="10"/>
        <color theme="5"/>
        <rFont val="BBVABentonSansLight"/>
        <family val="3"/>
        <scheme val="minor"/>
      </rPr>
      <t>(Millones de euros. 31-12-2019)</t>
    </r>
  </si>
  <si>
    <r>
      <rPr>
        <b/>
        <sz val="10"/>
        <color rgb="FF666666"/>
        <rFont val="BBVABentonSansLight"/>
        <family val="3"/>
        <scheme val="minor"/>
      </rPr>
      <t>Tabla 23.</t>
    </r>
    <r>
      <rPr>
        <sz val="10"/>
        <color rgb="FF666666"/>
        <rFont val="BBVABentonSansLight"/>
        <family val="3"/>
        <scheme val="minor"/>
      </rPr>
      <t xml:space="preserve"> NPL9 - Garantías reales obtenidas mediante toma de posesión y procesos de ejecución </t>
    </r>
    <r>
      <rPr>
        <sz val="10"/>
        <color theme="5"/>
        <rFont val="BBVABentonSansLight"/>
        <family val="3"/>
        <scheme val="minor"/>
      </rPr>
      <t>(Millones de euros. 31-12-2019)</t>
    </r>
  </si>
  <si>
    <r>
      <rPr>
        <b/>
        <sz val="10"/>
        <color rgb="FF666666"/>
        <rFont val="BBVABentonSansLight"/>
        <family val="2"/>
        <scheme val="minor"/>
      </rPr>
      <t>Tabla 24.</t>
    </r>
    <r>
      <rPr>
        <sz val="10"/>
        <color rgb="FF666666"/>
        <rFont val="BBVABentonSansLight"/>
        <family val="3"/>
        <scheme val="minor"/>
      </rPr>
      <t xml:space="preserve"> EU CR4 - Método estándar: exposición al riesgo de crédito y efectos de la reducción del riesgo de crédito </t>
    </r>
    <r>
      <rPr>
        <sz val="10"/>
        <color theme="5"/>
        <rFont val="BBVABentonSansLight"/>
        <family val="2"/>
        <scheme val="minor"/>
      </rPr>
      <t>(Millones de euros. 31-12-2019)</t>
    </r>
  </si>
  <si>
    <r>
      <t>EU CR4 - Método estándar: exposición al riesgo de crédito y efectos de la reducción del riesgo de crédito</t>
    </r>
    <r>
      <rPr>
        <sz val="10"/>
        <color theme="5"/>
        <rFont val="BBVABentonSansLight"/>
        <family val="2"/>
        <scheme val="minor"/>
      </rPr>
      <t xml:space="preserve"> (Millones de euros. 31-12-2018)</t>
    </r>
  </si>
  <si>
    <t>(1) EO Neta: Se corresponde con la exposición original neta de ajustes de valor y provisiones.</t>
  </si>
  <si>
    <t>(2) EAD: Se corresponde con la exposición original neta de ajustes de valor y provisiones tras CRM y CCF.</t>
  </si>
  <si>
    <t>(1)   De las cuales: Sin Calificación hace referencia a las exposiciones para las cuales no se dispone de una calificación crediticia efectuada por ECAI designadas.</t>
  </si>
  <si>
    <t xml:space="preserve">APRs a 31 de Diciembre de 2018 </t>
  </si>
  <si>
    <r>
      <rPr>
        <b/>
        <sz val="10"/>
        <color rgb="FF666666"/>
        <rFont val="BBVABentonSansLight"/>
        <family val="3"/>
        <scheme val="minor"/>
      </rPr>
      <t xml:space="preserve">Tabla 29. </t>
    </r>
    <r>
      <rPr>
        <sz val="10"/>
        <color rgb="FF666666"/>
        <rFont val="BBVABentonSansLight"/>
        <family val="3"/>
        <scheme val="minor"/>
      </rPr>
      <t xml:space="preserve">Escala Maestra de rating BBVA </t>
    </r>
    <r>
      <rPr>
        <sz val="10"/>
        <color theme="5"/>
        <rFont val="BBVABentonSansLight"/>
        <family val="3"/>
        <scheme val="minor"/>
      </rPr>
      <t>(31-12-2019)</t>
    </r>
  </si>
  <si>
    <r>
      <rPr>
        <b/>
        <sz val="10"/>
        <color rgb="FF666666"/>
        <rFont val="BBVABentonSansLight"/>
        <family val="3"/>
        <scheme val="minor"/>
      </rPr>
      <t>Tabla 28.</t>
    </r>
    <r>
      <rPr>
        <sz val="10"/>
        <color rgb="FF666666"/>
        <rFont val="BBVABentonSansLight"/>
        <family val="3"/>
        <scheme val="minor"/>
      </rPr>
      <t xml:space="preserve"> Modelos autorizados por el supervisor a efectos de su utilización en el cálculo de Recursos Propios </t>
    </r>
    <r>
      <rPr>
        <sz val="10"/>
        <color theme="5"/>
        <rFont val="BBVABentonSansLight"/>
        <family val="3"/>
        <scheme val="minor"/>
      </rPr>
      <t>(31-12-2019)</t>
    </r>
  </si>
  <si>
    <r>
      <rPr>
        <b/>
        <sz val="10"/>
        <color rgb="FF666666"/>
        <rFont val="BBVABentonSansLight"/>
        <family val="3"/>
        <scheme val="minor"/>
      </rPr>
      <t xml:space="preserve">Tabla 30. </t>
    </r>
    <r>
      <rPr>
        <sz val="10"/>
        <color rgb="FF666666"/>
        <rFont val="BBVABentonSansLight"/>
        <family val="3"/>
        <scheme val="minor"/>
      </rPr>
      <t xml:space="preserve">EU CR6 - Método IRB: Exposiciones al riesgo de crédito por categoría de exposición e intervalo de PD </t>
    </r>
    <r>
      <rPr>
        <sz val="10"/>
        <color theme="5"/>
        <rFont val="BBVABentonSansLight"/>
        <family val="3"/>
        <scheme val="minor"/>
      </rPr>
      <t>(Millones de euros. 31-12-2019)</t>
    </r>
  </si>
  <si>
    <r>
      <t xml:space="preserve">EU CR6 - Método IRB: Exposiciones al riesgo de crédito por categoría de exposición e intervalo de PD </t>
    </r>
    <r>
      <rPr>
        <sz val="10"/>
        <color theme="5"/>
        <rFont val="BBVABentonSansLight"/>
        <family val="3"/>
        <scheme val="minor"/>
      </rPr>
      <t>(Millones de euros. 31-12-2018)</t>
    </r>
  </si>
  <si>
    <t>(5) Se corresponde con el vencimiento del deudor en días ponderado por EAD. De acuerdo al Reglamento (UE) 680/2014, se informa únicamente para las categorías en las que los vencimientos medios son relevantes para el cálculo de los APRs.</t>
  </si>
  <si>
    <r>
      <t xml:space="preserve">PD media ponderada </t>
    </r>
    <r>
      <rPr>
        <b/>
        <vertAlign val="superscript"/>
        <sz val="10"/>
        <color rgb="FF004481"/>
        <rFont val="BBVABentonSansLight"/>
        <family val="3"/>
        <scheme val="minor"/>
      </rPr>
      <t>(1)</t>
    </r>
  </si>
  <si>
    <r>
      <t xml:space="preserve">Media aritmética de
la PD por deudor </t>
    </r>
    <r>
      <rPr>
        <b/>
        <vertAlign val="superscript"/>
        <sz val="10"/>
        <color rgb="FF004481"/>
        <rFont val="BBVABentonSansLight"/>
        <family val="3"/>
        <scheme val="minor"/>
      </rPr>
      <t>(1)</t>
    </r>
  </si>
  <si>
    <t>(1) La PD mínima aplicada a exposiciones de las categorías de Entidades, Empresas y Minoristas es del 0,03%, de acuerdo a los artículos 160 y 163 de la CRR.</t>
  </si>
  <si>
    <r>
      <rPr>
        <b/>
        <sz val="10"/>
        <color rgb="FF666666"/>
        <rFont val="BBVABentonSansLight"/>
        <family val="3"/>
        <scheme val="minor"/>
      </rPr>
      <t>Tabla 27.</t>
    </r>
    <r>
      <rPr>
        <sz val="10"/>
        <color rgb="FF666666"/>
        <rFont val="BBVABentonSansLight"/>
        <family val="3"/>
        <scheme val="minor"/>
      </rPr>
      <t xml:space="preserve"> Estado de flujos de APR para el Método estándar de Riesgo de Crédito y Contraparte </t>
    </r>
    <r>
      <rPr>
        <sz val="10"/>
        <color theme="5"/>
        <rFont val="BBVABentonSansLight"/>
        <family val="3"/>
        <scheme val="minor"/>
      </rPr>
      <t>(Millones de euros)</t>
    </r>
  </si>
  <si>
    <r>
      <rPr>
        <b/>
        <sz val="10"/>
        <color rgb="FF666666"/>
        <rFont val="BBVABentonSansLight"/>
        <family val="3"/>
        <scheme val="minor"/>
      </rPr>
      <t>Tabla 35.</t>
    </r>
    <r>
      <rPr>
        <sz val="10"/>
        <color rgb="FF666666"/>
        <rFont val="BBVABentonSansLight"/>
        <family val="3"/>
        <scheme val="minor"/>
      </rPr>
      <t xml:space="preserve"> Posiciones sujetas a riesgo de contraparte en términos de EO, EAD y APRs </t>
    </r>
    <r>
      <rPr>
        <sz val="10"/>
        <color theme="5"/>
        <rFont val="BBVABentonSansLight"/>
        <family val="3"/>
        <scheme val="minor"/>
      </rPr>
      <t>(Millones de euros. 31-12-2019)</t>
    </r>
  </si>
  <si>
    <r>
      <t xml:space="preserve">Posiciones sujetas a riesgo de contraparte en términos de EO, EAD y APRs </t>
    </r>
    <r>
      <rPr>
        <sz val="10"/>
        <color theme="5"/>
        <rFont val="BBVABentonSansLight"/>
        <family val="3"/>
        <scheme val="minor"/>
      </rPr>
      <t>(Millones de euros. 31-12-2018)</t>
    </r>
  </si>
  <si>
    <r>
      <rPr>
        <b/>
        <sz val="10"/>
        <color rgb="FF666666"/>
        <rFont val="BBVABentonSansLight"/>
        <family val="3"/>
        <scheme val="minor"/>
      </rPr>
      <t>Tabla 36.</t>
    </r>
    <r>
      <rPr>
        <sz val="10"/>
        <color rgb="FF666666"/>
        <rFont val="BBVABentonSansLight"/>
        <family val="3"/>
        <scheme val="minor"/>
      </rPr>
      <t xml:space="preserve"> Importes Riesgo de contraparte de la Cartera de Negociación </t>
    </r>
    <r>
      <rPr>
        <sz val="10"/>
        <color theme="5"/>
        <rFont val="BBVABentonSansLight"/>
        <family val="3"/>
        <scheme val="minor"/>
      </rPr>
      <t>(Millones de euros)</t>
    </r>
  </si>
  <si>
    <r>
      <rPr>
        <b/>
        <sz val="10"/>
        <color rgb="FF666666"/>
        <rFont val="BBVABentonSansLight"/>
        <family val="3"/>
        <scheme val="minor"/>
      </rPr>
      <t>Tabla 40.</t>
    </r>
    <r>
      <rPr>
        <sz val="10"/>
        <color rgb="FF666666"/>
        <rFont val="BBVABentonSansLight"/>
        <family val="3"/>
        <scheme val="minor"/>
      </rPr>
      <t xml:space="preserve"> EU CCR4 - Método IRB: exposiciones al riesgo de contraparte por cartera y escala de PD </t>
    </r>
    <r>
      <rPr>
        <sz val="10"/>
        <color theme="5"/>
        <rFont val="BBVABentonSansLight"/>
        <family val="3"/>
        <scheme val="minor"/>
      </rPr>
      <t>(Millones de euros. 31-12-2019)</t>
    </r>
  </si>
  <si>
    <r>
      <t xml:space="preserve">EU CCR4 - Método IRB: exposiciones al riesgo de contraparte por cartera y escala de PD </t>
    </r>
    <r>
      <rPr>
        <sz val="10"/>
        <color theme="5"/>
        <rFont val="BBVABentonSansLight"/>
        <family val="3"/>
        <scheme val="minor"/>
      </rPr>
      <t>(Millones de euros. 31-12-2018)</t>
    </r>
  </si>
  <si>
    <t xml:space="preserve">(2) Se incluyen préstamos garantizados por bienes inmuebles y otros préstamos con garantías reales, incluyendo las que están en el modelo IRB de riesgo de crédito que no reducen la exposición, sino que tienen impacto en los APRs a través de los parámetros de los modelos internos. </t>
  </si>
  <si>
    <r>
      <t xml:space="preserve">EU MR3- Valores según el método IMA para las carteras de negociación </t>
    </r>
    <r>
      <rPr>
        <sz val="10"/>
        <color theme="5"/>
        <rFont val="BBVABentonSansLight"/>
        <family val="3"/>
        <scheme val="minor"/>
      </rPr>
      <t>(Millones de euros. 31-12-2018)</t>
    </r>
  </si>
  <si>
    <t>(6) Incluye información de los miembros de la Alta Dirección que tenían tal condición a 31 de diciembre de 2019, excluyendo a consejeros ejecutivos.</t>
  </si>
  <si>
    <t>Instrumentos clasificados como activos financieros a valor razonable con cambios en otro resultado global</t>
  </si>
  <si>
    <r>
      <rPr>
        <b/>
        <sz val="10"/>
        <color rgb="FF666666"/>
        <rFont val="BBVABentonSansLight"/>
        <family val="3"/>
        <scheme val="minor"/>
      </rPr>
      <t>Tabla 84.</t>
    </r>
    <r>
      <rPr>
        <sz val="10"/>
        <color rgb="FF666666"/>
        <rFont val="BBVABentonSansLight"/>
        <family val="3"/>
        <scheme val="minor"/>
      </rPr>
      <t xml:space="preserve"> Remuneraciones del Colectivo Identificado correspondientes al ejercicio 2019 </t>
    </r>
    <r>
      <rPr>
        <sz val="10"/>
        <color rgb="FF00B0F0"/>
        <rFont val="BBVABentonSansLight"/>
        <family val="3"/>
        <scheme val="minor"/>
      </rPr>
      <t>(Miles de euros o en número de acciones)</t>
    </r>
  </si>
  <si>
    <r>
      <rPr>
        <b/>
        <sz val="10"/>
        <color rgb="FF666666"/>
        <rFont val="BBVABentonSansLight"/>
        <family val="3"/>
        <scheme val="minor"/>
      </rPr>
      <t>Tabla 85.</t>
    </r>
    <r>
      <rPr>
        <sz val="10"/>
        <color rgb="FF666666"/>
        <rFont val="BBVABentonSansLight"/>
        <family val="3"/>
        <scheme val="minor"/>
      </rPr>
      <t xml:space="preserve"> Remuneraciones extraordinarias del Colectivo Identificado correspondientes al ejercicio 2019 </t>
    </r>
    <r>
      <rPr>
        <sz val="10"/>
        <color rgb="FF00B0F0"/>
        <rFont val="BBVABentonSansLight"/>
        <family val="3"/>
        <scheme val="minor"/>
      </rPr>
      <t>(Miles de euros)</t>
    </r>
  </si>
  <si>
    <t>Remuneraciones del Colectivo Identificado correspondientes a 2019 por áreas de actividad</t>
  </si>
  <si>
    <t>Remuneraciones extraordinarias del Colectivo Identificado correspondientes al ejercicio 2019</t>
  </si>
  <si>
    <t>Remuneración variable diferida proveniente de ejercicios anteriores a 2019</t>
  </si>
  <si>
    <t>Remuneraciones del Colectivo Identificado correspondientes al ejercicio 2019</t>
  </si>
  <si>
    <r>
      <t xml:space="preserve">31-12-2018 </t>
    </r>
    <r>
      <rPr>
        <b/>
        <vertAlign val="superscript"/>
        <sz val="10"/>
        <color rgb="FF08467A"/>
        <rFont val="BBVABentonSansLight"/>
        <family val="3"/>
        <scheme val="minor"/>
      </rPr>
      <t>(2)</t>
    </r>
  </si>
  <si>
    <t>(3) Incluye el resto de países no incluidos en las columnas anteriores. Los países con mayor exposición en este área son: Reino Unido, Francia, Italia, Alemania y Portugal.</t>
  </si>
  <si>
    <t xml:space="preserve">(3) Incluye el resto de países no incluidos en las columnas anteriores. Los países con mayor exposición en este área son: Reino Unido, Francia, Italia, Alemania y Portugal </t>
  </si>
  <si>
    <t>(1) Valores contables brutos.</t>
  </si>
  <si>
    <t xml:space="preserve">(3) Incluye el resto de países no incluidos en las columnas anteriores. Los países con mayor exposición en este área son: Reino Unido, Francia, Italia, Alemania y Portugal. </t>
  </si>
  <si>
    <t>(2) Los importes positivos representan aumentos de provisión mientras que los importes negativos, disminuciones.</t>
  </si>
  <si>
    <t>(*) La tabla de diciembre de 2018 se publica a efectos comparativos, incluyendo el desglose del requerimiento regulatorio de FINREP disponible a la fecha.</t>
  </si>
  <si>
    <t>(2) Valores contables brutos en balance.</t>
  </si>
  <si>
    <t>(6) Las exposiciones clasificadas en el método FIRB se corresponde con las exposiciones de financiación especializada. El Grupo ha optado por acogerse al método de los criterios de atribución de categorías supervisoras, en línea con lo establecido en el artículo 153.5 de la CRR.</t>
  </si>
  <si>
    <t>(1) Intervalos de PD recomendados por las directrices de la EBA sobre los requisitos de divulgación con arreglo a la Parte Octava de la CRR.</t>
  </si>
  <si>
    <t>(2) Calculado como la EAD después de CCF para exposiciones fuera de balance sobre la exposición total fuera de balance antes de CCF.</t>
  </si>
  <si>
    <t>(3) Se corresponde con la PD por grado de deudor ponderada por EAD.</t>
  </si>
  <si>
    <r>
      <rPr>
        <b/>
        <sz val="10"/>
        <color rgb="FF666666"/>
        <rFont val="BBVABentonSansLight"/>
        <family val="3"/>
        <scheme val="minor"/>
      </rPr>
      <t xml:space="preserve">Tabla 31. </t>
    </r>
    <r>
      <rPr>
        <sz val="10"/>
        <color rgb="FF666666"/>
        <rFont val="BBVABentonSansLight"/>
        <family val="3"/>
        <scheme val="minor"/>
      </rPr>
      <t xml:space="preserve">EU CR9 - Método IRB: Pruebas retrospectivas de la PD por categoría de exposición </t>
    </r>
    <r>
      <rPr>
        <sz val="10"/>
        <color theme="5"/>
        <rFont val="BBVABentonSansLight"/>
        <family val="3"/>
        <scheme val="minor"/>
      </rPr>
      <t>(BBVA S.A. 31-12-2019)</t>
    </r>
  </si>
  <si>
    <r>
      <t xml:space="preserve">EU CR9 - Método IRB: Pruebas retrospectivas de la PD por categoría de exposición </t>
    </r>
    <r>
      <rPr>
        <sz val="10"/>
        <color theme="5"/>
        <rFont val="BBVABentonSansLight"/>
        <family val="3"/>
        <scheme val="minor"/>
      </rPr>
      <t>(BBVA MÉXICO. 31-12-2019)</t>
    </r>
  </si>
  <si>
    <t>(1) Corresponde con la cuantía de la exposición neta de dotaciones y cancelaciones de provisiones.</t>
  </si>
  <si>
    <r>
      <rPr>
        <b/>
        <sz val="10"/>
        <color rgb="FF666666"/>
        <rFont val="BBVABentonSansLight"/>
        <family val="3"/>
        <scheme val="minor"/>
      </rPr>
      <t>Tabla 33.</t>
    </r>
    <r>
      <rPr>
        <sz val="10"/>
        <color rgb="FF666666"/>
        <rFont val="BBVABentonSansLight"/>
        <family val="3"/>
        <scheme val="minor"/>
      </rPr>
      <t xml:space="preserve"> CR10 (1)- IRB: Financiación especializada </t>
    </r>
    <r>
      <rPr>
        <sz val="10"/>
        <color theme="5"/>
        <rFont val="BBVABentonSansLight"/>
        <family val="3"/>
        <scheme val="minor"/>
      </rPr>
      <t>(Millones de euros. 31-12-2019)</t>
    </r>
  </si>
  <si>
    <r>
      <t xml:space="preserve">CR10 (1)- IRB: Financiación especializada </t>
    </r>
    <r>
      <rPr>
        <sz val="10"/>
        <color theme="5"/>
        <rFont val="BBVABentonSansLight"/>
        <family val="3"/>
        <scheme val="minor"/>
      </rPr>
      <t>(Millones de euros. 31-12-2018)</t>
    </r>
  </si>
  <si>
    <r>
      <rPr>
        <b/>
        <sz val="10"/>
        <color rgb="FF666666"/>
        <rFont val="BBVABentonSansLight"/>
        <family val="3"/>
        <scheme val="minor"/>
      </rPr>
      <t>Tabla 34.</t>
    </r>
    <r>
      <rPr>
        <sz val="10"/>
        <color rgb="FF666666"/>
        <rFont val="BBVABentonSansLight"/>
        <family val="3"/>
        <scheme val="minor"/>
      </rPr>
      <t xml:space="preserve"> EU CR10 (2) - IRB: Renta Variable </t>
    </r>
    <r>
      <rPr>
        <sz val="10"/>
        <color theme="5"/>
        <rFont val="BBVABentonSansLight"/>
        <family val="3"/>
        <scheme val="minor"/>
      </rPr>
      <t>(Millones de euros. 31-12-2019)</t>
    </r>
  </si>
  <si>
    <r>
      <t>EU CR10 (2) - IRB: Renta Variable</t>
    </r>
    <r>
      <rPr>
        <sz val="10"/>
        <color theme="5"/>
        <rFont val="BBVABentonSansLight"/>
        <family val="3"/>
        <scheme val="minor"/>
      </rPr>
      <t xml:space="preserve"> (Millones de euros. 31-12-2018)</t>
    </r>
  </si>
  <si>
    <t>(4) El importe de las garantías incluye los ajustes por volatilidad establecidos en el título II, capítulo 4, sección 4 de la CRR.</t>
  </si>
  <si>
    <t>(2) Se incluye el mark to market positivo de los derivados.</t>
  </si>
  <si>
    <t>(3) Se incluyen únicamente el importe de las adquisiciones temporales de activos.</t>
  </si>
  <si>
    <r>
      <rPr>
        <b/>
        <sz val="10"/>
        <color rgb="FF666666"/>
        <rFont val="BBVABentonSansLight"/>
        <family val="3"/>
        <scheme val="minor"/>
      </rPr>
      <t xml:space="preserve">Tabla 37. </t>
    </r>
    <r>
      <rPr>
        <sz val="10"/>
        <color rgb="FF666666"/>
        <rFont val="BBVABentonSansLight"/>
        <family val="3"/>
        <scheme val="minor"/>
      </rPr>
      <t>EU CCR5-A -  Efecto de las compensaciones y las garantías reales mantenidas sobre los valores de exposición</t>
    </r>
    <r>
      <rPr>
        <vertAlign val="superscript"/>
        <sz val="10"/>
        <color rgb="FF666666"/>
        <rFont val="BBVABentonSansLight"/>
        <family val="3"/>
        <scheme val="minor"/>
      </rPr>
      <t>(1)</t>
    </r>
    <r>
      <rPr>
        <sz val="10"/>
        <color theme="5"/>
        <rFont val="BBVABentonSansLight"/>
        <family val="3"/>
        <scheme val="minor"/>
      </rPr>
      <t xml:space="preserve"> (Millones de euros. 31-12-2019)</t>
    </r>
  </si>
  <si>
    <r>
      <rPr>
        <b/>
        <sz val="10"/>
        <color rgb="FF666666"/>
        <rFont val="BBVABentonSansLight"/>
        <family val="3"/>
        <scheme val="minor"/>
      </rPr>
      <t>Tabla 39.</t>
    </r>
    <r>
      <rPr>
        <sz val="10"/>
        <color rgb="FF666666"/>
        <rFont val="BBVABentonSansLight"/>
        <family val="3"/>
        <scheme val="minor"/>
      </rPr>
      <t xml:space="preserve"> EU CCR3 - Método estándar: exposiciones al riesgo de contraparte por cartera regulatoria y riesgo</t>
    </r>
    <r>
      <rPr>
        <sz val="10"/>
        <color theme="5"/>
        <rFont val="BBVABentonSansLight"/>
        <family val="3"/>
        <scheme val="minor"/>
      </rPr>
      <t xml:space="preserve"> (Millones de euros. 31-12-2019)</t>
    </r>
  </si>
  <si>
    <r>
      <t>EU CCR3 - Método estándar: exposiciones al riesgo de contraparte por cartera regulatoria y riesgo</t>
    </r>
    <r>
      <rPr>
        <sz val="10"/>
        <color theme="5"/>
        <rFont val="BBVABentonSansLight"/>
        <family val="3"/>
        <scheme val="minor"/>
      </rPr>
      <t xml:space="preserve"> (Millones de euros. 31-12-2018)</t>
    </r>
  </si>
  <si>
    <r>
      <rPr>
        <b/>
        <sz val="10"/>
        <color rgb="FF666666"/>
        <rFont val="BBVABentonSansLight"/>
        <family val="3"/>
        <scheme val="minor"/>
      </rPr>
      <t>Tabla 41.</t>
    </r>
    <r>
      <rPr>
        <sz val="10"/>
        <color rgb="FF666666"/>
        <rFont val="BBVABentonSansLight"/>
        <family val="3"/>
        <scheme val="minor"/>
      </rPr>
      <t xml:space="preserve"> EU CCR5-B - Composición de las garantías reales para las exposiciones al riesgo de contraparte</t>
    </r>
    <r>
      <rPr>
        <vertAlign val="superscript"/>
        <sz val="10"/>
        <color rgb="FF666666"/>
        <rFont val="BBVABentonSansLight"/>
        <family val="3"/>
        <scheme val="minor"/>
      </rPr>
      <t>(1)</t>
    </r>
    <r>
      <rPr>
        <sz val="10"/>
        <color rgb="FF666666"/>
        <rFont val="BBVABentonSansLight"/>
        <family val="3"/>
        <scheme val="minor"/>
      </rPr>
      <t xml:space="preserve"> </t>
    </r>
    <r>
      <rPr>
        <sz val="10"/>
        <color theme="5"/>
        <rFont val="BBVABentonSansLight"/>
        <family val="3"/>
        <scheme val="minor"/>
      </rPr>
      <t>(Millones de euros . 31-12-2019)</t>
    </r>
  </si>
  <si>
    <r>
      <t>EU CCR5-B - Composición de las garantías reales para las exposiciones al riesgo de contraparte</t>
    </r>
    <r>
      <rPr>
        <sz val="10"/>
        <color theme="5"/>
        <rFont val="BBVABentonSansLight"/>
        <family val="3"/>
        <scheme val="minor"/>
      </rPr>
      <t xml:space="preserve"> (Millones de euros. 31-12-2018)</t>
    </r>
  </si>
  <si>
    <t>(1) Se consideran las técnicas de mitigación de riesgo de crédito elegibles de acuerdo con el título II, capítulo 4, sección 2 de la CRR.</t>
  </si>
  <si>
    <r>
      <rPr>
        <b/>
        <sz val="10"/>
        <color rgb="FF666666"/>
        <rFont val="BBVABentonSansLight"/>
        <family val="3"/>
        <scheme val="minor"/>
      </rPr>
      <t>Tabla 42.</t>
    </r>
    <r>
      <rPr>
        <sz val="10"/>
        <color rgb="FF666666"/>
        <rFont val="BBVABentonSansLight"/>
        <family val="3"/>
        <scheme val="minor"/>
      </rPr>
      <t xml:space="preserve"> EU CCR6 - Exposiciones a derivados de crédito </t>
    </r>
    <r>
      <rPr>
        <sz val="10"/>
        <color theme="5"/>
        <rFont val="BBVABentonSansLight"/>
        <family val="3"/>
        <scheme val="minor"/>
      </rPr>
      <t>(Millones de euros. 31-12-2019)</t>
    </r>
  </si>
  <si>
    <r>
      <t xml:space="preserve">EU CCR6 - Exposiciones a derivados de crédito </t>
    </r>
    <r>
      <rPr>
        <sz val="10"/>
        <color theme="5"/>
        <rFont val="BBVABentonSansLight"/>
        <family val="3"/>
        <scheme val="minor"/>
      </rPr>
      <t>(Millones de euros. 31-12-2018)</t>
    </r>
  </si>
  <si>
    <r>
      <rPr>
        <b/>
        <sz val="10"/>
        <color rgb="FF666666"/>
        <rFont val="BBVABentonSansLight"/>
        <family val="3"/>
        <scheme val="minor"/>
      </rPr>
      <t>Tabla 43.</t>
    </r>
    <r>
      <rPr>
        <sz val="10"/>
        <color rgb="FF666666"/>
        <rFont val="BBVABentonSansLight"/>
        <family val="3"/>
        <scheme val="minor"/>
      </rPr>
      <t xml:space="preserve"> CCR2- Riesgo de crédito. Requerimiento de capital por ajuste de valoración del crédito (CVA)</t>
    </r>
    <r>
      <rPr>
        <sz val="10"/>
        <color theme="5"/>
        <rFont val="BBVABentonSansLight"/>
        <family val="3"/>
        <scheme val="minor"/>
      </rPr>
      <t xml:space="preserve"> (Millones de euros. 31-12-2019)</t>
    </r>
  </si>
  <si>
    <r>
      <t>CCR2- Riesgo de crédito. Requerimiento de capital por ajuste de valoración del crédito (CVA)</t>
    </r>
    <r>
      <rPr>
        <sz val="10"/>
        <color theme="5"/>
        <rFont val="BBVABentonSansLight"/>
        <family val="3"/>
        <scheme val="minor"/>
      </rPr>
      <t xml:space="preserve"> (Millones de euros. 31-12-2018)</t>
    </r>
  </si>
  <si>
    <r>
      <rPr>
        <b/>
        <sz val="10"/>
        <color rgb="FF666666"/>
        <rFont val="BBVABentonSansLight"/>
        <family val="3"/>
        <scheme val="minor"/>
      </rPr>
      <t>Tabla 46.</t>
    </r>
    <r>
      <rPr>
        <sz val="10"/>
        <color rgb="FF666666"/>
        <rFont val="BBVABentonSansLight"/>
        <family val="3"/>
        <scheme val="minor"/>
      </rPr>
      <t xml:space="preserve"> SEC1- Exposiciones de titulización en la cartera de inversión</t>
    </r>
    <r>
      <rPr>
        <sz val="10"/>
        <color theme="5"/>
        <rFont val="BBVABentonSansLight"/>
        <family val="3"/>
        <scheme val="minor"/>
      </rPr>
      <t xml:space="preserve"> (Millones de euros. 31-12-2019)</t>
    </r>
  </si>
  <si>
    <r>
      <t>SEC1- Exposiciones de titulización en la cartera de inversión</t>
    </r>
    <r>
      <rPr>
        <sz val="10"/>
        <color theme="5"/>
        <rFont val="BBVABentonSansLight"/>
        <family val="3"/>
        <scheme val="minor"/>
      </rPr>
      <t xml:space="preserve"> (Millones de euros. 31-12-2018)</t>
    </r>
  </si>
  <si>
    <r>
      <rPr>
        <b/>
        <sz val="10"/>
        <color rgb="FF666666"/>
        <rFont val="BBVABentonSansLight"/>
        <family val="3"/>
        <scheme val="minor"/>
      </rPr>
      <t>Tabla 47.</t>
    </r>
    <r>
      <rPr>
        <sz val="10"/>
        <color rgb="FF666666"/>
        <rFont val="BBVABentonSansLight"/>
        <family val="3"/>
        <scheme val="minor"/>
      </rPr>
      <t xml:space="preserve"> SEC4 - Exposiciones de titulización en la cartera bancaria y requerimientos de capital regulador asociados (banco que actúa como inversor) </t>
    </r>
    <r>
      <rPr>
        <sz val="10"/>
        <color theme="5"/>
        <rFont val="BBVABentonSansLight"/>
        <family val="3"/>
        <scheme val="minor"/>
      </rPr>
      <t>(Millones de euros. 31-12-2019)</t>
    </r>
  </si>
  <si>
    <r>
      <t>SEC4 - Exposiciones de titulización en la cartera bancaria y requerimientos de capital regulador asociados (banco que actúa como inversor)</t>
    </r>
    <r>
      <rPr>
        <sz val="10"/>
        <color theme="5"/>
        <rFont val="BBVABentonSansLight"/>
        <family val="3"/>
        <scheme val="minor"/>
      </rPr>
      <t xml:space="preserve"> (Millones de euros. 31-12-2018)</t>
    </r>
  </si>
  <si>
    <r>
      <rPr>
        <b/>
        <sz val="10"/>
        <color rgb="FF666666"/>
        <rFont val="BBVABentonSansLight"/>
        <family val="3"/>
        <scheme val="minor"/>
      </rPr>
      <t>Tabla 48.</t>
    </r>
    <r>
      <rPr>
        <sz val="10"/>
        <color rgb="FF666666"/>
        <rFont val="BBVABentonSansLight"/>
        <family val="3"/>
        <scheme val="minor"/>
      </rPr>
      <t xml:space="preserve"> SEC3- Exposiciones de titulización en la cartera bancaria y requerimientos de capital regulador asociados (banco que actúa como originador o patrocinador) </t>
    </r>
    <r>
      <rPr>
        <sz val="10"/>
        <color theme="5"/>
        <rFont val="BBVABentonSansLight"/>
        <family val="3"/>
        <scheme val="minor"/>
      </rPr>
      <t>(Millones de euros. 31-12-2019)</t>
    </r>
  </si>
  <si>
    <r>
      <t xml:space="preserve">SEC3- Exposiciones de titulización en la cartera bancaria y requerimientos de capital regulador asociados (banco que actúa como originador o patrocinador) </t>
    </r>
    <r>
      <rPr>
        <sz val="10"/>
        <color theme="5"/>
        <rFont val="BBVABentonSansLight"/>
        <family val="3"/>
        <scheme val="minor"/>
      </rPr>
      <t>(Millones de euros. 31-12-2018)</t>
    </r>
  </si>
  <si>
    <r>
      <rPr>
        <b/>
        <sz val="10"/>
        <color rgb="FF666666"/>
        <rFont val="BBVABentonSansLight"/>
        <family val="3"/>
        <scheme val="minor"/>
      </rPr>
      <t>Tabla 49.</t>
    </r>
    <r>
      <rPr>
        <sz val="10"/>
        <color rgb="FF666666"/>
        <rFont val="BBVABentonSansLight"/>
        <family val="3"/>
        <scheme val="minor"/>
      </rPr>
      <t xml:space="preserve"> Desglose de saldos titulizados por tipo de activo</t>
    </r>
    <r>
      <rPr>
        <sz val="10"/>
        <color theme="5"/>
        <rFont val="BBVABentonSansLight"/>
        <family val="3"/>
        <scheme val="minor"/>
      </rPr>
      <t xml:space="preserve"> (Millones de euros. 31-12-2019)</t>
    </r>
  </si>
  <si>
    <r>
      <t xml:space="preserve">Desglose de saldos titulizados por tipo de activo </t>
    </r>
    <r>
      <rPr>
        <sz val="10"/>
        <color theme="5"/>
        <rFont val="BBVABentonSansLight"/>
        <family val="3"/>
        <scheme val="minor"/>
      </rPr>
      <t>(Millones de euros. 31-12-2018)</t>
    </r>
  </si>
  <si>
    <r>
      <rPr>
        <b/>
        <sz val="10"/>
        <color rgb="FF666666"/>
        <rFont val="BBVABentonSansLight"/>
        <family val="3"/>
        <scheme val="minor"/>
      </rPr>
      <t>Tabla 51.</t>
    </r>
    <r>
      <rPr>
        <sz val="10"/>
        <color rgb="FF666666"/>
        <rFont val="BBVABentonSansLight"/>
        <family val="3"/>
        <scheme val="minor"/>
      </rPr>
      <t xml:space="preserve"> EU CR3 - Técnicas de reducción del riesgo de crédito</t>
    </r>
    <r>
      <rPr>
        <vertAlign val="superscript"/>
        <sz val="10"/>
        <color rgb="FF666666"/>
        <rFont val="BBVABentonSansLight"/>
        <family val="3"/>
        <scheme val="minor"/>
      </rPr>
      <t>(1)</t>
    </r>
    <r>
      <rPr>
        <sz val="10"/>
        <color theme="5"/>
        <rFont val="BBVABentonSansLight"/>
        <family val="3"/>
        <scheme val="minor"/>
      </rPr>
      <t xml:space="preserve"> (Millones de euros. 31-12-2019)</t>
    </r>
  </si>
  <si>
    <r>
      <t>EU CR3 - Técnicas de reducción del riesgo de crédito</t>
    </r>
    <r>
      <rPr>
        <vertAlign val="superscript"/>
        <sz val="10"/>
        <color rgb="FF666666"/>
        <rFont val="BBVABentonSansLight"/>
        <family val="3"/>
        <scheme val="minor"/>
      </rPr>
      <t>(1)</t>
    </r>
    <r>
      <rPr>
        <sz val="10"/>
        <color rgb="FF666666"/>
        <rFont val="BBVABentonSansLight"/>
        <family val="3"/>
        <scheme val="minor"/>
      </rPr>
      <t xml:space="preserve"> </t>
    </r>
    <r>
      <rPr>
        <sz val="10"/>
        <color theme="5"/>
        <rFont val="BBVABentonSansLight"/>
        <family val="3"/>
        <scheme val="minor"/>
      </rPr>
      <t>(Millones de euros. 31-12-2018)</t>
    </r>
  </si>
  <si>
    <r>
      <rPr>
        <b/>
        <sz val="10"/>
        <color rgb="FF666666"/>
        <rFont val="BBVABentonSansLight"/>
        <family val="3"/>
        <scheme val="minor"/>
      </rPr>
      <t>Tabla 52.</t>
    </r>
    <r>
      <rPr>
        <sz val="10"/>
        <color rgb="FF666666"/>
        <rFont val="BBVABentonSansLight"/>
        <family val="3"/>
        <scheme val="minor"/>
      </rPr>
      <t xml:space="preserve"> Desglose de la densidad de APRs por área geográfica y Método </t>
    </r>
    <r>
      <rPr>
        <sz val="10"/>
        <color theme="5"/>
        <rFont val="BBVABentonSansLight"/>
        <family val="3"/>
        <scheme val="minor"/>
      </rPr>
      <t>(Millones de euros. 31-12-2019)</t>
    </r>
  </si>
  <si>
    <r>
      <t xml:space="preserve">Desglose de la densidad de APRs por área geográfica y Método </t>
    </r>
    <r>
      <rPr>
        <sz val="10"/>
        <color theme="5"/>
        <rFont val="BBVABentonSansLight"/>
        <family val="3"/>
        <scheme val="minor"/>
      </rPr>
      <t>(Millones de euros. 31-12-2018)</t>
    </r>
  </si>
  <si>
    <t>(4) Incluye el resto de países no incluidos en las columnas anteriores. Los países con mayor exposición en este área son: Reino Unido, Francia, Italia, Alemania y Portugal.</t>
  </si>
  <si>
    <r>
      <rPr>
        <b/>
        <sz val="10"/>
        <color rgb="FF666666"/>
        <rFont val="BBVABentonSansLight"/>
        <family val="3"/>
        <scheme val="minor"/>
      </rPr>
      <t>Tabla 53.</t>
    </r>
    <r>
      <rPr>
        <sz val="10"/>
        <color rgb="FF666666"/>
        <rFont val="BBVABentonSansLight"/>
        <family val="3"/>
        <scheme val="minor"/>
      </rPr>
      <t xml:space="preserve"> EU-MR1- Riesgo de mercado calculado con el método estándar</t>
    </r>
    <r>
      <rPr>
        <sz val="10"/>
        <color theme="5"/>
        <rFont val="BBVABentonSansLight"/>
        <family val="3"/>
        <scheme val="minor"/>
      </rPr>
      <t xml:space="preserve"> (Millones de euros. 31-12-2019)</t>
    </r>
  </si>
  <si>
    <r>
      <t>EU-MR1- Riesgo de mercado calculado con el método estándar</t>
    </r>
    <r>
      <rPr>
        <sz val="10"/>
        <color theme="5"/>
        <rFont val="BBVABentonSansLight"/>
        <family val="3"/>
        <scheme val="minor"/>
      </rPr>
      <t xml:space="preserve"> (Millones de euros. 31-12-2018)</t>
    </r>
  </si>
  <si>
    <r>
      <rPr>
        <b/>
        <sz val="10"/>
        <color rgb="FF666666"/>
        <rFont val="BBVABentonSansLight"/>
        <family val="3"/>
        <scheme val="minor"/>
      </rPr>
      <t>Tabla 54.</t>
    </r>
    <r>
      <rPr>
        <sz val="10"/>
        <color rgb="FF666666"/>
        <rFont val="BBVABentonSansLight"/>
        <family val="3"/>
        <scheme val="minor"/>
      </rPr>
      <t xml:space="preserve"> Ajustes por Valoración Prudente </t>
    </r>
    <r>
      <rPr>
        <vertAlign val="superscript"/>
        <sz val="10"/>
        <color rgb="FF666666"/>
        <rFont val="BBVABentonSansLight"/>
        <family val="3"/>
        <scheme val="minor"/>
      </rPr>
      <t>(1)</t>
    </r>
    <r>
      <rPr>
        <sz val="10"/>
        <color rgb="FF666666"/>
        <rFont val="BBVABentonSansLight"/>
        <family val="3"/>
        <scheme val="minor"/>
      </rPr>
      <t xml:space="preserve"> </t>
    </r>
    <r>
      <rPr>
        <sz val="10"/>
        <color theme="5"/>
        <rFont val="BBVABentonSansLight"/>
        <family val="3"/>
        <scheme val="minor"/>
      </rPr>
      <t>(Millones de euros. 31-12-2019)</t>
    </r>
  </si>
  <si>
    <r>
      <t xml:space="preserve">Ajustes por Valoración Prudente </t>
    </r>
    <r>
      <rPr>
        <vertAlign val="superscript"/>
        <sz val="10"/>
        <color rgb="FF666666"/>
        <rFont val="BBVABentonSansLight"/>
        <family val="3"/>
        <scheme val="minor"/>
      </rPr>
      <t>(1)</t>
    </r>
    <r>
      <rPr>
        <sz val="10"/>
        <color rgb="FF666666"/>
        <rFont val="BBVABentonSansLight"/>
        <family val="3"/>
        <scheme val="minor"/>
      </rPr>
      <t xml:space="preserve"> </t>
    </r>
    <r>
      <rPr>
        <sz val="10"/>
        <color theme="5"/>
        <rFont val="BBVABentonSansLight"/>
        <family val="3"/>
        <scheme val="minor"/>
      </rPr>
      <t>(Millones de euros. 31-12-2018)</t>
    </r>
  </si>
  <si>
    <r>
      <rPr>
        <b/>
        <sz val="10"/>
        <color rgb="FF666666"/>
        <rFont val="BBVABentonSansLight"/>
        <family val="3"/>
        <scheme val="minor"/>
      </rPr>
      <t>Tabla 74.</t>
    </r>
    <r>
      <rPr>
        <sz val="10"/>
        <color rgb="FF666666"/>
        <rFont val="BBVABentonSansLight"/>
        <family val="3"/>
        <scheme val="minor"/>
      </rPr>
      <t xml:space="preserve"> Cédulas Hipotecarias</t>
    </r>
    <r>
      <rPr>
        <sz val="10"/>
        <color theme="5"/>
        <rFont val="BBVABentonSansLight"/>
        <family val="3"/>
        <scheme val="minor"/>
      </rPr>
      <t xml:space="preserve"> (Millones de euros. 31-12-2019)</t>
    </r>
  </si>
  <si>
    <r>
      <rPr>
        <b/>
        <sz val="10"/>
        <color rgb="FF666666"/>
        <rFont val="BBVABentonSansLight"/>
        <family val="3"/>
        <scheme val="minor"/>
      </rPr>
      <t>Tabla 75.</t>
    </r>
    <r>
      <rPr>
        <sz val="10"/>
        <color rgb="FF666666"/>
        <rFont val="BBVABentonSansLight"/>
        <family val="3"/>
        <scheme val="minor"/>
      </rPr>
      <t xml:space="preserve"> Cédulas Territoriales </t>
    </r>
    <r>
      <rPr>
        <sz val="10"/>
        <color theme="5"/>
        <rFont val="BBVABentonSansLight"/>
        <family val="3"/>
        <scheme val="minor"/>
      </rPr>
      <t>(Millones de euros. 31-12-2019)</t>
    </r>
  </si>
  <si>
    <r>
      <rPr>
        <b/>
        <sz val="10"/>
        <color rgb="FF666666"/>
        <rFont val="BBVABentonSansLight"/>
        <family val="3"/>
        <scheme val="minor"/>
      </rPr>
      <t>Tabla 76.</t>
    </r>
    <r>
      <rPr>
        <sz val="10"/>
        <color rgb="FF666666"/>
        <rFont val="BBVABentonSansLight"/>
        <family val="3"/>
        <scheme val="minor"/>
      </rPr>
      <t xml:space="preserve"> Cédulas Internacionales</t>
    </r>
    <r>
      <rPr>
        <sz val="10"/>
        <color theme="5"/>
        <rFont val="BBVABentonSansLight"/>
        <family val="3"/>
        <scheme val="minor"/>
      </rPr>
      <t xml:space="preserve"> (Millones de euros. 31-12-2019)</t>
    </r>
  </si>
  <si>
    <r>
      <rPr>
        <b/>
        <sz val="10"/>
        <color rgb="FF666666"/>
        <rFont val="BBVABentonSansLight"/>
        <family val="3"/>
        <scheme val="minor"/>
      </rPr>
      <t>Tabla 77.</t>
    </r>
    <r>
      <rPr>
        <sz val="10"/>
        <color rgb="FF666666"/>
        <rFont val="BBVABentonSansLight"/>
        <family val="3"/>
        <scheme val="minor"/>
      </rPr>
      <t xml:space="preserve"> Activos con cargas y sin cargas</t>
    </r>
    <r>
      <rPr>
        <sz val="10"/>
        <color theme="5"/>
        <rFont val="BBVABentonSansLight"/>
        <family val="3"/>
        <scheme val="minor"/>
      </rPr>
      <t>(Millones de euros. 31-12-2019)</t>
    </r>
  </si>
  <si>
    <r>
      <rPr>
        <b/>
        <sz val="10"/>
        <color rgb="FF666666"/>
        <rFont val="BBVABentonSansLight"/>
        <family val="3"/>
        <scheme val="minor"/>
      </rPr>
      <t>Tabla 78.</t>
    </r>
    <r>
      <rPr>
        <sz val="10"/>
        <color rgb="FF666666"/>
        <rFont val="BBVABentonSansLight"/>
        <family val="3"/>
        <scheme val="minor"/>
      </rPr>
      <t xml:space="preserve"> Garantías reales y recibidas </t>
    </r>
    <r>
      <rPr>
        <sz val="10"/>
        <color theme="5"/>
        <rFont val="BBVABentonSansLight"/>
        <family val="3"/>
        <scheme val="minor"/>
      </rPr>
      <t>(Millones de euros. 31-12-2019)</t>
    </r>
  </si>
  <si>
    <r>
      <rPr>
        <b/>
        <sz val="10"/>
        <color rgb="FF666666"/>
        <rFont val="BBVABentonSansLight"/>
        <family val="3"/>
        <scheme val="minor"/>
      </rPr>
      <t>Tabla 79.</t>
    </r>
    <r>
      <rPr>
        <sz val="10"/>
        <color rgb="FF666666"/>
        <rFont val="BBVABentonSansLight"/>
        <family val="3"/>
        <scheme val="minor"/>
      </rPr>
      <t xml:space="preserve"> Fuentes de carga </t>
    </r>
    <r>
      <rPr>
        <sz val="10"/>
        <color theme="5"/>
        <rFont val="BBVABentonSansLight"/>
        <family val="3"/>
        <scheme val="minor"/>
      </rPr>
      <t>(Millones de euros. 31-12-2019)</t>
    </r>
  </si>
  <si>
    <t>31-12-2019
Phased-In</t>
  </si>
  <si>
    <t>31-12-2019
Fully Loaded</t>
  </si>
  <si>
    <t>31-12-2018
Phased-In</t>
  </si>
  <si>
    <t>31-12-2018
Fully Loaded</t>
  </si>
  <si>
    <r>
      <rPr>
        <b/>
        <sz val="10"/>
        <color rgb="FF666666"/>
        <rFont val="BBVABentonSansLight"/>
        <family val="3"/>
        <scheme val="minor"/>
      </rPr>
      <t>Tabla 86.</t>
    </r>
    <r>
      <rPr>
        <sz val="10"/>
        <color rgb="FF666666"/>
        <rFont val="BBVABentonSansLight"/>
        <family val="3"/>
        <scheme val="minor"/>
      </rPr>
      <t xml:space="preserve"> Remuneración variable diferida proveniente de ejercicios anteriores a 2019 </t>
    </r>
    <r>
      <rPr>
        <sz val="10"/>
        <color rgb="FF00B0F0"/>
        <rFont val="BBVABentonSansLight"/>
        <family val="3"/>
        <scheme val="minor"/>
      </rPr>
      <t>(Miles de euros o número de acciones)</t>
    </r>
  </si>
  <si>
    <t>(1) A 31 de diciembre de 2019  las exposiciones de titulizaciones con una ponderación de 1250% se encuentran calculadas bajo el método IRB RBA.</t>
  </si>
  <si>
    <t>(1) A 31 de diciembre de 2018  las exposiciones de titulizaciones con una ponderación de 1250% se encuentran calculadas bajo el método IRB RBA.</t>
  </si>
  <si>
    <t>(1) Excluye riesgo de titulizaciones, e incluye las adquisiciones temporales de activos.</t>
  </si>
  <si>
    <t>(2) Calculado como APRs/EAD.</t>
  </si>
  <si>
    <t>(3) En España, dentro de la categoría de Administraciones Centrales y Bancos Centrales se incluyen los activos diferidos netos de pasivos por impuestos diferidos.</t>
  </si>
  <si>
    <t>(1) Plantilla divulgada en base a lo establecido en el Reglamento Técnico EBA/RTS/2014/06, desglosando la composición de los Ajustes por Valoración Prudente en línea con la plantilla PV1 divulgada por el BCBS.</t>
  </si>
  <si>
    <t>(1) Datos referentes al último semestre de 2019.</t>
  </si>
  <si>
    <t>(1) Datos referentes al último semestre de 2018.</t>
  </si>
  <si>
    <t>(1) El efecto diversificación es la diferencia entre la suma de los factores de riesgos medidos individualmente y la cifra de VaR total que recoge la correlación implícita existente entre todas las variables y escenarios usados en la medición.</t>
  </si>
  <si>
    <r>
      <rPr>
        <b/>
        <sz val="10"/>
        <color rgb="FF666666"/>
        <rFont val="BBVABentonSansLight"/>
        <family val="3"/>
        <scheme val="minor"/>
      </rPr>
      <t>Tabla 57.</t>
    </r>
    <r>
      <rPr>
        <sz val="10"/>
        <color rgb="FF666666"/>
        <rFont val="BBVABentonSansLight"/>
        <family val="3"/>
        <scheme val="minor"/>
      </rPr>
      <t xml:space="preserve"> EU MR2-A - Riesgo de mercado según el método de modelos internos (IMA) </t>
    </r>
    <r>
      <rPr>
        <sz val="10"/>
        <color theme="5"/>
        <rFont val="BBVABentonSansLight"/>
        <family val="3"/>
        <scheme val="minor"/>
      </rPr>
      <t>(Millones de euros. 31-12-2019)</t>
    </r>
  </si>
  <si>
    <r>
      <t xml:space="preserve">EU MR2-A - Riesgo de mercado según el método de modelos internos (IMA) </t>
    </r>
    <r>
      <rPr>
        <sz val="10"/>
        <color theme="5"/>
        <rFont val="BBVABentonSansLight"/>
        <family val="3"/>
        <scheme val="minor"/>
      </rPr>
      <t>Millones de euros. 31-12-2018)</t>
    </r>
  </si>
  <si>
    <t>(1) La cartera de activos financieros a valor razonable con cambios en resultados no presenta saldo.</t>
  </si>
  <si>
    <t>(1) En función de la naturaleza de la exposición que presenten los instrumentos de renta variable no recogidos en la Cartera de Negociación, se distinguirá entre derivados y no derivados. El importe presentado se refiere a la Exposición Original, es decir, la exposición bruta de correcciones de valor por deterioro de activos y provisiones, y antes de la aplicación de las técnicas de reducción de riesgo.</t>
  </si>
  <si>
    <t>(1) Los instrumentos de capital regulatorio están clasificados por plazos de acuerdo a su vencimiento u opción de amortización más próxima.</t>
  </si>
  <si>
    <t>(1) Incluye el importe de las garantías reales que la entidad tendría que aportar si se produjera un deterioro de su calificación crediticia, en cumplimiento al Artículo 449.d) de la CRR.</t>
  </si>
  <si>
    <t>(1) Se corresponde con la exposición fuera de balance una vez aplicados los factores de conversión obtenidos de acuerdo al artículo 429, apartado 10 de la CRR.</t>
  </si>
  <si>
    <t>(*) Datos provisionales de Turquía.</t>
  </si>
  <si>
    <t>(5) Los importes abonados en 2019 de la retribución variable diferida correspondiente a ejercicios anteriores se encuentran recogidos de forma individualizada para cada consejero ejecutivo en la Nota 54 de la Memoria de las Cuentas Anuales Consolidadas del Banco. En cuanto a la retribución variable diferida no abonada ni consolidada  en  2019, los importes correspondientes a cada consejero ejecutivo son los siguientes:
- La totalidad de la retribución variable anual diferida del ejercicio 2016: 591 miles de euros y 91.915 acciones de BBVA en el caso del Presidente; 124 miles de euros y 32.047 acciones de BBVA en el caso del Consejero Delegado; y 89 miles de euros y 13.768 acciones de BBVA en el caso del Director de GE&amp;PA.
- La totalidad de la retribución variable anual diferida del ejercicio 2017: 675 miles de euros y 139.488 acciones de BBVA en el caso del Presidente; 319 miles de euros y 39.796 acciones de BBVA en el caso del Consejero Delegado y 105 miles de euros y 21.654 acciones de BBVA en el caso del Director de GE&amp;PA.
- La totalidad de la retribución variable anual diferida del ejercicio 2018: 574 miles de euros y 180.785 acciones de BBVA en el caso del Presidente; 305 miles de euros y 61.901 acciones de BBVA en el caso del Consejero Delegado y 95 miles de euros y 29.954 acciones de BBVA en el caso del Director de GE&amp;PA.</t>
  </si>
  <si>
    <r>
      <rPr>
        <b/>
        <sz val="10"/>
        <color rgb="FF666666"/>
        <rFont val="BBVABentonSansLight"/>
        <family val="3"/>
        <scheme val="minor"/>
      </rPr>
      <t>Tabla 87.</t>
    </r>
    <r>
      <rPr>
        <sz val="10"/>
        <color rgb="FF666666"/>
        <rFont val="BBVABentonSansLight"/>
        <family val="3"/>
        <scheme val="minor"/>
      </rPr>
      <t xml:space="preserve"> Remuneraciones del Colectivo Identificado correspondientes a 2019 por áreas de actividad </t>
    </r>
    <r>
      <rPr>
        <sz val="10"/>
        <color theme="5"/>
        <rFont val="BBVABentonSansLight"/>
        <family val="3"/>
        <scheme val="minor"/>
      </rPr>
      <t>(Miles de euros)</t>
    </r>
  </si>
  <si>
    <t>(6) Exposición al riesgo de crédito en el momento del incumplimiento, calculado como (4a)+((4b)*CCF).</t>
  </si>
  <si>
    <t>(2) Recoge las provisiones y correcciones por deterioro de los activos financieros y riesgos y compromisos contingentes.</t>
  </si>
  <si>
    <t>(3) Las exposiciones únicamente son ajustadas por provisiones en el caso de las exposiciones por Método Estándar.  La exposición original de renta variable se muestra neta de deterioro contable.</t>
  </si>
  <si>
    <t>(4a)(4b) Se incluyen técnicas de mitigación del riesgo de crédito admisibles, tanto para exposiciones en balance como fuera de balance, de acuerdo al Capítulo 4 de la CRR. En el caso de las exposiciones de titulizaciones, se incluye la cobertura del riesgo de crédito con garantías personales.</t>
  </si>
  <si>
    <r>
      <rPr>
        <b/>
        <sz val="10"/>
        <color rgb="FF666666"/>
        <rFont val="BBVABentonSansLight"/>
        <family val="3"/>
        <scheme val="minor"/>
      </rPr>
      <t>Tabla 26.</t>
    </r>
    <r>
      <rPr>
        <sz val="10"/>
        <color rgb="FF666666"/>
        <rFont val="BBVABentonSansLight"/>
        <family val="3"/>
        <scheme val="minor"/>
      </rPr>
      <t xml:space="preserve"> EU CR5 - Método estándar: Valores de la exposición después de la aplicación de las técnicas de reducción del riesgo de crédito</t>
    </r>
    <r>
      <rPr>
        <sz val="10"/>
        <color theme="5"/>
        <rFont val="BBVABentonSansLight"/>
        <family val="3"/>
        <scheme val="minor"/>
      </rPr>
      <t xml:space="preserve"> (Millones de euros. 31-12-2019)</t>
    </r>
  </si>
  <si>
    <r>
      <t>EU CR5 - Método estándar: Valores de la exposición después de la aplicación de las técnicas de reducción del riesgo de crédito</t>
    </r>
    <r>
      <rPr>
        <sz val="10"/>
        <color theme="5"/>
        <rFont val="BBVABentonSansLight"/>
        <family val="3"/>
        <scheme val="minor"/>
      </rPr>
      <t xml:space="preserve"> (Millones de euros. 31-12-2018)</t>
    </r>
  </si>
  <si>
    <r>
      <rPr>
        <b/>
        <sz val="10"/>
        <color rgb="FF666666"/>
        <rFont val="BBVABentonSansLight"/>
        <family val="3"/>
        <scheme val="minor"/>
      </rPr>
      <t>Tabla 25.</t>
    </r>
    <r>
      <rPr>
        <sz val="10"/>
        <color rgb="FF666666"/>
        <rFont val="BBVABentonSansLight"/>
        <family val="3"/>
        <scheme val="minor"/>
      </rPr>
      <t xml:space="preserve"> Método estándar: Valores de la exposición antes de la aplicación de las técnicas de reducción del riesgo de crédito</t>
    </r>
    <r>
      <rPr>
        <sz val="10"/>
        <color theme="5"/>
        <rFont val="BBVABentonSansLight"/>
        <family val="3"/>
        <scheme val="minor"/>
      </rPr>
      <t xml:space="preserve"> (Millones de euros. 31-12-2019)</t>
    </r>
  </si>
  <si>
    <r>
      <t xml:space="preserve">Método estándar: Valores de la exposición antes de la aplicación de las técnicas de reducción del riesgo de crédito </t>
    </r>
    <r>
      <rPr>
        <sz val="10"/>
        <color theme="5"/>
        <rFont val="BBVABentonSansLight"/>
        <family val="3"/>
        <scheme val="minor"/>
      </rPr>
      <t>(Millones de euros. 31-12-2018)</t>
    </r>
  </si>
  <si>
    <t>31-12-2019</t>
  </si>
  <si>
    <t>31-12-2018</t>
  </si>
  <si>
    <r>
      <t xml:space="preserve">CCR5-A - Efecto de las compensaciones y las garantías reales mantenidas sobre los valores de exposición </t>
    </r>
    <r>
      <rPr>
        <vertAlign val="superscript"/>
        <sz val="10"/>
        <color rgb="FF666666"/>
        <rFont val="BBVABentonSansLight"/>
        <family val="3"/>
        <scheme val="minor"/>
      </rPr>
      <t xml:space="preserve">(1) </t>
    </r>
    <r>
      <rPr>
        <sz val="10"/>
        <color theme="5"/>
        <rFont val="BBVABentonSansLight"/>
        <family val="3"/>
        <scheme val="minor"/>
      </rPr>
      <t>(Millones de Euros. 31-12-2018)</t>
    </r>
  </si>
  <si>
    <r>
      <t xml:space="preserve">Calidad crediticia de exposiciones por antigüedad </t>
    </r>
    <r>
      <rPr>
        <sz val="10"/>
        <color theme="5"/>
        <rFont val="BBVABentonSansLight"/>
        <family val="3"/>
        <scheme val="minor"/>
      </rPr>
      <t>(Millones de euros. 31-12-2018)</t>
    </r>
  </si>
  <si>
    <r>
      <rPr>
        <b/>
        <sz val="10"/>
        <color rgb="FF666666"/>
        <rFont val="BBVABentonSansLight"/>
        <family val="3"/>
        <scheme val="minor"/>
      </rPr>
      <t>Tabla 19.</t>
    </r>
    <r>
      <rPr>
        <sz val="10"/>
        <color rgb="FF666666"/>
        <rFont val="BBVABentonSansLight"/>
        <family val="3"/>
        <scheme val="minor"/>
      </rPr>
      <t xml:space="preserve"> NPL3 - Calidad crediticia de las exposiciones dudosas y no dudosas según número de días transcurridos desde su vencimiento </t>
    </r>
    <r>
      <rPr>
        <sz val="10"/>
        <color theme="5"/>
        <rFont val="BBVABentonSansLight"/>
        <family val="3"/>
        <scheme val="minor"/>
      </rPr>
      <t>(Millones de euros. 31-12-2019)</t>
    </r>
  </si>
  <si>
    <t>Del que : Exposiciones en mora</t>
  </si>
  <si>
    <t>EU LIQ1 - Disclosure Ratio de Cobertura de Liquidez</t>
  </si>
  <si>
    <t>LRSum - Resumen de la conciliación de los activos contables y las exposiciones correspondientes al Ratio de Apalancamiento</t>
  </si>
  <si>
    <r>
      <rPr>
        <b/>
        <sz val="10"/>
        <color rgb="FF666666"/>
        <rFont val="BBVABentonSansLight"/>
        <family val="3"/>
        <scheme val="minor"/>
      </rPr>
      <t>Tabla 81.</t>
    </r>
    <r>
      <rPr>
        <sz val="10"/>
        <color rgb="FF666666"/>
        <rFont val="BBVABentonSansLight"/>
        <family val="3"/>
        <scheme val="minor"/>
      </rPr>
      <t xml:space="preserve"> LRSum- Resumen de la conciliación de los activos contables y las exposiciones correspondientes al Ratio de Apalancamiento 
</t>
    </r>
    <r>
      <rPr>
        <sz val="10"/>
        <color theme="5"/>
        <rFont val="BBVABentonSansLight"/>
        <family val="3"/>
        <scheme val="minor"/>
      </rPr>
      <t>(Millones de euros)</t>
    </r>
  </si>
  <si>
    <r>
      <t>VaR por tipo de modelos (2019)</t>
    </r>
    <r>
      <rPr>
        <b/>
        <vertAlign val="superscript"/>
        <sz val="10"/>
        <color rgb="FF004481"/>
        <rFont val="BBVABentonSansLight"/>
        <family val="3"/>
        <scheme val="minor"/>
      </rPr>
      <t>(1)(2)</t>
    </r>
  </si>
  <si>
    <t>(2) Los valores informados no incluyen cargos adicionales de capital, tales como factores multiplicadores requeridos específicamente por el supervisor.</t>
  </si>
  <si>
    <r>
      <t>VaR por tipo de modelos (2018)</t>
    </r>
    <r>
      <rPr>
        <b/>
        <vertAlign val="superscript"/>
        <sz val="10"/>
        <color theme="1"/>
        <rFont val="BBVABentonSansLight"/>
        <family val="3"/>
        <scheme val="minor"/>
      </rPr>
      <t>(1)(2)</t>
    </r>
  </si>
  <si>
    <r>
      <rPr>
        <b/>
        <sz val="10"/>
        <color rgb="FF666666"/>
        <rFont val="BBVABentonSansLight"/>
        <family val="3"/>
        <scheme val="minor"/>
      </rPr>
      <t>Tabla 55.</t>
    </r>
    <r>
      <rPr>
        <sz val="10"/>
        <color rgb="FF666666"/>
        <rFont val="BBVABentonSansLight"/>
        <family val="3"/>
        <scheme val="minor"/>
      </rPr>
      <t xml:space="preserve"> Cartera de Negociación. VaR sin alisado por factores de riesgo </t>
    </r>
    <r>
      <rPr>
        <sz val="10"/>
        <color theme="5"/>
        <rFont val="BBVABentonSansLight"/>
        <family val="3"/>
        <scheme val="minor"/>
      </rPr>
      <t>(Millones de euros)</t>
    </r>
  </si>
  <si>
    <r>
      <rPr>
        <b/>
        <sz val="10"/>
        <color rgb="FF666666"/>
        <rFont val="BBVABentonSansLight"/>
        <family val="3"/>
        <scheme val="minor"/>
      </rPr>
      <t>Tabla 56.</t>
    </r>
    <r>
      <rPr>
        <sz val="10"/>
        <color rgb="FF666666"/>
        <rFont val="BBVABentonSansLight"/>
        <family val="3"/>
        <scheme val="minor"/>
      </rPr>
      <t xml:space="preserve"> EU MR3- Valores según el método IMA para las carteras de negociación</t>
    </r>
    <r>
      <rPr>
        <sz val="10"/>
        <color theme="5"/>
        <rFont val="BBVABentonSansLight"/>
        <family val="3"/>
        <scheme val="minor"/>
      </rPr>
      <t xml:space="preserve"> (Millones de euros. 31-12-2019)</t>
    </r>
  </si>
  <si>
    <r>
      <t xml:space="preserve">Tabla 5. </t>
    </r>
    <r>
      <rPr>
        <sz val="10"/>
        <color rgb="FF666666"/>
        <rFont val="BBVABentonSans"/>
        <family val="3"/>
        <scheme val="major"/>
      </rPr>
      <t xml:space="preserve">Importe de los recursos propios (CC1) </t>
    </r>
    <r>
      <rPr>
        <sz val="10"/>
        <color theme="5"/>
        <rFont val="BBVABentonSans"/>
        <family val="3"/>
        <scheme val="major"/>
      </rPr>
      <t>(Millones de euros.)</t>
    </r>
  </si>
  <si>
    <r>
      <rPr>
        <b/>
        <sz val="10"/>
        <color rgb="FF666666"/>
        <rFont val="BBVABentonSansLight"/>
        <family val="3"/>
        <scheme val="minor"/>
      </rPr>
      <t xml:space="preserve">Tabla 16. </t>
    </r>
    <r>
      <rPr>
        <sz val="10"/>
        <color rgb="FF666666"/>
        <rFont val="BBVABentonSansLight"/>
        <family val="3"/>
        <scheme val="minor"/>
      </rPr>
      <t xml:space="preserve">NPL4 - Exposiciones performing y non-performing y provisiones asociadas </t>
    </r>
    <r>
      <rPr>
        <sz val="10"/>
        <color theme="5"/>
        <rFont val="BBVABentonSansLight"/>
        <family val="3"/>
        <scheme val="minor"/>
      </rPr>
      <t>(Millones de euros.31-12-2019)</t>
    </r>
  </si>
  <si>
    <r>
      <rPr>
        <b/>
        <sz val="10"/>
        <color rgb="FF666666"/>
        <rFont val="BBVABentonSansLight"/>
        <family val="3"/>
        <scheme val="minor"/>
      </rPr>
      <t>Tabla 22.</t>
    </r>
    <r>
      <rPr>
        <sz val="10"/>
        <color rgb="FF666666"/>
        <rFont val="BBVABentonSansLight"/>
        <family val="3"/>
        <scheme val="minor"/>
      </rPr>
      <t xml:space="preserve"> NPL1 - Calidad crediticia de exposiciones reestructuradas o refinanciadas </t>
    </r>
    <r>
      <rPr>
        <sz val="10"/>
        <color theme="5"/>
        <rFont val="BBVABentonSansLight"/>
        <family val="3"/>
        <scheme val="minor"/>
      </rPr>
      <t>(Millones de euros. 31-12-2019)</t>
    </r>
  </si>
  <si>
    <r>
      <t>(7) A 31 de diciembre de 2019, no se incluyen los efectos derivados del TRIM (</t>
    </r>
    <r>
      <rPr>
        <i/>
        <sz val="7"/>
        <color rgb="FF666666"/>
        <rFont val="BBVABentonSansLight"/>
        <family val="3"/>
        <scheme val="minor"/>
      </rPr>
      <t>Targeted Review of Internal Models</t>
    </r>
    <r>
      <rPr>
        <sz val="7"/>
        <color rgb="FF666666"/>
        <rFont val="BBVABentonSansLight"/>
        <family val="3"/>
        <scheme val="minor"/>
      </rPr>
      <t>) que se harán efectivos en 2020.</t>
    </r>
  </si>
  <si>
    <t>(1) Se incluyen en las operaciones de financiación de valores,  tanto las garantías reconocidas en balance, como las garantías reales que no son compensadas en balance por normas de contabilidad, pero sí reducen riesgo de crédito. 
Las garantias reales de los derivados se corresponden únicamente a aquellos que son elegibles como técnicas de mitigación a efectos de capital.</t>
  </si>
  <si>
    <t>(1) Se corresponde con los intervalos de PD recomendados por las directrices de la EBA sobre los requisitos de divulgación con arreglo a la Parte Octava de la CRR.
(2) Se corresponde con la PD por grado de deudor ponderada por EAD.
(3) Se corresponde con la LGD por grado de deudor ponderada por EAD.
(4) Se corresponde con el vencimiento del deudor en días ponderado por EAD. De acuerdo al Reglamento (UE) 680/2014, se informa únicamente para las categorías en las que los vencimientos medios son relevantes para el cálculo de los APRs.
(5) Las exposiciones clasificadas en el método FIRB se corresponde con las exposiciones de financiación especializada. El Grupo ha optado por acogerse al método de los criterios de atribución de categorías supervisoras, en línea con lo establecido en el artículo 153.5 de la CRR.</t>
  </si>
  <si>
    <t>BBVA, S.A. (31/12/2019</t>
  </si>
  <si>
    <r>
      <rPr>
        <b/>
        <sz val="10"/>
        <color rgb="FF666666"/>
        <rFont val="BBVABentonSansLight"/>
        <family val="3"/>
        <scheme val="minor"/>
      </rPr>
      <t>Tabla 60.</t>
    </r>
    <r>
      <rPr>
        <sz val="10"/>
        <color rgb="FF666666"/>
        <rFont val="BBVABentonSansLight"/>
        <family val="3"/>
        <scheme val="minor"/>
      </rPr>
      <t xml:space="preserve"> Cartera de Negociación. Stress resampling </t>
    </r>
    <r>
      <rPr>
        <sz val="10"/>
        <color theme="5"/>
        <rFont val="BBVABentonSansLight"/>
        <family val="3"/>
        <scheme val="minor"/>
      </rPr>
      <t>(Millones de euros. 31-12-2019)</t>
    </r>
  </si>
  <si>
    <r>
      <rPr>
        <b/>
        <sz val="10"/>
        <color rgb="FF666666"/>
        <rFont val="BBVABentonSansLight"/>
        <family val="3"/>
        <scheme val="minor"/>
      </rPr>
      <t>Tabla 72.</t>
    </r>
    <r>
      <rPr>
        <sz val="10"/>
        <color rgb="FF666666"/>
        <rFont val="BBVABentonSansLight"/>
        <family val="3"/>
        <scheme val="minor"/>
      </rPr>
      <t xml:space="preserve"> EU LIQ1 Directrices de divulgación de la información de Liquidez </t>
    </r>
    <r>
      <rPr>
        <sz val="10"/>
        <color theme="5"/>
        <rFont val="BBVABentonSansLight"/>
        <family val="3"/>
        <scheme val="minor"/>
      </rPr>
      <t>(Millones de euros redondeados)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</si>
</sst>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8">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_);\(0\)"/>
    <numFmt numFmtId="167" formatCode="#,##0_);\(#,##0\)"/>
    <numFmt numFmtId="168" formatCode="dd\-m\-yyyy;@"/>
    <numFmt numFmtId="169" formatCode="0.0%"/>
    <numFmt numFmtId="170" formatCode="#,###;\(#,###\);\-"/>
    <numFmt numFmtId="171" formatCode="_(* #,##0.00_);_(* \(#,##0.00\);_(* &quot;-&quot;??_);_(@_)"/>
    <numFmt numFmtId="172" formatCode="_(* #,##0_);_(* \(#,##0\);_(* &quot;-&quot;??_);_(@_)"/>
    <numFmt numFmtId="173" formatCode="dd\-mm\-yy;@"/>
    <numFmt numFmtId="174" formatCode="0.0"/>
    <numFmt numFmtId="175" formatCode="&quot;$&quot;#,##0_);[Red]\(&quot;$&quot;#,##0\)"/>
    <numFmt numFmtId="176" formatCode="_(&quot;$&quot;* #,##0_);_(&quot;$&quot;* \(#,##0\);_(&quot;$&quot;* &quot;-&quot;_);_(@_)"/>
    <numFmt numFmtId="177" formatCode="_(&quot;$&quot;* #,##0.00_);_(&quot;$&quot;* \(#,##0.00\);_(&quot;$&quot;* &quot;-&quot;??_);_(@_)"/>
    <numFmt numFmtId="178" formatCode="0.0000%"/>
    <numFmt numFmtId="179" formatCode="#,##0.00000"/>
    <numFmt numFmtId="180" formatCode="_-* #,##0.00\ [$€]_-;\-* #,##0.00\ [$€]_-;_-* &quot;-&quot;??\ [$€]_-;_-@_-"/>
    <numFmt numFmtId="181" formatCode="0.0000"/>
    <numFmt numFmtId="182" formatCode="[$-C0A]mmm\-yy;@"/>
    <numFmt numFmtId="183" formatCode="#,##0,"/>
    <numFmt numFmtId="184" formatCode="#,##0.0,,"/>
    <numFmt numFmtId="185" formatCode="yyyy\-mm\-dd;@"/>
    <numFmt numFmtId="186" formatCode="_ * #,##0.00_ ;_ * \-#,##0.00_ ;_ * &quot;-&quot;??_ ;_ @_ "/>
    <numFmt numFmtId="187" formatCode="#,##0.0,;\-#,##0.0,;&quot;--&quot;"/>
    <numFmt numFmtId="188" formatCode="[$-41F]mmmm\ yy;@"/>
    <numFmt numFmtId="189" formatCode="[$-C0A]dddd\,\ dd&quot; de &quot;mmmm&quot; de &quot;yyyy"/>
    <numFmt numFmtId="190" formatCode="&quot;Yes&quot;;[Red]&quot;No&quot;"/>
    <numFmt numFmtId="191" formatCode="0.00000"/>
    <numFmt numFmtId="192" formatCode="[&gt;0]General"/>
    <numFmt numFmtId="193" formatCode="0.000000"/>
    <numFmt numFmtId="194" formatCode="[$-41F]d\ mmmm\ yyyy;@"/>
    <numFmt numFmtId="195" formatCode="0.00;[Red]0.00"/>
    <numFmt numFmtId="196" formatCode="0.000_)"/>
    <numFmt numFmtId="197" formatCode="_-* #,##0.00\ _T_L_-;\-* #,##0.00\ _T_L_-;_-* &quot;-&quot;??\ _T_L_-;_-@_-"/>
    <numFmt numFmtId="198" formatCode="_-* #,##0.00\ _Y_T_L_-;\-* #,##0.00\ _Y_T_L_-;_-* &quot;-&quot;??\ _Y_T_L_-;_-@_-"/>
    <numFmt numFmtId="199" formatCode="_-* #,##0.00\ _T_L_-;_-* #,##0.00\ _T_L\-;_-* &quot;-&quot;??\ _T_L_-;_-@_-"/>
    <numFmt numFmtId="200" formatCode="_-* #,##0.00\ &quot;YTL&quot;_-;\-* #,##0.00\ &quot;YTL&quot;_-;_-* &quot;-&quot;??\ &quot;YTL&quot;_-;_-@_-"/>
    <numFmt numFmtId="201" formatCode="_(* #,##0.00000_);_(* \(#,##0.00000\);_(* &quot;-&quot;??_);_(@_)"/>
    <numFmt numFmtId="202" formatCode="_([$€]* #,##0.00_);_([$€]* \(#,##0.00\);_([$€]* &quot;-&quot;??_);_(@_)"/>
    <numFmt numFmtId="203" formatCode="_-* #,##0.00\ [$€-1]_-;\-* #,##0.00\ [$€-1]_-;_-* &quot;-&quot;??\ [$€-1]_-"/>
    <numFmt numFmtId="204" formatCode="_(* #,##0.0_);_(* \(#,##0.0\);_(* &quot;-&quot;??_);_(@_)"/>
    <numFmt numFmtId="205" formatCode="_-&quot;$&quot;* #,##0_-;\-&quot;$&quot;* #,##0_-;_-&quot;$&quot;* &quot;-&quot;_-;_-@_-"/>
    <numFmt numFmtId="206" formatCode="_(&quot;S/.&quot;\ * #,##0.00_);_(&quot;S/.&quot;\ * \(#,##0.00\);_(&quot;S/.&quot;\ * &quot;-&quot;??_);_(@_)"/>
    <numFmt numFmtId="207" formatCode="#,##0.0,,_);\(#,##0.0,,\)"/>
    <numFmt numFmtId="208" formatCode="0.00_)"/>
    <numFmt numFmtId="209" formatCode="#,##0.0,,_);[Red]\(#,##0.0,,\)"/>
    <numFmt numFmtId="210" formatCode="General_)"/>
    <numFmt numFmtId="211" formatCode="&quot;See Note &quot;\ #"/>
    <numFmt numFmtId="212" formatCode="\$\ #,##0"/>
    <numFmt numFmtId="213" formatCode="#,##0;\(#,##0\);&quot;-&quot;"/>
    <numFmt numFmtId="214" formatCode="dd\-mm\-yyyy;@"/>
    <numFmt numFmtId="215" formatCode="0.000000000000000000%"/>
    <numFmt numFmtId="216" formatCode="#,##0.0,"/>
    <numFmt numFmtId="217" formatCode="\$#,##0\ ;\(\$#,##0\)"/>
    <numFmt numFmtId="218" formatCode="0%;\-"/>
  </numFmts>
  <fonts count="315">
    <font>
      <sz val="10"/>
      <color rgb="FF000000"/>
      <name val="Times New Roman"/>
      <charset val="204"/>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0"/>
      <color rgb="FF000000"/>
      <name val="Times New Roman"/>
      <family val="1"/>
    </font>
    <font>
      <sz val="10"/>
      <color rgb="FF000000"/>
      <name val="BBVABentonSansLight"/>
      <family val="3"/>
      <scheme val="minor"/>
    </font>
    <font>
      <b/>
      <sz val="10"/>
      <name val="BBVABentonSansLight"/>
      <family val="3"/>
      <scheme val="minor"/>
    </font>
    <font>
      <b/>
      <sz val="10"/>
      <color rgb="FFFFFFFF"/>
      <name val="BBVABentonSansLight"/>
      <family val="3"/>
      <scheme val="minor"/>
    </font>
    <font>
      <sz val="11"/>
      <color theme="1"/>
      <name val="BBVABentonSansLight"/>
      <family val="2"/>
      <scheme val="minor"/>
    </font>
    <font>
      <sz val="10"/>
      <name val="Arial"/>
      <family val="2"/>
    </font>
    <font>
      <sz val="7"/>
      <color rgb="FF666666"/>
      <name val="BBVABentonSansLight"/>
      <family val="3"/>
      <scheme val="minor"/>
    </font>
    <font>
      <sz val="10"/>
      <color theme="0"/>
      <name val="BBVABentonSansLight"/>
      <family val="3"/>
      <scheme val="minor"/>
    </font>
    <font>
      <sz val="12"/>
      <color theme="1"/>
      <name val="BBVABentonSansLight"/>
      <family val="2"/>
      <scheme val="minor"/>
    </font>
    <font>
      <sz val="10"/>
      <color rgb="FF676767"/>
      <name val="BBVABentonSansLight"/>
      <family val="3"/>
      <scheme val="minor"/>
    </font>
    <font>
      <b/>
      <sz val="10"/>
      <color rgb="FF08467A"/>
      <name val="BBVABentonSansLight"/>
      <family val="3"/>
      <scheme val="minor"/>
    </font>
    <font>
      <b/>
      <sz val="10"/>
      <color theme="1"/>
      <name val="BBVABentonSansLight"/>
      <family val="3"/>
      <scheme val="minor"/>
    </font>
    <font>
      <sz val="10"/>
      <name val="BBVABentonSansLight"/>
      <family val="3"/>
      <scheme val="minor"/>
    </font>
    <font>
      <sz val="10"/>
      <color rgb="FF1D1D1B"/>
      <name val="BBVABentonSansLight"/>
      <family val="3"/>
      <scheme val="minor"/>
    </font>
    <font>
      <b/>
      <sz val="10"/>
      <color theme="0"/>
      <name val="BBVABentonSansLight"/>
      <family val="3"/>
      <scheme val="minor"/>
    </font>
    <font>
      <b/>
      <vertAlign val="superscript"/>
      <sz val="10"/>
      <color theme="1"/>
      <name val="BBVABentonSansLight"/>
      <family val="3"/>
      <scheme val="minor"/>
    </font>
    <font>
      <sz val="10"/>
      <color rgb="FF666666"/>
      <name val="BBVABentonSansLight"/>
      <family val="3"/>
      <scheme val="minor"/>
    </font>
    <font>
      <sz val="10"/>
      <color rgb="FF000000"/>
      <name val="Times New Roman"/>
      <family val="1"/>
    </font>
    <font>
      <sz val="12"/>
      <color theme="1"/>
      <name val="BBVABentonSansLight"/>
      <family val="3"/>
      <scheme val="minor"/>
    </font>
    <font>
      <sz val="10"/>
      <color theme="2"/>
      <name val="BBVABentonSansLight"/>
      <family val="3"/>
      <scheme val="minor"/>
    </font>
    <font>
      <b/>
      <sz val="12"/>
      <color theme="1"/>
      <name val="BBVABentonSansLight"/>
      <family val="3"/>
      <scheme val="minor"/>
    </font>
    <font>
      <sz val="12"/>
      <color theme="2"/>
      <name val="BBVABentonSansLight"/>
      <family val="3"/>
      <scheme val="minor"/>
    </font>
    <font>
      <b/>
      <sz val="11"/>
      <color theme="1"/>
      <name val="BBVABentonSansLight"/>
      <family val="2"/>
      <scheme val="minor"/>
    </font>
    <font>
      <sz val="10"/>
      <color theme="1"/>
      <name val="Arial"/>
      <family val="2"/>
      <charset val="162"/>
    </font>
    <font>
      <b/>
      <sz val="10"/>
      <color rgb="FF666666"/>
      <name val="BBVABentonSansLight"/>
      <family val="3"/>
      <scheme val="minor"/>
    </font>
    <font>
      <sz val="10"/>
      <color theme="5"/>
      <name val="BBVABentonSansLight"/>
      <family val="3"/>
      <scheme val="minor"/>
    </font>
    <font>
      <sz val="10"/>
      <color rgb="FF666666"/>
      <name val="BBVABentonSansLight"/>
      <family val="3"/>
      <scheme val="minor"/>
    </font>
    <font>
      <b/>
      <sz val="10"/>
      <color theme="1"/>
      <name val="BBVABentonSansLight"/>
      <family val="3"/>
      <scheme val="minor"/>
    </font>
    <font>
      <sz val="10"/>
      <color theme="1"/>
      <name val="BBVABentonSansLight"/>
      <family val="3"/>
      <scheme val="minor"/>
    </font>
    <font>
      <sz val="7"/>
      <color rgb="FF666666"/>
      <name val="BBVABentonSansLight"/>
      <family val="3"/>
      <scheme val="minor"/>
    </font>
    <font>
      <vertAlign val="superscript"/>
      <sz val="10"/>
      <color theme="2"/>
      <name val="BBVABentonSansLight"/>
      <family val="3"/>
      <scheme val="minor"/>
    </font>
    <font>
      <sz val="10"/>
      <color theme="1"/>
      <name val="BBVABentonSansLight"/>
      <family val="3"/>
      <scheme val="minor"/>
    </font>
    <font>
      <sz val="10"/>
      <color theme="1"/>
      <name val="Times New Roman"/>
      <family val="1"/>
    </font>
    <font>
      <b/>
      <sz val="10"/>
      <color theme="0"/>
      <name val="BBVABentonSansLight"/>
      <family val="3"/>
      <scheme val="minor"/>
    </font>
    <font>
      <vertAlign val="superscript"/>
      <sz val="10"/>
      <color rgb="FF666666"/>
      <name val="BBVABentonSansLight"/>
      <family val="3"/>
      <scheme val="minor"/>
    </font>
    <font>
      <b/>
      <sz val="15"/>
      <color theme="3"/>
      <name val="BBVABentonSansLight"/>
      <family val="2"/>
      <scheme val="minor"/>
    </font>
    <font>
      <b/>
      <sz val="13"/>
      <color theme="3"/>
      <name val="BBVABentonSansLight"/>
      <family val="2"/>
      <scheme val="minor"/>
    </font>
    <font>
      <b/>
      <sz val="11"/>
      <color theme="3"/>
      <name val="BBVABentonSansLight"/>
      <family val="2"/>
      <scheme val="minor"/>
    </font>
    <font>
      <sz val="11"/>
      <color rgb="FF006100"/>
      <name val="BBVABentonSansLight"/>
      <family val="2"/>
      <scheme val="minor"/>
    </font>
    <font>
      <sz val="11"/>
      <color rgb="FF9C0006"/>
      <name val="BBVABentonSansLight"/>
      <family val="2"/>
      <scheme val="minor"/>
    </font>
    <font>
      <sz val="11"/>
      <color rgb="FF9C6500"/>
      <name val="BBVABentonSansLight"/>
      <family val="2"/>
      <scheme val="minor"/>
    </font>
    <font>
      <sz val="11"/>
      <color rgb="FF3F3F76"/>
      <name val="BBVABentonSansLight"/>
      <family val="2"/>
      <scheme val="minor"/>
    </font>
    <font>
      <b/>
      <sz val="11"/>
      <color rgb="FF3F3F3F"/>
      <name val="BBVABentonSansLight"/>
      <family val="2"/>
      <scheme val="minor"/>
    </font>
    <font>
      <b/>
      <sz val="11"/>
      <color rgb="FFFA7D00"/>
      <name val="BBVABentonSansLight"/>
      <family val="2"/>
      <scheme val="minor"/>
    </font>
    <font>
      <sz val="11"/>
      <color rgb="FFFA7D00"/>
      <name val="BBVABentonSansLight"/>
      <family val="2"/>
      <scheme val="minor"/>
    </font>
    <font>
      <b/>
      <sz val="11"/>
      <color theme="0"/>
      <name val="BBVABentonSansLight"/>
      <family val="2"/>
      <scheme val="minor"/>
    </font>
    <font>
      <sz val="11"/>
      <color rgb="FFFF0000"/>
      <name val="BBVABentonSansLight"/>
      <family val="2"/>
      <scheme val="minor"/>
    </font>
    <font>
      <i/>
      <sz val="11"/>
      <color rgb="FF7F7F7F"/>
      <name val="BBVABentonSansLight"/>
      <family val="2"/>
      <scheme val="minor"/>
    </font>
    <font>
      <sz val="11"/>
      <color theme="0"/>
      <name val="BBVABentonSansLight"/>
      <family val="2"/>
      <scheme val="minor"/>
    </font>
    <font>
      <u/>
      <sz val="10"/>
      <color theme="10"/>
      <name val="Times New Roman"/>
      <family val="1"/>
    </font>
    <font>
      <b/>
      <sz val="10"/>
      <name val="Arial"/>
      <family val="2"/>
    </font>
    <font>
      <sz val="10"/>
      <name val="MS Sans Serif"/>
      <family val="2"/>
    </font>
    <font>
      <sz val="10"/>
      <name val="Geneva"/>
    </font>
    <font>
      <u/>
      <sz val="10"/>
      <color indexed="20"/>
      <name val="Arial"/>
      <family val="2"/>
    </font>
    <font>
      <sz val="10"/>
      <color indexed="8"/>
      <name val="MS Sans Serif"/>
      <family val="2"/>
    </font>
    <font>
      <sz val="9"/>
      <name val="Geneva"/>
    </font>
    <font>
      <sz val="10"/>
      <name val="Tahoma"/>
      <family val="2"/>
    </font>
    <font>
      <sz val="10"/>
      <color indexed="10"/>
      <name val="Arial"/>
      <family val="2"/>
    </font>
    <font>
      <sz val="11"/>
      <color indexed="8"/>
      <name val="Calibri"/>
      <family val="2"/>
    </font>
    <font>
      <sz val="10"/>
      <color indexed="8"/>
      <name val="Arial"/>
      <family val="2"/>
    </font>
    <font>
      <sz val="8"/>
      <name val="Arial"/>
      <family val="2"/>
    </font>
    <font>
      <sz val="11"/>
      <color indexed="9"/>
      <name val="Calibri"/>
      <family val="2"/>
    </font>
    <font>
      <sz val="11"/>
      <color indexed="20"/>
      <name val="Calibri"/>
      <family val="2"/>
    </font>
    <font>
      <sz val="10"/>
      <name val="Courier"/>
      <family val="3"/>
    </font>
    <font>
      <sz val="10"/>
      <name val="Helv"/>
    </font>
    <font>
      <b/>
      <sz val="9"/>
      <color indexed="12"/>
      <name val="Tahoma"/>
      <family val="2"/>
    </font>
    <font>
      <b/>
      <sz val="11"/>
      <color indexed="52"/>
      <name val="Calibri"/>
      <family val="2"/>
    </font>
    <font>
      <b/>
      <sz val="11"/>
      <color indexed="9"/>
      <name val="Calibri"/>
      <family val="2"/>
    </font>
    <font>
      <i/>
      <sz val="11"/>
      <color indexed="23"/>
      <name val="Calibri"/>
      <family val="2"/>
    </font>
    <font>
      <u/>
      <sz val="10"/>
      <color indexed="44"/>
      <name val="Arial"/>
      <family val="2"/>
    </font>
    <font>
      <sz val="11"/>
      <color indexed="17"/>
      <name val="Calibri"/>
      <family val="2"/>
    </font>
    <font>
      <b/>
      <sz val="20"/>
      <name val="Arial"/>
      <family val="2"/>
    </font>
    <font>
      <b/>
      <sz val="12"/>
      <name val="Arial"/>
      <family val="2"/>
    </font>
    <font>
      <b/>
      <sz val="11"/>
      <color indexed="56"/>
      <name val="Calibri"/>
      <family val="2"/>
    </font>
    <font>
      <u/>
      <sz val="11"/>
      <color indexed="12"/>
      <name val="Calibri"/>
      <family val="2"/>
    </font>
    <font>
      <u/>
      <sz val="10"/>
      <color indexed="12"/>
      <name val="Arial"/>
      <family val="2"/>
    </font>
    <font>
      <sz val="11"/>
      <color indexed="62"/>
      <name val="Calibri"/>
      <family val="2"/>
    </font>
    <font>
      <sz val="11"/>
      <color indexed="52"/>
      <name val="Calibri"/>
      <family val="2"/>
    </font>
    <font>
      <sz val="10"/>
      <name val="Arial"/>
      <family val="2"/>
      <charset val="162"/>
    </font>
    <font>
      <b/>
      <sz val="11"/>
      <color indexed="63"/>
      <name val="Calibri"/>
      <family val="2"/>
    </font>
    <font>
      <b/>
      <sz val="10"/>
      <name val="Times New Roman"/>
      <family val="1"/>
    </font>
    <font>
      <sz val="10"/>
      <name val="Times New Roman"/>
      <family val="1"/>
    </font>
    <font>
      <sz val="11"/>
      <color theme="1"/>
      <name val="Stag Sans Light"/>
      <family val="2"/>
    </font>
    <font>
      <b/>
      <sz val="9"/>
      <color indexed="56"/>
      <name val="Calibri"/>
      <family val="2"/>
    </font>
    <font>
      <sz val="8"/>
      <color indexed="8"/>
      <name val="Arial"/>
      <family val="2"/>
    </font>
    <font>
      <b/>
      <i/>
      <sz val="10"/>
      <name val="CG Omega (W1)"/>
    </font>
    <font>
      <b/>
      <sz val="18"/>
      <color indexed="56"/>
      <name val="Cambria"/>
      <family val="2"/>
    </font>
    <font>
      <b/>
      <i/>
      <sz val="10"/>
      <name val="MS Sans Serif"/>
      <family val="2"/>
    </font>
    <font>
      <sz val="11"/>
      <color indexed="10"/>
      <name val="Calibri"/>
      <family val="2"/>
    </font>
    <font>
      <sz val="10"/>
      <color rgb="FF000000"/>
      <name val="Arial"/>
      <family val="2"/>
    </font>
    <font>
      <b/>
      <sz val="18"/>
      <color theme="3"/>
      <name val="BBVABentonSans"/>
      <family val="2"/>
      <scheme val="major"/>
    </font>
    <font>
      <sz val="10"/>
      <name val="Helv"/>
      <charset val="204"/>
    </font>
    <font>
      <sz val="12"/>
      <name val="Times New Roman"/>
      <family val="1"/>
    </font>
    <font>
      <sz val="11"/>
      <color indexed="8"/>
      <name val="Calibri"/>
      <family val="2"/>
      <charset val="162"/>
    </font>
    <font>
      <sz val="10"/>
      <color theme="0"/>
      <name val="Arial"/>
      <family val="2"/>
      <charset val="162"/>
    </font>
    <font>
      <sz val="11"/>
      <color indexed="9"/>
      <name val="Calibri"/>
      <family val="2"/>
      <charset val="162"/>
    </font>
    <font>
      <sz val="10"/>
      <color indexed="9"/>
      <name val="Arial"/>
      <family val="2"/>
    </font>
    <font>
      <sz val="11"/>
      <color indexed="20"/>
      <name val="Calibri"/>
      <family val="2"/>
      <charset val="162"/>
    </font>
    <font>
      <sz val="11"/>
      <color rgb="FF9C0006"/>
      <name val="BBVABentonSansLight"/>
      <family val="2"/>
      <charset val="162"/>
      <scheme val="minor"/>
    </font>
    <font>
      <sz val="10"/>
      <color indexed="17"/>
      <name val="Arial"/>
      <family val="2"/>
    </font>
    <font>
      <sz val="9.75"/>
      <name val="Helv"/>
    </font>
    <font>
      <sz val="10"/>
      <name val="Goudy Old Style ATT"/>
      <charset val="162"/>
    </font>
    <font>
      <b/>
      <sz val="10"/>
      <color rgb="FFFA7D00"/>
      <name val="Arial"/>
      <family val="2"/>
      <charset val="162"/>
    </font>
    <font>
      <b/>
      <sz val="11"/>
      <color indexed="52"/>
      <name val="Calibri"/>
      <family val="2"/>
      <charset val="162"/>
    </font>
    <font>
      <b/>
      <sz val="10"/>
      <color indexed="52"/>
      <name val="Arial"/>
      <family val="2"/>
    </font>
    <font>
      <b/>
      <sz val="10"/>
      <color indexed="9"/>
      <name val="Arial"/>
      <family val="2"/>
    </font>
    <font>
      <sz val="10"/>
      <color indexed="52"/>
      <name val="Arial"/>
      <family val="2"/>
    </font>
    <font>
      <b/>
      <sz val="11"/>
      <color indexed="9"/>
      <name val="Calibri"/>
      <family val="2"/>
      <charset val="162"/>
    </font>
    <font>
      <b/>
      <sz val="10"/>
      <color theme="0"/>
      <name val="Arial"/>
      <family val="2"/>
      <charset val="162"/>
    </font>
    <font>
      <b/>
      <sz val="15"/>
      <color indexed="56"/>
      <name val="Calibri"/>
      <family val="2"/>
    </font>
    <font>
      <b/>
      <sz val="13"/>
      <color indexed="56"/>
      <name val="Calibri"/>
      <family val="2"/>
    </font>
    <font>
      <sz val="11"/>
      <name val="Tms Rmn"/>
    </font>
    <font>
      <sz val="8"/>
      <name val="Tahoma"/>
      <family val="2"/>
      <charset val="162"/>
    </font>
    <font>
      <sz val="10"/>
      <name val="MS Sans Serif"/>
      <family val="2"/>
      <charset val="162"/>
    </font>
    <font>
      <sz val="10"/>
      <color indexed="8"/>
      <name val="Arial"/>
      <family val="2"/>
      <charset val="162"/>
    </font>
    <font>
      <sz val="8"/>
      <name val="Arial"/>
      <family val="2"/>
      <charset val="162"/>
    </font>
    <font>
      <sz val="10"/>
      <name val="BERNHARD"/>
    </font>
    <font>
      <sz val="1"/>
      <color indexed="8"/>
      <name val="Courier"/>
      <family val="3"/>
    </font>
    <font>
      <b/>
      <sz val="1"/>
      <color indexed="8"/>
      <name val="Courier"/>
      <family val="3"/>
    </font>
    <font>
      <b/>
      <sz val="11"/>
      <color indexed="56"/>
      <name val="Arial"/>
      <family val="2"/>
    </font>
    <font>
      <sz val="10"/>
      <color indexed="62"/>
      <name val="Arial"/>
      <family val="2"/>
    </font>
    <font>
      <i/>
      <sz val="8"/>
      <name val="Arial Narrow"/>
      <family val="2"/>
      <charset val="162"/>
    </font>
    <font>
      <i/>
      <sz val="11"/>
      <color indexed="23"/>
      <name val="Calibri"/>
      <family val="2"/>
      <charset val="162"/>
    </font>
    <font>
      <i/>
      <sz val="10"/>
      <color rgb="FF7F7F7F"/>
      <name val="Arial"/>
      <family val="2"/>
      <charset val="162"/>
    </font>
    <font>
      <i/>
      <sz val="10"/>
      <name val="Times New Roman"/>
      <family val="1"/>
      <charset val="162"/>
    </font>
    <font>
      <b/>
      <sz val="8"/>
      <name val="Times New Roman"/>
      <family val="1"/>
      <charset val="162"/>
    </font>
    <font>
      <sz val="11"/>
      <color indexed="17"/>
      <name val="Calibri"/>
      <family val="2"/>
      <charset val="162"/>
    </font>
    <font>
      <sz val="10"/>
      <color rgb="FF006100"/>
      <name val="Arial"/>
      <family val="2"/>
      <charset val="162"/>
    </font>
    <font>
      <b/>
      <sz val="15"/>
      <color indexed="62"/>
      <name val="Arial"/>
      <family val="2"/>
      <charset val="162"/>
    </font>
    <font>
      <b/>
      <sz val="15"/>
      <color indexed="56"/>
      <name val="Calibri"/>
      <family val="2"/>
      <charset val="162"/>
    </font>
    <font>
      <b/>
      <sz val="15"/>
      <color theme="3"/>
      <name val="Arial"/>
      <family val="2"/>
      <charset val="162"/>
    </font>
    <font>
      <b/>
      <sz val="13"/>
      <color indexed="62"/>
      <name val="Arial"/>
      <family val="2"/>
      <charset val="162"/>
    </font>
    <font>
      <b/>
      <sz val="13"/>
      <color indexed="56"/>
      <name val="Calibri"/>
      <family val="2"/>
      <charset val="162"/>
    </font>
    <font>
      <b/>
      <sz val="13"/>
      <color theme="3"/>
      <name val="Arial"/>
      <family val="2"/>
      <charset val="162"/>
    </font>
    <font>
      <b/>
      <sz val="11"/>
      <color indexed="62"/>
      <name val="Arial"/>
      <family val="2"/>
      <charset val="162"/>
    </font>
    <font>
      <b/>
      <sz val="11"/>
      <color indexed="56"/>
      <name val="Calibri"/>
      <family val="2"/>
      <charset val="162"/>
    </font>
    <font>
      <b/>
      <sz val="11"/>
      <color theme="3"/>
      <name val="Arial"/>
      <family val="2"/>
      <charset val="162"/>
    </font>
    <font>
      <b/>
      <sz val="14"/>
      <name val="Arial"/>
      <family val="2"/>
      <charset val="162"/>
    </font>
    <font>
      <b/>
      <sz val="10"/>
      <name val="Times New Roman"/>
      <family val="1"/>
      <charset val="162"/>
    </font>
    <font>
      <sz val="9.75"/>
      <name val="Arial"/>
      <family val="2"/>
      <charset val="162"/>
    </font>
    <font>
      <sz val="12"/>
      <name val="Arial"/>
      <family val="2"/>
      <charset val="162"/>
    </font>
    <font>
      <b/>
      <sz val="10"/>
      <name val="Arial"/>
      <family val="2"/>
      <charset val="162"/>
    </font>
    <font>
      <i/>
      <sz val="10"/>
      <name val="Arial"/>
      <family val="2"/>
      <charset val="162"/>
    </font>
    <font>
      <u/>
      <sz val="7.5"/>
      <color indexed="12"/>
      <name val="Arial"/>
      <family val="2"/>
    </font>
    <font>
      <b/>
      <sz val="9.75"/>
      <name val="Arial"/>
      <family val="2"/>
    </font>
    <font>
      <u/>
      <sz val="7.5"/>
      <color indexed="12"/>
      <name val="MS Sans Serif"/>
      <family val="2"/>
    </font>
    <font>
      <sz val="10"/>
      <color indexed="20"/>
      <name val="Arial"/>
      <family val="2"/>
    </font>
    <font>
      <sz val="10"/>
      <color rgb="FF3F3F76"/>
      <name val="Arial"/>
      <family val="2"/>
      <charset val="162"/>
    </font>
    <font>
      <sz val="11"/>
      <color indexed="62"/>
      <name val="Calibri"/>
      <family val="2"/>
      <charset val="162"/>
    </font>
    <font>
      <u/>
      <sz val="6.5"/>
      <color indexed="12"/>
      <name val="Arial"/>
      <family val="2"/>
    </font>
    <font>
      <sz val="11"/>
      <color indexed="52"/>
      <name val="Calibri"/>
      <family val="2"/>
      <charset val="162"/>
    </font>
    <font>
      <sz val="10"/>
      <color rgb="FFFA7D00"/>
      <name val="Arial"/>
      <family val="2"/>
      <charset val="162"/>
    </font>
    <font>
      <b/>
      <sz val="11"/>
      <name val="Tahoma"/>
      <family val="2"/>
    </font>
    <font>
      <sz val="11"/>
      <color indexed="60"/>
      <name val="Calibri"/>
      <family val="2"/>
      <charset val="162"/>
    </font>
    <font>
      <sz val="10"/>
      <color rgb="FF9C6500"/>
      <name val="Arial"/>
      <family val="2"/>
      <charset val="162"/>
    </font>
    <font>
      <sz val="11"/>
      <color indexed="60"/>
      <name val="Calibri"/>
      <family val="2"/>
    </font>
    <font>
      <b/>
      <i/>
      <sz val="16"/>
      <name val="Helv"/>
    </font>
    <font>
      <sz val="12"/>
      <name val="Helv"/>
    </font>
    <font>
      <sz val="8"/>
      <name val="Helv"/>
    </font>
    <font>
      <b/>
      <sz val="11"/>
      <color indexed="8"/>
      <name val="Calibri"/>
      <family val="2"/>
    </font>
    <font>
      <b/>
      <sz val="10"/>
      <color rgb="FF3F3F3F"/>
      <name val="Arial"/>
      <family val="2"/>
      <charset val="162"/>
    </font>
    <font>
      <b/>
      <sz val="11"/>
      <color indexed="63"/>
      <name val="Calibri"/>
      <family val="2"/>
      <charset val="162"/>
    </font>
    <font>
      <sz val="8"/>
      <name val="Times New Roman"/>
      <family val="1"/>
      <charset val="162"/>
    </font>
    <font>
      <b/>
      <sz val="10"/>
      <color indexed="63"/>
      <name val="Arial"/>
      <family val="2"/>
    </font>
    <font>
      <sz val="10"/>
      <name val="Arial Narrow"/>
      <family val="2"/>
      <charset val="162"/>
    </font>
    <font>
      <i/>
      <sz val="10"/>
      <color indexed="23"/>
      <name val="Arial"/>
      <family val="2"/>
    </font>
    <font>
      <b/>
      <sz val="18"/>
      <color indexed="62"/>
      <name val="Cambria"/>
      <family val="2"/>
      <charset val="162"/>
    </font>
    <font>
      <b/>
      <sz val="18"/>
      <color indexed="56"/>
      <name val="Cambria"/>
      <family val="2"/>
      <charset val="162"/>
    </font>
    <font>
      <b/>
      <sz val="18"/>
      <color theme="3"/>
      <name val="BBVABentonSans"/>
      <family val="2"/>
      <charset val="162"/>
      <scheme val="major"/>
    </font>
    <font>
      <b/>
      <sz val="15"/>
      <color indexed="56"/>
      <name val="Arial"/>
      <family val="2"/>
    </font>
    <font>
      <b/>
      <i/>
      <sz val="11"/>
      <name val="Arial"/>
      <family val="2"/>
    </font>
    <font>
      <b/>
      <sz val="13"/>
      <color indexed="56"/>
      <name val="Arial"/>
      <family val="2"/>
    </font>
    <font>
      <b/>
      <sz val="10"/>
      <color theme="1"/>
      <name val="Arial"/>
      <family val="2"/>
      <charset val="162"/>
    </font>
    <font>
      <b/>
      <sz val="11"/>
      <color indexed="8"/>
      <name val="Calibri"/>
      <family val="2"/>
      <charset val="162"/>
    </font>
    <font>
      <b/>
      <sz val="10"/>
      <color indexed="8"/>
      <name val="Arial"/>
      <family val="2"/>
    </font>
    <font>
      <sz val="11"/>
      <color indexed="10"/>
      <name val="Calibri"/>
      <family val="2"/>
      <charset val="162"/>
    </font>
    <font>
      <sz val="10"/>
      <color rgb="FFFF0000"/>
      <name val="Arial"/>
      <family val="2"/>
      <charset val="162"/>
    </font>
    <font>
      <u/>
      <sz val="10"/>
      <color rgb="FF0000FF"/>
      <name val="Arial"/>
      <family val="2"/>
    </font>
    <font>
      <u/>
      <sz val="10"/>
      <color rgb="FF800080"/>
      <name val="Arial"/>
      <family val="2"/>
    </font>
    <font>
      <sz val="12"/>
      <color rgb="FFFF0000"/>
      <name val="BBVABentonSansLight"/>
      <family val="3"/>
      <scheme val="minor"/>
    </font>
    <font>
      <sz val="11"/>
      <color theme="2" tint="0.249977111117893"/>
      <name val="BBVABentonSansLight"/>
      <family val="2"/>
      <scheme val="minor"/>
    </font>
    <font>
      <sz val="10"/>
      <color rgb="FF00B0F0"/>
      <name val="BBVABentonSansLight"/>
      <family val="3"/>
      <scheme val="minor"/>
    </font>
    <font>
      <sz val="10"/>
      <color theme="2" tint="0.249977111117893"/>
      <name val="Arial"/>
      <family val="2"/>
    </font>
    <font>
      <sz val="7"/>
      <color rgb="FF676767"/>
      <name val="BBVABentonSansLight"/>
      <family val="3"/>
      <scheme val="minor"/>
    </font>
    <font>
      <sz val="10"/>
      <color rgb="FF666666"/>
      <name val="BBVABentonSans"/>
      <family val="3"/>
      <scheme val="major"/>
    </font>
    <font>
      <sz val="10"/>
      <color theme="5"/>
      <name val="BBVABentonSans"/>
      <family val="3"/>
      <scheme val="major"/>
    </font>
    <font>
      <sz val="8"/>
      <color rgb="FF666666"/>
      <name val="BBVABentonSansLight"/>
      <family val="3"/>
      <scheme val="minor"/>
    </font>
    <font>
      <b/>
      <sz val="10"/>
      <color rgb="FFFF0000"/>
      <name val="BBVABentonSansLight"/>
      <family val="3"/>
      <scheme val="minor"/>
    </font>
    <font>
      <sz val="8"/>
      <color rgb="FF000000"/>
      <name val="BBVABentonSansLight"/>
      <family val="3"/>
      <scheme val="minor"/>
    </font>
    <font>
      <sz val="7"/>
      <color rgb="FF000000"/>
      <name val="BBVABentonSansLight"/>
      <family val="3"/>
      <scheme val="minor"/>
    </font>
    <font>
      <b/>
      <sz val="10"/>
      <color rgb="FF676767"/>
      <name val="BBVABentonSansLight"/>
      <family val="3"/>
      <scheme val="minor"/>
    </font>
    <font>
      <b/>
      <sz val="10"/>
      <color rgb="FF666666"/>
      <name val="Arial"/>
      <family val="2"/>
    </font>
    <font>
      <b/>
      <vertAlign val="superscript"/>
      <sz val="10"/>
      <color rgb="FF08467A"/>
      <name val="BBVABentonSansLight"/>
      <family val="3"/>
      <scheme val="minor"/>
    </font>
    <font>
      <sz val="11"/>
      <color rgb="FF000000"/>
      <name val="BBVABentonSansLight"/>
      <family val="3"/>
      <scheme val="minor"/>
    </font>
    <font>
      <sz val="11"/>
      <color rgb="FFFF0000"/>
      <name val="BBVABentonSansLight"/>
      <family val="3"/>
      <scheme val="minor"/>
    </font>
    <font>
      <i/>
      <sz val="7"/>
      <color rgb="FF666666"/>
      <name val="BBVABentonSansLight"/>
      <family val="3"/>
      <scheme val="minor"/>
    </font>
    <font>
      <sz val="10"/>
      <color rgb="FF000000"/>
      <name val="BBVABentonSans"/>
      <family val="3"/>
      <scheme val="major"/>
    </font>
    <font>
      <sz val="10"/>
      <color theme="1"/>
      <name val="BBVABentonSans"/>
      <family val="3"/>
      <scheme val="major"/>
    </font>
    <font>
      <b/>
      <sz val="10"/>
      <color theme="0"/>
      <name val="BBVABentonSans"/>
      <family val="3"/>
      <scheme val="major"/>
    </font>
    <font>
      <sz val="7"/>
      <color rgb="FF000000"/>
      <name val="BBVABentonSans"/>
      <family val="3"/>
      <scheme val="major"/>
    </font>
    <font>
      <sz val="7"/>
      <name val="BBVABentonSans"/>
      <family val="3"/>
      <scheme val="major"/>
    </font>
    <font>
      <sz val="7"/>
      <color rgb="FF666666"/>
      <name val="BBVABentonSans"/>
      <family val="3"/>
      <scheme val="major"/>
    </font>
    <font>
      <b/>
      <vertAlign val="superscript"/>
      <sz val="10"/>
      <color theme="1"/>
      <name val="BBVABentonSans"/>
      <family val="3"/>
      <scheme val="major"/>
    </font>
    <font>
      <vertAlign val="superscript"/>
      <sz val="7"/>
      <color rgb="FF666666"/>
      <name val="BBVABentonSansLight"/>
      <family val="3"/>
      <scheme val="minor"/>
    </font>
    <font>
      <b/>
      <vertAlign val="superscript"/>
      <sz val="10"/>
      <color theme="0"/>
      <name val="BBVABentonSansLight"/>
      <family val="3"/>
      <scheme val="minor"/>
    </font>
    <font>
      <sz val="10"/>
      <color rgb="FF666666"/>
      <name val="BBVABentonSansLight"/>
      <family val="2"/>
      <scheme val="minor"/>
    </font>
    <font>
      <b/>
      <sz val="10"/>
      <color rgb="FF666666"/>
      <name val="BBVABentonSansLight"/>
      <family val="2"/>
      <scheme val="minor"/>
    </font>
    <font>
      <sz val="10"/>
      <color theme="5"/>
      <name val="BBVABentonSansLight"/>
      <family val="2"/>
      <scheme val="minor"/>
    </font>
    <font>
      <b/>
      <vertAlign val="superscript"/>
      <sz val="10"/>
      <color theme="1"/>
      <name val="Arial Narrow"/>
      <family val="2"/>
    </font>
    <font>
      <b/>
      <vertAlign val="superscript"/>
      <sz val="10"/>
      <color theme="1"/>
      <name val="Arial"/>
      <family val="2"/>
    </font>
    <font>
      <sz val="16"/>
      <name val="BBVABentonSansLight"/>
      <family val="3"/>
      <scheme val="minor"/>
    </font>
    <font>
      <b/>
      <sz val="18"/>
      <color indexed="22"/>
      <name val="Arial"/>
      <family val="2"/>
    </font>
    <font>
      <b/>
      <sz val="12"/>
      <color indexed="22"/>
      <name val="Arial"/>
      <family val="2"/>
    </font>
    <font>
      <b/>
      <sz val="11"/>
      <color indexed="62"/>
      <name val="Calibri"/>
      <family val="2"/>
    </font>
    <font>
      <i/>
      <sz val="1"/>
      <color indexed="8"/>
      <name val="Courier"/>
      <family val="3"/>
    </font>
    <font>
      <sz val="10"/>
      <color indexed="22"/>
      <name val="Arial"/>
      <family val="2"/>
    </font>
    <font>
      <i/>
      <sz val="10"/>
      <name val="Helv"/>
    </font>
    <font>
      <b/>
      <sz val="18"/>
      <color indexed="62"/>
      <name val="Cambria"/>
      <family val="2"/>
    </font>
    <font>
      <b/>
      <sz val="15"/>
      <color indexed="62"/>
      <name val="Calibri"/>
      <family val="2"/>
    </font>
    <font>
      <b/>
      <sz val="13"/>
      <color indexed="62"/>
      <name val="Calibri"/>
      <family val="2"/>
    </font>
    <font>
      <sz val="11"/>
      <color theme="1"/>
      <name val="BBVA Office Book"/>
      <family val="2"/>
    </font>
    <font>
      <sz val="10"/>
      <color rgb="FF08467A"/>
      <name val="BBVABentonSansLight"/>
      <family val="3"/>
      <scheme val="minor"/>
    </font>
    <font>
      <b/>
      <sz val="9"/>
      <color rgb="FF08467A"/>
      <name val="BBVABentonSansLight"/>
      <family val="3"/>
      <scheme val="minor"/>
    </font>
    <font>
      <b/>
      <sz val="10"/>
      <color rgb="FF02A5A5"/>
      <name val="BBVABentonSansLight"/>
      <family val="3"/>
      <scheme val="minor"/>
    </font>
    <font>
      <sz val="10"/>
      <color rgb="FF02A5A5"/>
      <name val="BBVABentonSansLight"/>
      <family val="3"/>
      <scheme val="minor"/>
    </font>
    <font>
      <b/>
      <sz val="11"/>
      <color theme="0"/>
      <name val="BBVABentonSansLight"/>
      <family val="3"/>
      <scheme val="minor"/>
    </font>
    <font>
      <sz val="9"/>
      <color rgb="FF666666"/>
      <name val="BBVABentonSansLight"/>
      <family val="3"/>
      <scheme val="minor"/>
    </font>
    <font>
      <sz val="9"/>
      <color rgb="FF000000"/>
      <name val="BBVABentonSansLight"/>
      <family val="3"/>
      <scheme val="minor"/>
    </font>
    <font>
      <sz val="10"/>
      <color rgb="FF08467A"/>
      <name val="BBVABentonSans"/>
      <family val="3"/>
      <scheme val="major"/>
    </font>
    <font>
      <b/>
      <sz val="10"/>
      <color rgb="FF08467A"/>
      <name val="BBVABentonSansLight"/>
      <family val="3"/>
      <scheme val="minor"/>
    </font>
    <font>
      <sz val="10"/>
      <color rgb="FF666666"/>
      <name val="BBVABentonSans"/>
      <family val="3"/>
      <scheme val="major"/>
    </font>
    <font>
      <sz val="10"/>
      <color rgb="FF676767"/>
      <name val="BBVABentonSans"/>
      <family val="3"/>
      <scheme val="major"/>
    </font>
    <font>
      <vertAlign val="superscript"/>
      <sz val="10"/>
      <color rgb="FF666666"/>
      <name val="BBVABentonSans"/>
      <family val="3"/>
      <scheme val="major"/>
    </font>
    <font>
      <sz val="11"/>
      <color theme="2"/>
      <name val="BBVABentonSansLight"/>
      <family val="3"/>
      <scheme val="minor"/>
    </font>
    <font>
      <sz val="9"/>
      <color rgb="FF666666"/>
      <name val="BBVABentonSans"/>
      <family val="3"/>
      <scheme val="major"/>
    </font>
    <font>
      <b/>
      <sz val="10"/>
      <color rgb="FF02A5A5"/>
      <name val="BBVABentonSansLight"/>
      <family val="3"/>
      <scheme val="minor"/>
    </font>
    <font>
      <b/>
      <sz val="11"/>
      <color rgb="FF666666"/>
      <name val="BBVABentonSansLight"/>
      <family val="3"/>
      <scheme val="minor"/>
    </font>
    <font>
      <b/>
      <sz val="7"/>
      <color rgb="FF666666"/>
      <name val="BBVABentonSansLight"/>
      <family val="3"/>
      <scheme val="minor"/>
    </font>
    <font>
      <b/>
      <vertAlign val="superscript"/>
      <sz val="11"/>
      <color theme="0"/>
      <name val="BBVABentonSansLight"/>
      <family val="3"/>
      <scheme val="minor"/>
    </font>
    <font>
      <b/>
      <sz val="11"/>
      <color rgb="FF02A5A5"/>
      <name val="BBVABentonSansLight"/>
      <family val="3"/>
      <scheme val="minor"/>
    </font>
    <font>
      <b/>
      <sz val="11"/>
      <color rgb="FFFFFFFF"/>
      <name val="BBVABentonSansLight"/>
      <family val="3"/>
      <scheme val="minor"/>
    </font>
    <font>
      <b/>
      <sz val="10"/>
      <color theme="0"/>
      <name val="BBVABentonSansLight"/>
      <family val="3"/>
      <scheme val="minor"/>
    </font>
    <font>
      <b/>
      <sz val="11"/>
      <color theme="0"/>
      <name val="BBVABentonSansLight"/>
      <family val="3"/>
      <scheme val="minor"/>
    </font>
    <font>
      <sz val="10"/>
      <color rgb="FF666666"/>
      <name val="BBVABentonSansLight"/>
      <family val="3"/>
      <scheme val="minor"/>
    </font>
    <font>
      <sz val="9"/>
      <color rgb="FF666666"/>
      <name val="BBVABentonSans"/>
      <family val="3"/>
      <scheme val="major"/>
    </font>
    <font>
      <sz val="9"/>
      <color rgb="FF666666"/>
      <name val="BBVABentonSansLight"/>
      <family val="3"/>
      <scheme val="minor"/>
    </font>
    <font>
      <sz val="7"/>
      <color rgb="FF666666"/>
      <name val="Times New Roman"/>
      <family val="1"/>
    </font>
    <font>
      <sz val="10"/>
      <color theme="2"/>
      <name val="BBVABentonSans"/>
      <family val="3"/>
      <scheme val="major"/>
    </font>
    <font>
      <b/>
      <sz val="9"/>
      <color rgb="FF000000"/>
      <name val="BBVABentonSansLight"/>
      <family val="3"/>
      <scheme val="minor"/>
    </font>
    <font>
      <b/>
      <vertAlign val="superscript"/>
      <sz val="10"/>
      <color rgb="FF08467A"/>
      <name val="BBVABentonSans"/>
      <family val="3"/>
      <scheme val="major"/>
    </font>
    <font>
      <vertAlign val="superscript"/>
      <sz val="10"/>
      <color theme="2"/>
      <name val="BBVABentonSans"/>
      <family val="3"/>
      <scheme val="major"/>
    </font>
    <font>
      <b/>
      <sz val="10"/>
      <color rgb="FF08467A"/>
      <name val="BBVABentonSans"/>
      <family val="3"/>
      <scheme val="major"/>
    </font>
    <font>
      <b/>
      <sz val="10"/>
      <color rgb="FF004481"/>
      <name val="BBVABentonSansLight"/>
      <family val="3"/>
      <scheme val="minor"/>
    </font>
    <font>
      <sz val="10"/>
      <color rgb="FF004481"/>
      <name val="BBVABentonSansLight"/>
      <family val="3"/>
      <scheme val="minor"/>
    </font>
    <font>
      <b/>
      <sz val="9"/>
      <color rgb="FF004481"/>
      <name val="BBVABentonSansLight"/>
      <family val="3"/>
      <scheme val="minor"/>
    </font>
    <font>
      <sz val="9"/>
      <color rgb="FF004481"/>
      <name val="BBVABentonSansLight"/>
      <family val="3"/>
      <scheme val="minor"/>
    </font>
    <font>
      <b/>
      <vertAlign val="superscript"/>
      <sz val="10"/>
      <color rgb="FF004481"/>
      <name val="BBVABentonSansLight"/>
      <family val="3"/>
      <scheme val="minor"/>
    </font>
    <font>
      <sz val="7"/>
      <color rgb="FF666666"/>
      <name val="Arial"/>
      <family val="2"/>
    </font>
    <font>
      <b/>
      <sz val="12"/>
      <color rgb="FF004481"/>
      <name val="BBVABentonSansLight"/>
      <family val="3"/>
      <scheme val="minor"/>
    </font>
    <font>
      <b/>
      <vertAlign val="superscript"/>
      <sz val="9"/>
      <color rgb="FF004481"/>
      <name val="BBVABentonSansLight"/>
      <family val="3"/>
      <scheme val="minor"/>
    </font>
    <font>
      <b/>
      <sz val="9"/>
      <color rgb="FF004481"/>
      <name val="BBVABentonSansLight"/>
      <family val="3"/>
      <scheme val="minor"/>
    </font>
    <font>
      <b/>
      <vertAlign val="superscript"/>
      <sz val="10"/>
      <color rgb="FF004481"/>
      <name val="Arial"/>
      <family val="2"/>
    </font>
    <font>
      <b/>
      <sz val="10"/>
      <color rgb="FF004481"/>
      <name val="BBVABentonSansLight"/>
      <family val="3"/>
      <scheme val="minor"/>
    </font>
    <font>
      <sz val="10"/>
      <color rgb="FF666666"/>
      <name val="Times New Roman"/>
      <family val="1"/>
    </font>
    <font>
      <sz val="9"/>
      <color rgb="FF666666"/>
      <name val="Times New Roman"/>
      <family val="1"/>
    </font>
    <font>
      <sz val="7"/>
      <color rgb="FF666666"/>
      <name val="BBVABentonSansLight"/>
      <family val="3"/>
      <scheme val="minor"/>
    </font>
    <font>
      <sz val="7"/>
      <color rgb="FF000000"/>
      <name val="BBVABentonSansLight"/>
      <family val="3"/>
      <scheme val="minor"/>
    </font>
    <font>
      <vertAlign val="superscript"/>
      <sz val="9"/>
      <color rgb="FF666666"/>
      <name val="BBVABentonSans"/>
      <family val="3"/>
      <scheme val="major"/>
    </font>
    <font>
      <b/>
      <vertAlign val="superscript"/>
      <sz val="10"/>
      <color rgb="FF666666"/>
      <name val="BBVABentonSansLight"/>
      <family val="3"/>
      <scheme val="minor"/>
    </font>
    <font>
      <b/>
      <vertAlign val="superscript"/>
      <sz val="10"/>
      <color rgb="FF02A5A5"/>
      <name val="BBVABentonSansLight"/>
      <family val="3"/>
      <scheme val="minor"/>
    </font>
    <font>
      <b/>
      <sz val="11"/>
      <color rgb="FF004481"/>
      <name val="BBVABentonSansLight"/>
      <family val="3"/>
      <scheme val="minor"/>
    </font>
    <font>
      <b/>
      <sz val="10"/>
      <color rgb="FF666666"/>
      <name val="BBVABentonSansLight"/>
      <family val="3"/>
      <scheme val="minor"/>
    </font>
    <font>
      <sz val="9"/>
      <color theme="1"/>
      <name val="BBVABentonSansLight"/>
      <family val="3"/>
      <scheme val="minor"/>
    </font>
    <font>
      <sz val="10"/>
      <color rgb="FF004481"/>
      <name val="Times New Roman"/>
      <family val="1"/>
    </font>
    <font>
      <b/>
      <sz val="10"/>
      <color rgb="FF004481"/>
      <name val="BBVABentonSans"/>
      <family val="3"/>
      <scheme val="major"/>
    </font>
    <font>
      <sz val="12"/>
      <color rgb="FF666666"/>
      <name val="BBVABentonSansLight"/>
      <family val="3"/>
      <scheme val="minor"/>
    </font>
    <font>
      <sz val="16"/>
      <color rgb="FF02A5A5"/>
      <name val="BBVABentonSans"/>
      <family val="3"/>
      <scheme val="major"/>
    </font>
    <font>
      <sz val="10"/>
      <color rgb="FF000000"/>
      <name val="Times New Roman"/>
      <family val="1"/>
    </font>
    <font>
      <sz val="10"/>
      <color rgb="FFFF0000"/>
      <name val="BBVABentonSansLight"/>
      <family val="3"/>
      <scheme val="minor"/>
    </font>
    <font>
      <b/>
      <sz val="10"/>
      <color rgb="FF000000"/>
      <name val="BBVABentonSansLight"/>
      <family val="3"/>
      <scheme val="minor"/>
    </font>
    <font>
      <b/>
      <sz val="10"/>
      <color theme="0"/>
      <name val="BBVABentonSansLight"/>
      <family val="2"/>
      <scheme val="minor"/>
    </font>
    <font>
      <i/>
      <sz val="10"/>
      <color rgb="FF666666"/>
      <name val="BBVABentonSansLight"/>
      <family val="3"/>
      <scheme val="minor"/>
    </font>
    <font>
      <i/>
      <sz val="9"/>
      <color rgb="FF666666"/>
      <name val="BBVABentonSans"/>
      <family val="3"/>
      <scheme val="major"/>
    </font>
    <font>
      <i/>
      <sz val="9"/>
      <color rgb="FF666666"/>
      <name val="BBVABentonSansLight"/>
      <family val="3"/>
      <scheme val="minor"/>
    </font>
    <font>
      <sz val="10"/>
      <color rgb="FF08467A"/>
      <name val="BBVABentonSansLight"/>
      <family val="3"/>
    </font>
    <font>
      <b/>
      <sz val="10"/>
      <color rgb="FF08467A"/>
      <name val="BBVABentonSansLight"/>
      <family val="3"/>
    </font>
    <font>
      <b/>
      <vertAlign val="superscript"/>
      <sz val="10"/>
      <color rgb="FF08467A"/>
      <name val="BBVABentonSansLight"/>
      <family val="3"/>
    </font>
    <font>
      <sz val="9"/>
      <color rgb="FF004481"/>
      <name val="BBVABentonSansLight"/>
      <family val="3"/>
    </font>
    <font>
      <b/>
      <sz val="10"/>
      <color rgb="FF004481"/>
      <name val="BBVABentonSansLight"/>
      <family val="3"/>
    </font>
    <font>
      <b/>
      <sz val="10"/>
      <color rgb="FF666666"/>
      <name val="BBVABentonSans"/>
      <family val="3"/>
    </font>
    <font>
      <b/>
      <sz val="10"/>
      <color rgb="FF666666"/>
      <name val="BBVABentonSansLight"/>
      <family val="3"/>
    </font>
    <font>
      <b/>
      <sz val="9"/>
      <color rgb="FF666666"/>
      <name val="BBVABentonSans"/>
      <family val="3"/>
    </font>
    <font>
      <b/>
      <sz val="10"/>
      <color theme="0"/>
      <name val="BBVABentonSansLight"/>
      <family val="3"/>
    </font>
    <font>
      <b/>
      <sz val="10"/>
      <color theme="0"/>
      <name val="BBVABentonSansLight"/>
      <family val="3"/>
    </font>
    <font>
      <sz val="7"/>
      <color rgb="FF676767"/>
      <name val="BBVABentonSansLight"/>
      <family val="3"/>
    </font>
    <font>
      <sz val="10"/>
      <color rgb="FF000000"/>
      <name val="BBVABentonSansLight"/>
      <family val="3"/>
    </font>
    <font>
      <b/>
      <sz val="10"/>
      <color rgb="FF666666"/>
      <name val="BBVABentonSans"/>
      <family val="3"/>
      <scheme val="major"/>
    </font>
    <font>
      <sz val="9"/>
      <color theme="1"/>
      <name val="Tahoma"/>
      <family val="2"/>
    </font>
    <font>
      <sz val="9"/>
      <color theme="1"/>
      <name val="BBVA Office Book"/>
      <family val="2"/>
    </font>
    <font>
      <sz val="11"/>
      <name val="BBVABentonSansLight"/>
      <family val="3"/>
    </font>
    <font>
      <sz val="10"/>
      <color rgb="FF004481"/>
      <name val="BBVABentonSansLight"/>
      <family val="3"/>
      <scheme val="minor"/>
    </font>
    <font>
      <i/>
      <sz val="9"/>
      <color rgb="FF666666"/>
      <name val="BBVABentonSansLight"/>
      <family val="3"/>
      <scheme val="minor"/>
    </font>
  </fonts>
  <fills count="81">
    <fill>
      <patternFill patternType="none"/>
    </fill>
    <fill>
      <patternFill patternType="gray125"/>
    </fill>
    <fill>
      <patternFill patternType="solid">
        <fgColor rgb="FFEAEAEA"/>
      </patternFill>
    </fill>
    <fill>
      <patternFill patternType="solid">
        <fgColor rgb="FFEAEAEA"/>
        <bgColor indexed="64"/>
      </patternFill>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rgb="FF02A5A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45"/>
      </patternFill>
    </fill>
    <fill>
      <patternFill patternType="solid">
        <f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43"/>
      </patternFill>
    </fill>
    <fill>
      <patternFill patternType="solid">
        <fgColor indexed="54"/>
      </patternFill>
    </fill>
    <fill>
      <patternFill patternType="solid">
        <fgColor indexed="9"/>
      </patternFill>
    </fill>
    <fill>
      <patternFill patternType="solid">
        <fgColor rgb="FFFFFFFF"/>
        <bgColor indexed="64"/>
      </patternFill>
    </fill>
    <fill>
      <patternFill patternType="solid">
        <fgColor rgb="FF5AC4C4"/>
        <bgColor indexed="64"/>
      </patternFill>
    </fill>
    <fill>
      <patternFill patternType="solid">
        <fgColor rgb="FFE9E9E9"/>
        <bgColor indexed="64"/>
      </patternFill>
    </fill>
    <fill>
      <patternFill patternType="solid">
        <fgColor rgb="FF028484"/>
        <bgColor indexed="64"/>
      </patternFill>
    </fill>
    <fill>
      <patternFill patternType="solid">
        <fgColor theme="0" tint="-0.14999847407452621"/>
        <bgColor indexed="64"/>
      </patternFill>
    </fill>
    <fill>
      <patternFill patternType="solid">
        <fgColor rgb="FF5AC4C4"/>
        <bgColor rgb="FF5AC4C4"/>
      </patternFill>
    </fill>
    <fill>
      <patternFill patternType="solid">
        <fgColor theme="2" tint="0.89999084444715716"/>
        <bgColor indexed="64"/>
      </patternFill>
    </fill>
  </fills>
  <borders count="67">
    <border>
      <left/>
      <right/>
      <top/>
      <bottom/>
      <diagonal/>
    </border>
    <border>
      <left/>
      <right/>
      <top style="thin">
        <color rgb="FF08467A"/>
      </top>
      <bottom style="thin">
        <color rgb="FF08467A"/>
      </bottom>
      <diagonal/>
    </border>
    <border>
      <left/>
      <right/>
      <top style="thin">
        <color rgb="FFDFDFDE"/>
      </top>
      <bottom style="thin">
        <color rgb="FFDFDFDE"/>
      </bottom>
      <diagonal/>
    </border>
    <border>
      <left/>
      <right/>
      <top/>
      <bottom style="thin">
        <color rgb="FFDFDFDE"/>
      </bottom>
      <diagonal/>
    </border>
    <border>
      <left/>
      <right/>
      <top style="thin">
        <color rgb="FFDFDFDE"/>
      </top>
      <bottom/>
      <diagonal/>
    </border>
    <border>
      <left/>
      <right/>
      <top/>
      <bottom style="thin">
        <color rgb="FFBEBEBE"/>
      </bottom>
      <diagonal/>
    </border>
    <border>
      <left/>
      <right/>
      <top style="thin">
        <color rgb="FFBEBEBE"/>
      </top>
      <bottom/>
      <diagonal/>
    </border>
    <border>
      <left/>
      <right/>
      <top/>
      <bottom style="thin">
        <color theme="1"/>
      </bottom>
      <diagonal/>
    </border>
    <border>
      <left/>
      <right/>
      <top style="thin">
        <color rgb="FFD3D3D3"/>
      </top>
      <bottom/>
      <diagonal/>
    </border>
    <border>
      <left/>
      <right/>
      <top style="thin">
        <color rgb="FFD3D3D3"/>
      </top>
      <bottom style="thin">
        <color rgb="FFD3D3D3"/>
      </bottom>
      <diagonal/>
    </border>
    <border>
      <left/>
      <right/>
      <top/>
      <bottom style="thin">
        <color rgb="FFD3D3D3"/>
      </bottom>
      <diagonal/>
    </border>
    <border>
      <left/>
      <right/>
      <top style="thin">
        <color theme="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style="thin">
        <color indexed="64"/>
      </right>
      <top style="thin">
        <color indexed="64"/>
      </top>
      <bottom style="thin">
        <color indexed="64"/>
      </bottom>
      <diagonal/>
    </border>
    <border>
      <left/>
      <right/>
      <top style="double">
        <color indexed="8"/>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double">
        <color indexed="64"/>
      </bottom>
      <diagonal/>
    </border>
    <border>
      <left/>
      <right/>
      <top/>
      <bottom style="thin">
        <color rgb="FF08467A"/>
      </bottom>
      <diagonal/>
    </border>
    <border>
      <left/>
      <right/>
      <top style="thin">
        <color theme="1"/>
      </top>
      <bottom style="thin">
        <color rgb="FF08467A"/>
      </bottom>
      <diagonal/>
    </border>
    <border>
      <left/>
      <right/>
      <top style="thin">
        <color rgb="FF08467A"/>
      </top>
      <bottom style="thin">
        <color rgb="FFD3D3D3"/>
      </bottom>
      <diagonal/>
    </border>
    <border>
      <left/>
      <right/>
      <top/>
      <bottom style="thin">
        <color rgb="FF6FA3C3"/>
      </bottom>
      <diagonal/>
    </border>
    <border>
      <left/>
      <right/>
      <top style="thin">
        <color rgb="FFD3D3D3"/>
      </top>
      <bottom style="thin">
        <color rgb="FF02A5A5"/>
      </bottom>
      <diagonal/>
    </border>
    <border>
      <left/>
      <right/>
      <top/>
      <bottom style="thin">
        <color rgb="FF02A5A5"/>
      </bottom>
      <diagonal/>
    </border>
    <border>
      <left/>
      <right/>
      <top style="thin">
        <color rgb="FF02A5A5"/>
      </top>
      <bottom style="thin">
        <color rgb="FF02A5A5"/>
      </bottom>
      <diagonal/>
    </border>
    <border>
      <left/>
      <right/>
      <top style="thin">
        <color rgb="FFBEBEBE"/>
      </top>
      <bottom style="thin">
        <color rgb="FFBEBEBE"/>
      </bottom>
      <diagonal/>
    </border>
    <border>
      <left/>
      <right/>
      <top style="thin">
        <color rgb="FF02A5A5"/>
      </top>
      <bottom style="thin">
        <color rgb="FFD3D3D3"/>
      </bottom>
      <diagonal/>
    </border>
    <border>
      <left/>
      <right/>
      <top style="thin">
        <color rgb="FF02A5A5"/>
      </top>
      <bottom/>
      <diagonal/>
    </border>
    <border>
      <left/>
      <right/>
      <top/>
      <bottom style="thin">
        <color rgb="FF004481"/>
      </bottom>
      <diagonal/>
    </border>
    <border>
      <left/>
      <right/>
      <top style="thin">
        <color rgb="FF004481"/>
      </top>
      <bottom style="thin">
        <color rgb="FF02A5A5"/>
      </bottom>
      <diagonal/>
    </border>
    <border>
      <left/>
      <right/>
      <top style="thin">
        <color rgb="FF004481"/>
      </top>
      <bottom style="thin">
        <color rgb="FF004481"/>
      </bottom>
      <diagonal/>
    </border>
    <border>
      <left/>
      <right/>
      <top style="thin">
        <color theme="1"/>
      </top>
      <bottom style="thin">
        <color rgb="FF004481"/>
      </bottom>
      <diagonal/>
    </border>
    <border>
      <left/>
      <right/>
      <top style="thin">
        <color rgb="FF004481"/>
      </top>
      <bottom style="thin">
        <color rgb="FFD3D3D3"/>
      </bottom>
      <diagonal/>
    </border>
    <border>
      <left/>
      <right/>
      <top style="thin">
        <color rgb="FF5AC4C4"/>
      </top>
      <bottom style="thin">
        <color rgb="FFD3D3D3"/>
      </bottom>
      <diagonal/>
    </border>
    <border>
      <left/>
      <right/>
      <top style="thin">
        <color rgb="FFDFDFDE"/>
      </top>
      <bottom style="thin">
        <color rgb="FF02A5A5"/>
      </bottom>
      <diagonal/>
    </border>
    <border>
      <left/>
      <right/>
      <top style="thin">
        <color rgb="FF004481"/>
      </top>
      <bottom style="thin">
        <color rgb="FF08467A"/>
      </bottom>
      <diagonal/>
    </border>
    <border>
      <left/>
      <right/>
      <top style="thin">
        <color rgb="FF08467A"/>
      </top>
      <bottom style="thin">
        <color indexed="64"/>
      </bottom>
      <diagonal/>
    </border>
  </borders>
  <cellStyleXfs count="9411">
    <xf numFmtId="0" fontId="0" fillId="0" borderId="0"/>
    <xf numFmtId="0" fontId="13" fillId="0" borderId="0"/>
    <xf numFmtId="0" fontId="17" fillId="0" borderId="0"/>
    <xf numFmtId="9" fontId="17" fillId="0" borderId="0" applyFont="0" applyFill="0" applyBorder="0" applyAlignment="0" applyProtection="0"/>
    <xf numFmtId="0" fontId="18" fillId="0" borderId="0"/>
    <xf numFmtId="0" fontId="17" fillId="0" borderId="0"/>
    <xf numFmtId="0" fontId="18" fillId="0" borderId="0"/>
    <xf numFmtId="0" fontId="18" fillId="0" borderId="0"/>
    <xf numFmtId="171" fontId="17" fillId="0" borderId="0" applyFont="0" applyFill="0" applyBorder="0" applyAlignment="0" applyProtection="0"/>
    <xf numFmtId="0" fontId="21" fillId="0" borderId="0"/>
    <xf numFmtId="0" fontId="21" fillId="0" borderId="0"/>
    <xf numFmtId="43" fontId="30" fillId="0" borderId="0" applyFont="0" applyFill="0" applyBorder="0" applyAlignment="0" applyProtection="0"/>
    <xf numFmtId="0" fontId="36" fillId="0" borderId="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43" fontId="11" fillId="0" borderId="0" applyFont="0" applyFill="0" applyBorder="0" applyAlignment="0" applyProtection="0"/>
    <xf numFmtId="0" fontId="62" fillId="0" borderId="0" applyNumberFormat="0" applyFill="0" applyBorder="0" applyAlignment="0" applyProtection="0"/>
    <xf numFmtId="9" fontId="13"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0" fontId="18" fillId="0" borderId="0"/>
    <xf numFmtId="43" fontId="11" fillId="0" borderId="0" applyFont="0" applyFill="0" applyBorder="0" applyAlignment="0" applyProtection="0"/>
    <xf numFmtId="43" fontId="11" fillId="0" borderId="0" applyFont="0" applyFill="0" applyBorder="0" applyAlignment="0" applyProtection="0"/>
    <xf numFmtId="0" fontId="64" fillId="0" borderId="0"/>
    <xf numFmtId="38" fontId="65" fillId="0" borderId="0" applyFont="0" applyFill="0" applyBorder="0" applyAlignment="0" applyProtection="0"/>
    <xf numFmtId="175" fontId="65" fillId="0" borderId="0" applyFont="0" applyFill="0" applyBorder="0" applyAlignment="0" applyProtection="0"/>
    <xf numFmtId="0" fontId="64" fillId="0" borderId="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0" fontId="66" fillId="0" borderId="0" applyNumberFormat="0" applyFill="0" applyBorder="0" applyAlignment="0" applyProtection="0">
      <alignment vertical="top"/>
      <protection locked="0"/>
    </xf>
    <xf numFmtId="176" fontId="67" fillId="0" borderId="0" applyFont="0" applyFill="0" applyBorder="0" applyAlignment="0" applyProtection="0"/>
    <xf numFmtId="177" fontId="67" fillId="0" borderId="0" applyFont="0" applyFill="0" applyBorder="0" applyAlignment="0" applyProtection="0"/>
    <xf numFmtId="15" fontId="68" fillId="0" borderId="0" applyNumberFormat="0" applyBorder="0" applyAlignment="0">
      <alignment horizontal="left"/>
    </xf>
    <xf numFmtId="0" fontId="18" fillId="0" borderId="0"/>
    <xf numFmtId="0" fontId="69" fillId="0" borderId="0"/>
    <xf numFmtId="0" fontId="18" fillId="0" borderId="0"/>
    <xf numFmtId="0" fontId="11" fillId="0" borderId="0"/>
    <xf numFmtId="38" fontId="64" fillId="0" borderId="0" applyFont="0" applyFill="0" applyBorder="0" applyAlignment="0" applyProtection="0"/>
    <xf numFmtId="40" fontId="64" fillId="0" borderId="0" applyFont="0" applyFill="0" applyBorder="0" applyAlignment="0" applyProtection="0"/>
    <xf numFmtId="0" fontId="18" fillId="0" borderId="0"/>
    <xf numFmtId="0" fontId="11" fillId="0" borderId="0"/>
    <xf numFmtId="9" fontId="11" fillId="0" borderId="0" applyFont="0" applyFill="0" applyBorder="0" applyAlignment="0" applyProtection="0"/>
    <xf numFmtId="0" fontId="11" fillId="0" borderId="0"/>
    <xf numFmtId="9" fontId="71" fillId="0" borderId="0" applyFont="0" applyFill="0" applyBorder="0" applyAlignment="0" applyProtection="0"/>
    <xf numFmtId="0" fontId="18" fillId="0" borderId="0"/>
    <xf numFmtId="0" fontId="18"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8" fillId="0" borderId="0"/>
    <xf numFmtId="180" fontId="18" fillId="0" borderId="0" applyFont="0" applyFill="0" applyBorder="0" applyAlignment="0" applyProtection="0"/>
    <xf numFmtId="0" fontId="11" fillId="0" borderId="0"/>
    <xf numFmtId="0" fontId="18" fillId="0" borderId="0"/>
    <xf numFmtId="0" fontId="64" fillId="0" borderId="0"/>
    <xf numFmtId="0" fontId="18" fillId="0" borderId="0"/>
    <xf numFmtId="182" fontId="18" fillId="0" borderId="0">
      <alignment horizontal="left" wrapText="1"/>
    </xf>
    <xf numFmtId="0" fontId="64" fillId="0" borderId="0"/>
    <xf numFmtId="182" fontId="71" fillId="44" borderId="0" applyNumberFormat="0" applyBorder="0" applyAlignment="0" applyProtection="0"/>
    <xf numFmtId="182" fontId="71" fillId="45" borderId="0" applyNumberFormat="0" applyBorder="0" applyAlignment="0" applyProtection="0"/>
    <xf numFmtId="182" fontId="71" fillId="46" borderId="0" applyNumberFormat="0" applyBorder="0" applyAlignment="0" applyProtection="0"/>
    <xf numFmtId="182" fontId="71" fillId="47" borderId="0" applyNumberFormat="0" applyBorder="0" applyAlignment="0" applyProtection="0"/>
    <xf numFmtId="182" fontId="71" fillId="48" borderId="0" applyNumberFormat="0" applyBorder="0" applyAlignment="0" applyProtection="0"/>
    <xf numFmtId="182" fontId="71" fillId="49" borderId="0" applyNumberFormat="0" applyBorder="0" applyAlignment="0" applyProtection="0"/>
    <xf numFmtId="182" fontId="71" fillId="50" borderId="0" applyNumberFormat="0" applyBorder="0" applyAlignment="0" applyProtection="0"/>
    <xf numFmtId="182" fontId="71" fillId="51" borderId="0" applyNumberFormat="0" applyBorder="0" applyAlignment="0" applyProtection="0"/>
    <xf numFmtId="182" fontId="71" fillId="52" borderId="0" applyNumberFormat="0" applyBorder="0" applyAlignment="0" applyProtection="0"/>
    <xf numFmtId="182" fontId="71" fillId="47" borderId="0" applyNumberFormat="0" applyBorder="0" applyAlignment="0" applyProtection="0"/>
    <xf numFmtId="182" fontId="71" fillId="50" borderId="0" applyNumberFormat="0" applyBorder="0" applyAlignment="0" applyProtection="0"/>
    <xf numFmtId="182" fontId="71" fillId="53" borderId="0" applyNumberFormat="0" applyBorder="0" applyAlignment="0" applyProtection="0"/>
    <xf numFmtId="182" fontId="74" fillId="54" borderId="0" applyNumberFormat="0" applyBorder="0" applyAlignment="0" applyProtection="0"/>
    <xf numFmtId="182" fontId="74" fillId="51" borderId="0" applyNumberFormat="0" applyBorder="0" applyAlignment="0" applyProtection="0"/>
    <xf numFmtId="182" fontId="74" fillId="52" borderId="0" applyNumberFormat="0" applyBorder="0" applyAlignment="0" applyProtection="0"/>
    <xf numFmtId="182" fontId="74" fillId="55" borderId="0" applyNumberFormat="0" applyBorder="0" applyAlignment="0" applyProtection="0"/>
    <xf numFmtId="182" fontId="74" fillId="56" borderId="0" applyNumberFormat="0" applyBorder="0" applyAlignment="0" applyProtection="0"/>
    <xf numFmtId="182" fontId="74" fillId="57" borderId="0" applyNumberFormat="0" applyBorder="0" applyAlignment="0" applyProtection="0"/>
    <xf numFmtId="182" fontId="74" fillId="58" borderId="0" applyNumberFormat="0" applyBorder="0" applyAlignment="0" applyProtection="0"/>
    <xf numFmtId="182" fontId="74" fillId="59" borderId="0" applyNumberFormat="0" applyBorder="0" applyAlignment="0" applyProtection="0"/>
    <xf numFmtId="182" fontId="74" fillId="60" borderId="0" applyNumberFormat="0" applyBorder="0" applyAlignment="0" applyProtection="0"/>
    <xf numFmtId="182" fontId="74" fillId="55" borderId="0" applyNumberFormat="0" applyBorder="0" applyAlignment="0" applyProtection="0"/>
    <xf numFmtId="182" fontId="74" fillId="56" borderId="0" applyNumberFormat="0" applyBorder="0" applyAlignment="0" applyProtection="0"/>
    <xf numFmtId="182" fontId="74" fillId="61" borderId="0" applyNumberFormat="0" applyBorder="0" applyAlignment="0" applyProtection="0"/>
    <xf numFmtId="182" fontId="75" fillId="45" borderId="0" applyNumberFormat="0" applyBorder="0" applyAlignment="0" applyProtection="0"/>
    <xf numFmtId="182" fontId="76" fillId="0" borderId="0">
      <alignment vertical="center"/>
    </xf>
    <xf numFmtId="182" fontId="77" fillId="0" borderId="0"/>
    <xf numFmtId="182" fontId="78" fillId="62" borderId="0"/>
    <xf numFmtId="182" fontId="79" fillId="63" borderId="26" applyNumberFormat="0" applyAlignment="0" applyProtection="0"/>
    <xf numFmtId="0" fontId="80" fillId="64" borderId="27" applyNumberFormat="0" applyAlignment="0" applyProtection="0"/>
    <xf numFmtId="3" fontId="70" fillId="4" borderId="25" applyFont="0" applyFill="0" applyProtection="0">
      <alignment horizontal="right"/>
    </xf>
    <xf numFmtId="3" fontId="18" fillId="0" borderId="0" applyFont="0" applyFill="0" applyBorder="0" applyAlignment="0" applyProtection="0"/>
    <xf numFmtId="3" fontId="18" fillId="0" borderId="0" applyNumberFormat="0" applyFont="0" applyFill="0" applyBorder="0" applyAlignment="0">
      <protection locked="0"/>
    </xf>
    <xf numFmtId="183" fontId="18" fillId="0" borderId="0" applyFont="0" applyFill="0" applyBorder="0" applyAlignment="0" applyProtection="0"/>
    <xf numFmtId="184" fontId="18" fillId="0" borderId="0" applyFont="0" applyFill="0" applyBorder="0" applyAlignment="0" applyProtection="0"/>
    <xf numFmtId="0" fontId="18" fillId="0" borderId="0"/>
    <xf numFmtId="182" fontId="18" fillId="0" borderId="0"/>
    <xf numFmtId="182" fontId="81" fillId="0" borderId="0" applyNumberFormat="0" applyFill="0" applyBorder="0" applyAlignment="0" applyProtection="0"/>
    <xf numFmtId="14" fontId="64" fillId="0" borderId="0" applyFont="0" applyFill="0" applyBorder="0" applyAlignment="0" applyProtection="0"/>
    <xf numFmtId="0" fontId="82" fillId="0" borderId="0" applyNumberFormat="0" applyFill="0" applyBorder="0" applyAlignment="0" applyProtection="0">
      <alignment vertical="top"/>
      <protection locked="0"/>
    </xf>
    <xf numFmtId="0" fontId="83" fillId="46" borderId="0" applyNumberFormat="0" applyBorder="0" applyAlignment="0" applyProtection="0"/>
    <xf numFmtId="0" fontId="18" fillId="40" borderId="25" applyNumberFormat="0" applyFont="0" applyBorder="0" applyAlignment="0" applyProtection="0">
      <alignment horizontal="center"/>
    </xf>
    <xf numFmtId="182" fontId="18" fillId="40" borderId="25" applyNumberFormat="0" applyFont="0" applyBorder="0" applyAlignment="0" applyProtection="0">
      <alignment horizontal="center"/>
    </xf>
    <xf numFmtId="0" fontId="84" fillId="4" borderId="22" applyNumberFormat="0" applyFill="0" applyBorder="0" applyAlignment="0" applyProtection="0">
      <alignment horizontal="left"/>
    </xf>
    <xf numFmtId="0" fontId="85" fillId="0" borderId="0" applyNumberFormat="0" applyFill="0" applyBorder="0" applyAlignment="0" applyProtection="0"/>
    <xf numFmtId="0" fontId="86" fillId="0" borderId="28" applyNumberFormat="0" applyFill="0" applyAlignment="0" applyProtection="0"/>
    <xf numFmtId="0" fontId="86" fillId="0" borderId="0" applyNumberFormat="0" applyFill="0" applyBorder="0" applyAlignment="0" applyProtection="0"/>
    <xf numFmtId="0" fontId="63" fillId="4" borderId="29" applyFont="0" applyBorder="0">
      <alignment horizontal="center" wrapText="1"/>
    </xf>
    <xf numFmtId="3" fontId="18" fillId="65" borderId="25" applyFont="0" applyProtection="0">
      <alignment horizontal="right"/>
    </xf>
    <xf numFmtId="10" fontId="18" fillId="65" borderId="25" applyFont="0" applyProtection="0">
      <alignment horizontal="right"/>
    </xf>
    <xf numFmtId="9" fontId="18" fillId="65" borderId="25" applyFont="0" applyProtection="0">
      <alignment horizontal="right"/>
    </xf>
    <xf numFmtId="0" fontId="18" fillId="65" borderId="29" applyNumberFormat="0" applyFont="0" applyBorder="0" applyAlignment="0" applyProtection="0">
      <alignment horizontal="left"/>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49" borderId="26" applyNumberFormat="0" applyAlignment="0" applyProtection="0"/>
    <xf numFmtId="185" fontId="18" fillId="43" borderId="25" applyFont="0" applyAlignment="0">
      <protection locked="0"/>
    </xf>
    <xf numFmtId="3" fontId="18" fillId="43" borderId="25" applyFont="0">
      <alignment horizontal="right"/>
      <protection locked="0"/>
    </xf>
    <xf numFmtId="174" fontId="18" fillId="43" borderId="25" applyFont="0">
      <alignment horizontal="right"/>
      <protection locked="0"/>
    </xf>
    <xf numFmtId="181" fontId="18" fillId="66" borderId="25" applyProtection="0"/>
    <xf numFmtId="10" fontId="18" fillId="43" borderId="25" applyFont="0">
      <alignment horizontal="right"/>
      <protection locked="0"/>
    </xf>
    <xf numFmtId="9" fontId="18" fillId="43" borderId="23" applyFont="0">
      <alignment horizontal="right"/>
      <protection locked="0"/>
    </xf>
    <xf numFmtId="178" fontId="18" fillId="43" borderId="25">
      <alignment horizontal="right"/>
      <protection locked="0"/>
    </xf>
    <xf numFmtId="169" fontId="18" fillId="43" borderId="23" applyFont="0">
      <alignment horizontal="right"/>
      <protection locked="0"/>
    </xf>
    <xf numFmtId="0" fontId="18" fillId="43" borderId="25" applyFont="0">
      <alignment horizontal="center" wrapText="1"/>
      <protection locked="0"/>
    </xf>
    <xf numFmtId="49" fontId="18" fillId="43" borderId="25" applyFont="0" applyAlignment="0">
      <protection locked="0"/>
    </xf>
    <xf numFmtId="0" fontId="90" fillId="0" borderId="30" applyNumberFormat="0" applyFill="0" applyAlignment="0" applyProtection="0"/>
    <xf numFmtId="186" fontId="71" fillId="0" borderId="0" applyFont="0" applyFill="0" applyBorder="0" applyAlignment="0" applyProtection="0"/>
    <xf numFmtId="17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7" fontId="63" fillId="0" borderId="0" applyFont="0" applyFill="0" applyBorder="0" applyAlignment="0" applyProtection="0">
      <alignment horizontal="right"/>
    </xf>
    <xf numFmtId="188" fontId="91" fillId="0" borderId="0"/>
    <xf numFmtId="0" fontId="18" fillId="0" borderId="0"/>
    <xf numFmtId="0" fontId="18" fillId="0" borderId="0"/>
    <xf numFmtId="0" fontId="11" fillId="0" borderId="0"/>
    <xf numFmtId="0" fontId="11" fillId="0" borderId="0"/>
    <xf numFmtId="0" fontId="11" fillId="0" borderId="0"/>
    <xf numFmtId="169" fontId="18" fillId="0" borderId="0"/>
    <xf numFmtId="182" fontId="18" fillId="0" borderId="0"/>
    <xf numFmtId="0" fontId="71" fillId="0" borderId="0"/>
    <xf numFmtId="0" fontId="11" fillId="0" borderId="0"/>
    <xf numFmtId="0" fontId="11" fillId="0" borderId="0"/>
    <xf numFmtId="189" fontId="18" fillId="0" borderId="0"/>
    <xf numFmtId="0" fontId="18" fillId="67" borderId="31" applyNumberFormat="0" applyFont="0" applyAlignment="0" applyProtection="0"/>
    <xf numFmtId="3" fontId="18" fillId="39" borderId="25">
      <alignment horizontal="right"/>
      <protection locked="0"/>
    </xf>
    <xf numFmtId="174" fontId="18" fillId="39" borderId="25">
      <alignment horizontal="right"/>
      <protection locked="0"/>
    </xf>
    <xf numFmtId="10" fontId="18" fillId="39" borderId="25" applyFont="0">
      <alignment horizontal="right"/>
      <protection locked="0"/>
    </xf>
    <xf numFmtId="9" fontId="18" fillId="39" borderId="25">
      <alignment horizontal="right"/>
      <protection locked="0"/>
    </xf>
    <xf numFmtId="169" fontId="18" fillId="39" borderId="23" applyFont="0">
      <alignment horizontal="right"/>
      <protection locked="0"/>
    </xf>
    <xf numFmtId="0" fontId="18" fillId="39" borderId="25">
      <alignment horizontal="center" wrapText="1"/>
    </xf>
    <xf numFmtId="0" fontId="18" fillId="39" borderId="25" applyNumberFormat="0" applyFont="0">
      <alignment horizontal="center" wrapText="1"/>
      <protection locked="0"/>
    </xf>
    <xf numFmtId="182" fontId="92" fillId="63" borderId="32" applyNumberFormat="0" applyAlignment="0" applyProtection="0"/>
    <xf numFmtId="0" fontId="93" fillId="0" borderId="33" applyNumberFormat="0" applyAlignment="0" applyProtection="0"/>
    <xf numFmtId="0" fontId="94" fillId="39" borderId="0" applyNumberFormat="0" applyFont="0" applyBorder="0" applyAlignment="0" applyProtection="0"/>
    <xf numFmtId="0" fontId="73" fillId="42" borderId="24" applyNumberFormat="0" applyFont="0" applyBorder="0" applyAlignment="0" applyProtection="0">
      <alignment horizontal="center"/>
    </xf>
    <xf numFmtId="0" fontId="73" fillId="41" borderId="24" applyNumberFormat="0" applyFont="0" applyBorder="0" applyAlignment="0" applyProtection="0">
      <alignment horizontal="center"/>
    </xf>
    <xf numFmtId="0" fontId="94" fillId="0" borderId="34" applyNumberFormat="0" applyAlignment="0" applyProtection="0"/>
    <xf numFmtId="0" fontId="94" fillId="0" borderId="35" applyNumberFormat="0" applyAlignment="0" applyProtection="0"/>
    <xf numFmtId="0" fontId="93" fillId="0" borderId="36" applyNumberFormat="0" applyAlignment="0" applyProtection="0"/>
    <xf numFmtId="9" fontId="18" fillId="0" borderId="0" applyFont="0" applyFill="0" applyBorder="0" applyAlignment="0" applyProtection="0"/>
    <xf numFmtId="182" fontId="77" fillId="0" borderId="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1" fillId="0" borderId="0" applyFont="0" applyFill="0" applyBorder="0" applyAlignment="0" applyProtection="0"/>
    <xf numFmtId="9" fontId="11" fillId="0" borderId="0" applyFont="0" applyFill="0" applyBorder="0" applyAlignment="0" applyProtection="0"/>
    <xf numFmtId="9" fontId="71" fillId="0" borderId="0" applyFont="0" applyFill="0" applyBorder="0" applyAlignment="0" applyProtection="0"/>
    <xf numFmtId="190" fontId="18" fillId="4" borderId="25">
      <alignment horizontal="center"/>
    </xf>
    <xf numFmtId="3" fontId="18" fillId="4" borderId="25" applyFont="0">
      <alignment horizontal="right"/>
    </xf>
    <xf numFmtId="3" fontId="18" fillId="4" borderId="25" applyFont="0">
      <alignment horizontal="right"/>
    </xf>
    <xf numFmtId="191" fontId="18" fillId="4" borderId="25" applyFont="0">
      <alignment horizontal="right"/>
    </xf>
    <xf numFmtId="174" fontId="18" fillId="4" borderId="25" applyFont="0">
      <alignment horizontal="right"/>
    </xf>
    <xf numFmtId="10" fontId="18" fillId="4" borderId="25" applyFont="0">
      <alignment horizontal="right"/>
    </xf>
    <xf numFmtId="9" fontId="18" fillId="4" borderId="25" applyFont="0">
      <alignment horizontal="right"/>
    </xf>
    <xf numFmtId="192" fontId="18" fillId="4" borderId="25" applyFont="0">
      <alignment horizontal="center" wrapText="1"/>
    </xf>
    <xf numFmtId="1" fontId="63" fillId="0" borderId="21" applyFont="0" applyFill="0" applyBorder="0" applyAlignment="0" applyProtection="0">
      <alignment horizontal="centerContinuous"/>
    </xf>
    <xf numFmtId="188" fontId="96" fillId="0" borderId="0" applyProtection="0">
      <alignment wrapText="1"/>
    </xf>
    <xf numFmtId="0" fontId="18" fillId="0" borderId="0"/>
    <xf numFmtId="0" fontId="72" fillId="0" borderId="0" applyNumberFormat="0" applyBorder="0" applyAlignment="0"/>
    <xf numFmtId="0" fontId="97" fillId="0" borderId="0" applyNumberFormat="0" applyBorder="0" applyAlignment="0"/>
    <xf numFmtId="185" fontId="18" fillId="68" borderId="25">
      <protection locked="0"/>
    </xf>
    <xf numFmtId="1" fontId="18" fillId="68" borderId="25" applyFont="0">
      <alignment horizontal="right"/>
    </xf>
    <xf numFmtId="181" fontId="18" fillId="68" borderId="25" applyFont="0"/>
    <xf numFmtId="9" fontId="18" fillId="68" borderId="25" applyFont="0">
      <alignment horizontal="right"/>
    </xf>
    <xf numFmtId="178" fontId="18" fillId="68" borderId="25" applyFont="0">
      <alignment horizontal="right"/>
    </xf>
    <xf numFmtId="10" fontId="18" fillId="68" borderId="25" applyFont="0">
      <alignment horizontal="right"/>
    </xf>
    <xf numFmtId="0" fontId="18" fillId="68" borderId="25" applyFont="0">
      <alignment horizontal="center" wrapText="1"/>
    </xf>
    <xf numFmtId="49" fontId="18" fillId="68" borderId="25" applyFont="0"/>
    <xf numFmtId="181" fontId="18" fillId="69" borderId="25" applyFont="0"/>
    <xf numFmtId="9" fontId="18" fillId="69" borderId="25" applyFont="0">
      <alignment horizontal="right"/>
    </xf>
    <xf numFmtId="181" fontId="18" fillId="70" borderId="25" applyFont="0">
      <alignment horizontal="right"/>
    </xf>
    <xf numFmtId="1" fontId="18" fillId="70" borderId="25" applyFont="0">
      <alignment horizontal="right"/>
    </xf>
    <xf numFmtId="181" fontId="18" fillId="70" borderId="25" applyFont="0"/>
    <xf numFmtId="174" fontId="18" fillId="70" borderId="25" applyFont="0"/>
    <xf numFmtId="10" fontId="18" fillId="70" borderId="25" applyFont="0">
      <alignment horizontal="right"/>
    </xf>
    <xf numFmtId="9" fontId="18" fillId="70" borderId="25" applyFont="0">
      <alignment horizontal="right"/>
    </xf>
    <xf numFmtId="178" fontId="18" fillId="70" borderId="25" applyFont="0">
      <alignment horizontal="right"/>
    </xf>
    <xf numFmtId="10" fontId="18" fillId="70" borderId="37" applyFont="0">
      <alignment horizontal="right"/>
    </xf>
    <xf numFmtId="0" fontId="18" fillId="70" borderId="25" applyFont="0">
      <alignment horizontal="center" wrapText="1"/>
      <protection locked="0"/>
    </xf>
    <xf numFmtId="49" fontId="18" fillId="70" borderId="25" applyFont="0"/>
    <xf numFmtId="181" fontId="98" fillId="0" borderId="0" applyFont="0" applyFill="0" applyBorder="0" applyAlignment="0" applyProtection="0"/>
    <xf numFmtId="182" fontId="99" fillId="0" borderId="0" applyNumberFormat="0" applyFill="0" applyBorder="0" applyAlignment="0" applyProtection="0"/>
    <xf numFmtId="14" fontId="100" fillId="0" borderId="0" applyNumberFormat="0" applyFill="0" applyBorder="0" applyAlignment="0" applyProtection="0"/>
    <xf numFmtId="182" fontId="77" fillId="0" borderId="38"/>
    <xf numFmtId="193" fontId="98" fillId="0" borderId="0" applyFont="0" applyFill="0" applyBorder="0" applyAlignment="0" applyProtection="0"/>
    <xf numFmtId="0" fontId="101" fillId="0" borderId="0" applyNumberForma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1" fillId="0" borderId="0"/>
    <xf numFmtId="43" fontId="11" fillId="0" borderId="0" applyFont="0" applyFill="0" applyBorder="0" applyAlignment="0" applyProtection="0"/>
    <xf numFmtId="43" fontId="102" fillId="0" borderId="0" applyFont="0" applyFill="0" applyBorder="0" applyAlignment="0" applyProtection="0"/>
    <xf numFmtId="0" fontId="11" fillId="14" borderId="19" applyNumberFormat="0" applyFont="0" applyAlignment="0" applyProtection="0"/>
    <xf numFmtId="0" fontId="103" fillId="0" borderId="0" applyNumberFormat="0" applyFill="0" applyBorder="0" applyAlignment="0" applyProtection="0"/>
    <xf numFmtId="0" fontId="48" fillId="0" borderId="12" applyNumberFormat="0" applyFill="0" applyAlignment="0" applyProtection="0"/>
    <xf numFmtId="188" fontId="91" fillId="0" borderId="0"/>
    <xf numFmtId="0" fontId="11" fillId="0" borderId="0"/>
    <xf numFmtId="43" fontId="18" fillId="0" borderId="0" applyFont="0" applyFill="0" applyBorder="0" applyAlignment="0" applyProtection="0"/>
    <xf numFmtId="0" fontId="18" fillId="0" borderId="0"/>
    <xf numFmtId="0" fontId="18"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0" fontId="11" fillId="0" borderId="0"/>
    <xf numFmtId="0" fontId="18" fillId="0" borderId="0"/>
    <xf numFmtId="0" fontId="18"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8" fillId="0" borderId="0"/>
    <xf numFmtId="0" fontId="11" fillId="0" borderId="0"/>
    <xf numFmtId="0" fontId="11" fillId="0" borderId="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84" fillId="4" borderId="22" applyNumberFormat="0" applyFill="0" applyBorder="0" applyAlignment="0" applyProtection="0">
      <alignment horizontal="left"/>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04" fillId="0" borderId="0"/>
    <xf numFmtId="0" fontId="91" fillId="0" borderId="0"/>
    <xf numFmtId="177"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176" fontId="91" fillId="0" borderId="0" applyFont="0" applyFill="0" applyBorder="0" applyAlignment="0" applyProtection="0"/>
    <xf numFmtId="0" fontId="105" fillId="0" borderId="0" applyNumberFormat="0" applyFill="0" applyBorder="0" applyAlignment="0" applyProtection="0"/>
    <xf numFmtId="0" fontId="71" fillId="44"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106" fillId="44"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49" borderId="0" applyNumberFormat="0" applyBorder="0" applyAlignment="0" applyProtection="0"/>
    <xf numFmtId="0" fontId="36" fillId="16" borderId="0" applyNumberFormat="0" applyBorder="0" applyAlignment="0" applyProtection="0"/>
    <xf numFmtId="0" fontId="106" fillId="44"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06" fillId="44"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16" borderId="0" applyNumberFormat="0" applyBorder="0" applyAlignment="0" applyProtection="0"/>
    <xf numFmtId="0" fontId="36" fillId="49"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49"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49"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49"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49"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49"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06" fillId="44"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106" fillId="44"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106" fillId="44"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106" fillId="44"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106" fillId="44"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106" fillId="45"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51" borderId="0" applyNumberFormat="0" applyBorder="0" applyAlignment="0" applyProtection="0"/>
    <xf numFmtId="0" fontId="36" fillId="20" borderId="0" applyNumberFormat="0" applyBorder="0" applyAlignment="0" applyProtection="0"/>
    <xf numFmtId="0" fontId="106" fillId="45"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06" fillId="45"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20" borderId="0" applyNumberFormat="0" applyBorder="0" applyAlignment="0" applyProtection="0"/>
    <xf numFmtId="0" fontId="36" fillId="51"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51"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51"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51"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51"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51"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06" fillId="45"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06" fillId="45"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06" fillId="45"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06" fillId="45"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06" fillId="45"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06" fillId="46"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67" borderId="0" applyNumberFormat="0" applyBorder="0" applyAlignment="0" applyProtection="0"/>
    <xf numFmtId="0" fontId="36" fillId="24" borderId="0" applyNumberFormat="0" applyBorder="0" applyAlignment="0" applyProtection="0"/>
    <xf numFmtId="0" fontId="106" fillId="46"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106" fillId="46"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24" borderId="0" applyNumberFormat="0" applyBorder="0" applyAlignment="0" applyProtection="0"/>
    <xf numFmtId="0" fontId="36" fillId="67"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67"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67"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67"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67"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67"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106" fillId="46"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06" fillId="46"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06" fillId="46"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06" fillId="46"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06" fillId="46"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06" fillId="47"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49" borderId="0" applyNumberFormat="0" applyBorder="0" applyAlignment="0" applyProtection="0"/>
    <xf numFmtId="0" fontId="36" fillId="28" borderId="0" applyNumberFormat="0" applyBorder="0" applyAlignment="0" applyProtection="0"/>
    <xf numFmtId="0" fontId="106" fillId="4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06" fillId="4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28" borderId="0" applyNumberFormat="0" applyBorder="0" applyAlignment="0" applyProtection="0"/>
    <xf numFmtId="0" fontId="36" fillId="4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4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4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4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4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4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06" fillId="47"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106" fillId="47"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106" fillId="47"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106" fillId="47"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106" fillId="47"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106" fillId="48" borderId="0" applyNumberFormat="0" applyBorder="0" applyAlignment="0" applyProtection="0"/>
    <xf numFmtId="0" fontId="106" fillId="48" borderId="0" applyNumberFormat="0" applyBorder="0" applyAlignment="0" applyProtection="0"/>
    <xf numFmtId="0" fontId="106" fillId="48"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106" fillId="48"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106" fillId="48"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106" fillId="48"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106" fillId="48"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106" fillId="48"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106" fillId="49"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67" borderId="0" applyNumberFormat="0" applyBorder="0" applyAlignment="0" applyProtection="0"/>
    <xf numFmtId="0" fontId="36" fillId="36" borderId="0" applyNumberFormat="0" applyBorder="0" applyAlignment="0" applyProtection="0"/>
    <xf numFmtId="0" fontId="106" fillId="49"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106" fillId="49"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36" borderId="0" applyNumberFormat="0" applyBorder="0" applyAlignment="0" applyProtection="0"/>
    <xf numFmtId="0" fontId="36" fillId="6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6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6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6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6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6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106" fillId="49"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06" fillId="49"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06" fillId="49"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06" fillId="49"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06" fillId="49"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72" fillId="44"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72" fillId="45"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72" fillId="46"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72" fillId="4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72" fillId="48"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72" fillId="49"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47" borderId="0" applyNumberFormat="0" applyBorder="0" applyAlignment="0" applyProtection="0"/>
    <xf numFmtId="0" fontId="71" fillId="50" borderId="0" applyNumberFormat="0" applyBorder="0" applyAlignment="0" applyProtection="0"/>
    <xf numFmtId="0" fontId="71" fillId="53" borderId="0" applyNumberFormat="0" applyBorder="0" applyAlignment="0" applyProtection="0"/>
    <xf numFmtId="0" fontId="106" fillId="50"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63" borderId="0" applyNumberFormat="0" applyBorder="0" applyAlignment="0" applyProtection="0"/>
    <xf numFmtId="0" fontId="36" fillId="17" borderId="0" applyNumberFormat="0" applyBorder="0" applyAlignment="0" applyProtection="0"/>
    <xf numFmtId="0" fontId="106" fillId="50"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106" fillId="50"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17" borderId="0" applyNumberFormat="0" applyBorder="0" applyAlignment="0" applyProtection="0"/>
    <xf numFmtId="0" fontId="36" fillId="63"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63"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63"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63"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63"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63"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106" fillId="50"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106" fillId="50"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106" fillId="50"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106" fillId="50"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106" fillId="50"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106" fillId="51" borderId="0" applyNumberFormat="0" applyBorder="0" applyAlignment="0" applyProtection="0"/>
    <xf numFmtId="0" fontId="106" fillId="51" borderId="0" applyNumberFormat="0" applyBorder="0" applyAlignment="0" applyProtection="0"/>
    <xf numFmtId="0" fontId="106" fillId="5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106" fillId="5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106" fillId="5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106" fillId="5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106" fillId="5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106" fillId="5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106" fillId="52"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71" borderId="0" applyNumberFormat="0" applyBorder="0" applyAlignment="0" applyProtection="0"/>
    <xf numFmtId="0" fontId="36" fillId="25" borderId="0" applyNumberFormat="0" applyBorder="0" applyAlignment="0" applyProtection="0"/>
    <xf numFmtId="0" fontId="106" fillId="52"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106" fillId="52"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25" borderId="0" applyNumberFormat="0" applyBorder="0" applyAlignment="0" applyProtection="0"/>
    <xf numFmtId="0" fontId="36" fillId="71"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71"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71"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71"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71"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71"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106" fillId="52"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06" fillId="52"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06" fillId="52"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06" fillId="52"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06" fillId="52"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06" fillId="47"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63" borderId="0" applyNumberFormat="0" applyBorder="0" applyAlignment="0" applyProtection="0"/>
    <xf numFmtId="0" fontId="36" fillId="29" borderId="0" applyNumberFormat="0" applyBorder="0" applyAlignment="0" applyProtection="0"/>
    <xf numFmtId="0" fontId="106" fillId="47"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106" fillId="47"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29" borderId="0" applyNumberFormat="0" applyBorder="0" applyAlignment="0" applyProtection="0"/>
    <xf numFmtId="0" fontId="36" fillId="63"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63"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63"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63"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63"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63"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106" fillId="47"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06" fillId="47"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06" fillId="47"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06" fillId="47"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06" fillId="47"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06" fillId="50" borderId="0" applyNumberFormat="0" applyBorder="0" applyAlignment="0" applyProtection="0"/>
    <xf numFmtId="0" fontId="106" fillId="50" borderId="0" applyNumberFormat="0" applyBorder="0" applyAlignment="0" applyProtection="0"/>
    <xf numFmtId="0" fontId="106" fillId="50"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106" fillId="50"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106" fillId="50"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106" fillId="50"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106" fillId="50"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106" fillId="50"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106" fillId="53"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71" borderId="0" applyNumberFormat="0" applyBorder="0" applyAlignment="0" applyProtection="0"/>
    <xf numFmtId="0" fontId="36" fillId="37" borderId="0" applyNumberFormat="0" applyBorder="0" applyAlignment="0" applyProtection="0"/>
    <xf numFmtId="0" fontId="106" fillId="53"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106" fillId="53"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37" borderId="0" applyNumberFormat="0" applyBorder="0" applyAlignment="0" applyProtection="0"/>
    <xf numFmtId="0" fontId="36" fillId="7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7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7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7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7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7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106" fillId="53"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06" fillId="53"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06" fillId="53"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06" fillId="53"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06" fillId="53"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72" fillId="5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72" fillId="5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72" fillId="52"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72" fillId="47"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72" fillId="50"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72" fillId="53" borderId="0" applyNumberFormat="0" applyBorder="0" applyAlignment="0" applyProtection="0"/>
    <xf numFmtId="0" fontId="74" fillId="54" borderId="0" applyNumberFormat="0" applyBorder="0" applyAlignment="0" applyProtection="0"/>
    <xf numFmtId="0" fontId="74" fillId="51" borderId="0" applyNumberFormat="0" applyBorder="0" applyAlignment="0" applyProtection="0"/>
    <xf numFmtId="0" fontId="74" fillId="52" borderId="0" applyNumberFormat="0" applyBorder="0" applyAlignment="0" applyProtection="0"/>
    <xf numFmtId="0" fontId="74" fillId="55"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107" fillId="56" borderId="0" applyNumberFormat="0" applyBorder="0" applyAlignment="0" applyProtection="0"/>
    <xf numFmtId="0" fontId="108" fillId="54"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18"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18"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18" borderId="0" applyNumberFormat="0" applyBorder="0" applyAlignment="0" applyProtection="0"/>
    <xf numFmtId="0" fontId="107" fillId="56" borderId="0" applyNumberFormat="0" applyBorder="0" applyAlignment="0" applyProtection="0"/>
    <xf numFmtId="0" fontId="108" fillId="54" borderId="0" applyNumberFormat="0" applyBorder="0" applyAlignment="0" applyProtection="0"/>
    <xf numFmtId="0" fontId="108" fillId="54" borderId="0" applyNumberFormat="0" applyBorder="0" applyAlignment="0" applyProtection="0"/>
    <xf numFmtId="0" fontId="108" fillId="54" borderId="0" applyNumberFormat="0" applyBorder="0" applyAlignment="0" applyProtection="0"/>
    <xf numFmtId="0" fontId="108" fillId="54" borderId="0" applyNumberFormat="0" applyBorder="0" applyAlignment="0" applyProtection="0"/>
    <xf numFmtId="0" fontId="108" fillId="54" borderId="0" applyNumberFormat="0" applyBorder="0" applyAlignment="0" applyProtection="0"/>
    <xf numFmtId="0" fontId="108" fillId="54" borderId="0" applyNumberFormat="0" applyBorder="0" applyAlignment="0" applyProtection="0"/>
    <xf numFmtId="0" fontId="108" fillId="54" borderId="0" applyNumberFormat="0" applyBorder="0" applyAlignment="0" applyProtection="0"/>
    <xf numFmtId="0" fontId="108" fillId="51" borderId="0" applyNumberFormat="0" applyBorder="0" applyAlignment="0" applyProtection="0"/>
    <xf numFmtId="0" fontId="107" fillId="22" borderId="0" applyNumberFormat="0" applyBorder="0" applyAlignment="0" applyProtection="0"/>
    <xf numFmtId="0" fontId="108" fillId="51" borderId="0" applyNumberFormat="0" applyBorder="0" applyAlignment="0" applyProtection="0"/>
    <xf numFmtId="0" fontId="108" fillId="51" borderId="0" applyNumberFormat="0" applyBorder="0" applyAlignment="0" applyProtection="0"/>
    <xf numFmtId="0" fontId="108" fillId="51" borderId="0" applyNumberFormat="0" applyBorder="0" applyAlignment="0" applyProtection="0"/>
    <xf numFmtId="0" fontId="108" fillId="51" borderId="0" applyNumberFormat="0" applyBorder="0" applyAlignment="0" applyProtection="0"/>
    <xf numFmtId="0" fontId="108" fillId="51" borderId="0" applyNumberFormat="0" applyBorder="0" applyAlignment="0" applyProtection="0"/>
    <xf numFmtId="0" fontId="108" fillId="51" borderId="0" applyNumberFormat="0" applyBorder="0" applyAlignment="0" applyProtection="0"/>
    <xf numFmtId="0" fontId="108" fillId="51" borderId="0" applyNumberFormat="0" applyBorder="0" applyAlignment="0" applyProtection="0"/>
    <xf numFmtId="0" fontId="107" fillId="71" borderId="0" applyNumberFormat="0" applyBorder="0" applyAlignment="0" applyProtection="0"/>
    <xf numFmtId="0" fontId="108" fillId="52" borderId="0" applyNumberFormat="0" applyBorder="0" applyAlignment="0" applyProtection="0"/>
    <xf numFmtId="0" fontId="107" fillId="71" borderId="0" applyNumberFormat="0" applyBorder="0" applyAlignment="0" applyProtection="0"/>
    <xf numFmtId="0" fontId="107" fillId="71" borderId="0" applyNumberFormat="0" applyBorder="0" applyAlignment="0" applyProtection="0"/>
    <xf numFmtId="0" fontId="107" fillId="71" borderId="0" applyNumberFormat="0" applyBorder="0" applyAlignment="0" applyProtection="0"/>
    <xf numFmtId="0" fontId="107" fillId="71" borderId="0" applyNumberFormat="0" applyBorder="0" applyAlignment="0" applyProtection="0"/>
    <xf numFmtId="0" fontId="107" fillId="71" borderId="0" applyNumberFormat="0" applyBorder="0" applyAlignment="0" applyProtection="0"/>
    <xf numFmtId="0" fontId="107" fillId="71" borderId="0" applyNumberFormat="0" applyBorder="0" applyAlignment="0" applyProtection="0"/>
    <xf numFmtId="0" fontId="107" fillId="71" borderId="0" applyNumberFormat="0" applyBorder="0" applyAlignment="0" applyProtection="0"/>
    <xf numFmtId="0" fontId="107" fillId="71" borderId="0" applyNumberFormat="0" applyBorder="0" applyAlignment="0" applyProtection="0"/>
    <xf numFmtId="0" fontId="107" fillId="26" borderId="0" applyNumberFormat="0" applyBorder="0" applyAlignment="0" applyProtection="0"/>
    <xf numFmtId="0" fontId="107" fillId="71" borderId="0" applyNumberFormat="0" applyBorder="0" applyAlignment="0" applyProtection="0"/>
    <xf numFmtId="0" fontId="107" fillId="71" borderId="0" applyNumberFormat="0" applyBorder="0" applyAlignment="0" applyProtection="0"/>
    <xf numFmtId="0" fontId="107" fillId="26" borderId="0" applyNumberFormat="0" applyBorder="0" applyAlignment="0" applyProtection="0"/>
    <xf numFmtId="0" fontId="107" fillId="71" borderId="0" applyNumberFormat="0" applyBorder="0" applyAlignment="0" applyProtection="0"/>
    <xf numFmtId="0" fontId="107" fillId="71" borderId="0" applyNumberFormat="0" applyBorder="0" applyAlignment="0" applyProtection="0"/>
    <xf numFmtId="0" fontId="107" fillId="71" borderId="0" applyNumberFormat="0" applyBorder="0" applyAlignment="0" applyProtection="0"/>
    <xf numFmtId="0" fontId="107" fillId="26" borderId="0" applyNumberFormat="0" applyBorder="0" applyAlignment="0" applyProtection="0"/>
    <xf numFmtId="0" fontId="107" fillId="71" borderId="0" applyNumberFormat="0" applyBorder="0" applyAlignment="0" applyProtection="0"/>
    <xf numFmtId="0" fontId="108" fillId="52" borderId="0" applyNumberFormat="0" applyBorder="0" applyAlignment="0" applyProtection="0"/>
    <xf numFmtId="0" fontId="108" fillId="52" borderId="0" applyNumberFormat="0" applyBorder="0" applyAlignment="0" applyProtection="0"/>
    <xf numFmtId="0" fontId="108" fillId="52" borderId="0" applyNumberFormat="0" applyBorder="0" applyAlignment="0" applyProtection="0"/>
    <xf numFmtId="0" fontId="108" fillId="52" borderId="0" applyNumberFormat="0" applyBorder="0" applyAlignment="0" applyProtection="0"/>
    <xf numFmtId="0" fontId="108" fillId="52" borderId="0" applyNumberFormat="0" applyBorder="0" applyAlignment="0" applyProtection="0"/>
    <xf numFmtId="0" fontId="108" fillId="52" borderId="0" applyNumberFormat="0" applyBorder="0" applyAlignment="0" applyProtection="0"/>
    <xf numFmtId="0" fontId="108" fillId="52" borderId="0" applyNumberFormat="0" applyBorder="0" applyAlignment="0" applyProtection="0"/>
    <xf numFmtId="0" fontId="107" fillId="63" borderId="0" applyNumberFormat="0" applyBorder="0" applyAlignment="0" applyProtection="0"/>
    <xf numFmtId="0" fontId="108" fillId="55"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30"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30"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30" borderId="0" applyNumberFormat="0" applyBorder="0" applyAlignment="0" applyProtection="0"/>
    <xf numFmtId="0" fontId="107" fillId="63" borderId="0" applyNumberFormat="0" applyBorder="0" applyAlignment="0" applyProtection="0"/>
    <xf numFmtId="0" fontId="108" fillId="55" borderId="0" applyNumberFormat="0" applyBorder="0" applyAlignment="0" applyProtection="0"/>
    <xf numFmtId="0" fontId="108" fillId="55" borderId="0" applyNumberFormat="0" applyBorder="0" applyAlignment="0" applyProtection="0"/>
    <xf numFmtId="0" fontId="108" fillId="55" borderId="0" applyNumberFormat="0" applyBorder="0" applyAlignment="0" applyProtection="0"/>
    <xf numFmtId="0" fontId="108" fillId="55" borderId="0" applyNumberFormat="0" applyBorder="0" applyAlignment="0" applyProtection="0"/>
    <xf numFmtId="0" fontId="108" fillId="55" borderId="0" applyNumberFormat="0" applyBorder="0" applyAlignment="0" applyProtection="0"/>
    <xf numFmtId="0" fontId="108" fillId="55" borderId="0" applyNumberFormat="0" applyBorder="0" applyAlignment="0" applyProtection="0"/>
    <xf numFmtId="0" fontId="108" fillId="55" borderId="0" applyNumberFormat="0" applyBorder="0" applyAlignment="0" applyProtection="0"/>
    <xf numFmtId="0" fontId="108" fillId="56" borderId="0" applyNumberFormat="0" applyBorder="0" applyAlignment="0" applyProtection="0"/>
    <xf numFmtId="0" fontId="107" fillId="34" borderId="0" applyNumberFormat="0" applyBorder="0" applyAlignment="0" applyProtection="0"/>
    <xf numFmtId="0" fontId="108" fillId="56" borderId="0" applyNumberFormat="0" applyBorder="0" applyAlignment="0" applyProtection="0"/>
    <xf numFmtId="0" fontId="108" fillId="56" borderId="0" applyNumberFormat="0" applyBorder="0" applyAlignment="0" applyProtection="0"/>
    <xf numFmtId="0" fontId="108" fillId="56" borderId="0" applyNumberFormat="0" applyBorder="0" applyAlignment="0" applyProtection="0"/>
    <xf numFmtId="0" fontId="108" fillId="56" borderId="0" applyNumberFormat="0" applyBorder="0" applyAlignment="0" applyProtection="0"/>
    <xf numFmtId="0" fontId="108" fillId="56" borderId="0" applyNumberFormat="0" applyBorder="0" applyAlignment="0" applyProtection="0"/>
    <xf numFmtId="0" fontId="108" fillId="56" borderId="0" applyNumberFormat="0" applyBorder="0" applyAlignment="0" applyProtection="0"/>
    <xf numFmtId="0" fontId="108" fillId="56" borderId="0" applyNumberFormat="0" applyBorder="0" applyAlignment="0" applyProtection="0"/>
    <xf numFmtId="0" fontId="107" fillId="51" borderId="0" applyNumberFormat="0" applyBorder="0" applyAlignment="0" applyProtection="0"/>
    <xf numFmtId="0" fontId="108" fillId="57" borderId="0" applyNumberFormat="0" applyBorder="0" applyAlignment="0" applyProtection="0"/>
    <xf numFmtId="0" fontId="107" fillId="51" borderId="0" applyNumberFormat="0" applyBorder="0" applyAlignment="0" applyProtection="0"/>
    <xf numFmtId="0" fontId="107" fillId="51" borderId="0" applyNumberFormat="0" applyBorder="0" applyAlignment="0" applyProtection="0"/>
    <xf numFmtId="0" fontId="107" fillId="51" borderId="0" applyNumberFormat="0" applyBorder="0" applyAlignment="0" applyProtection="0"/>
    <xf numFmtId="0" fontId="107" fillId="51" borderId="0" applyNumberFormat="0" applyBorder="0" applyAlignment="0" applyProtection="0"/>
    <xf numFmtId="0" fontId="107" fillId="51" borderId="0" applyNumberFormat="0" applyBorder="0" applyAlignment="0" applyProtection="0"/>
    <xf numFmtId="0" fontId="107" fillId="51" borderId="0" applyNumberFormat="0" applyBorder="0" applyAlignment="0" applyProtection="0"/>
    <xf numFmtId="0" fontId="107" fillId="51" borderId="0" applyNumberFormat="0" applyBorder="0" applyAlignment="0" applyProtection="0"/>
    <xf numFmtId="0" fontId="107" fillId="51" borderId="0" applyNumberFormat="0" applyBorder="0" applyAlignment="0" applyProtection="0"/>
    <xf numFmtId="0" fontId="107" fillId="38" borderId="0" applyNumberFormat="0" applyBorder="0" applyAlignment="0" applyProtection="0"/>
    <xf numFmtId="0" fontId="107" fillId="51" borderId="0" applyNumberFormat="0" applyBorder="0" applyAlignment="0" applyProtection="0"/>
    <xf numFmtId="0" fontId="107" fillId="51" borderId="0" applyNumberFormat="0" applyBorder="0" applyAlignment="0" applyProtection="0"/>
    <xf numFmtId="0" fontId="107" fillId="38" borderId="0" applyNumberFormat="0" applyBorder="0" applyAlignment="0" applyProtection="0"/>
    <xf numFmtId="0" fontId="107" fillId="51" borderId="0" applyNumberFormat="0" applyBorder="0" applyAlignment="0" applyProtection="0"/>
    <xf numFmtId="0" fontId="107" fillId="51" borderId="0" applyNumberFormat="0" applyBorder="0" applyAlignment="0" applyProtection="0"/>
    <xf numFmtId="0" fontId="107" fillId="51" borderId="0" applyNumberFormat="0" applyBorder="0" applyAlignment="0" applyProtection="0"/>
    <xf numFmtId="0" fontId="107" fillId="38" borderId="0" applyNumberFormat="0" applyBorder="0" applyAlignment="0" applyProtection="0"/>
    <xf numFmtId="0" fontId="107" fillId="51" borderId="0" applyNumberFormat="0" applyBorder="0" applyAlignment="0" applyProtection="0"/>
    <xf numFmtId="0" fontId="108" fillId="57" borderId="0" applyNumberFormat="0" applyBorder="0" applyAlignment="0" applyProtection="0"/>
    <xf numFmtId="0" fontId="108" fillId="57" borderId="0" applyNumberFormat="0" applyBorder="0" applyAlignment="0" applyProtection="0"/>
    <xf numFmtId="0" fontId="108" fillId="57" borderId="0" applyNumberFormat="0" applyBorder="0" applyAlignment="0" applyProtection="0"/>
    <xf numFmtId="0" fontId="108" fillId="57" borderId="0" applyNumberFormat="0" applyBorder="0" applyAlignment="0" applyProtection="0"/>
    <xf numFmtId="0" fontId="108" fillId="57" borderId="0" applyNumberFormat="0" applyBorder="0" applyAlignment="0" applyProtection="0"/>
    <xf numFmtId="0" fontId="108" fillId="57" borderId="0" applyNumberFormat="0" applyBorder="0" applyAlignment="0" applyProtection="0"/>
    <xf numFmtId="0" fontId="108" fillId="57" borderId="0" applyNumberFormat="0" applyBorder="0" applyAlignment="0" applyProtection="0"/>
    <xf numFmtId="0" fontId="61" fillId="18" borderId="0" applyNumberFormat="0" applyBorder="0" applyAlignment="0" applyProtection="0"/>
    <xf numFmtId="0" fontId="109" fillId="54" borderId="0" applyNumberFormat="0" applyBorder="0" applyAlignment="0" applyProtection="0"/>
    <xf numFmtId="0" fontId="61" fillId="22" borderId="0" applyNumberFormat="0" applyBorder="0" applyAlignment="0" applyProtection="0"/>
    <xf numFmtId="0" fontId="109" fillId="51" borderId="0" applyNumberFormat="0" applyBorder="0" applyAlignment="0" applyProtection="0"/>
    <xf numFmtId="0" fontId="61" fillId="26" borderId="0" applyNumberFormat="0" applyBorder="0" applyAlignment="0" applyProtection="0"/>
    <xf numFmtId="0" fontId="109" fillId="52" borderId="0" applyNumberFormat="0" applyBorder="0" applyAlignment="0" applyProtection="0"/>
    <xf numFmtId="0" fontId="61" fillId="30" borderId="0" applyNumberFormat="0" applyBorder="0" applyAlignment="0" applyProtection="0"/>
    <xf numFmtId="0" fontId="109" fillId="55" borderId="0" applyNumberFormat="0" applyBorder="0" applyAlignment="0" applyProtection="0"/>
    <xf numFmtId="0" fontId="61" fillId="34" borderId="0" applyNumberFormat="0" applyBorder="0" applyAlignment="0" applyProtection="0"/>
    <xf numFmtId="0" fontId="109" fillId="56" borderId="0" applyNumberFormat="0" applyBorder="0" applyAlignment="0" applyProtection="0"/>
    <xf numFmtId="0" fontId="61" fillId="38" borderId="0" applyNumberFormat="0" applyBorder="0" applyAlignment="0" applyProtection="0"/>
    <xf numFmtId="0" fontId="109" fillId="57" borderId="0" applyNumberFormat="0" applyBorder="0" applyAlignment="0" applyProtection="0"/>
    <xf numFmtId="0" fontId="107" fillId="56" borderId="0" applyNumberFormat="0" applyBorder="0" applyAlignment="0" applyProtection="0"/>
    <xf numFmtId="0" fontId="108" fillId="58"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15"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15"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15" borderId="0" applyNumberFormat="0" applyBorder="0" applyAlignment="0" applyProtection="0"/>
    <xf numFmtId="0" fontId="107" fillId="56" borderId="0" applyNumberFormat="0" applyBorder="0" applyAlignment="0" applyProtection="0"/>
    <xf numFmtId="0" fontId="108" fillId="58" borderId="0" applyNumberFormat="0" applyBorder="0" applyAlignment="0" applyProtection="0"/>
    <xf numFmtId="0" fontId="108" fillId="58" borderId="0" applyNumberFormat="0" applyBorder="0" applyAlignment="0" applyProtection="0"/>
    <xf numFmtId="0" fontId="108" fillId="58" borderId="0" applyNumberFormat="0" applyBorder="0" applyAlignment="0" applyProtection="0"/>
    <xf numFmtId="0" fontId="108" fillId="58" borderId="0" applyNumberFormat="0" applyBorder="0" applyAlignment="0" applyProtection="0"/>
    <xf numFmtId="0" fontId="108" fillId="58" borderId="0" applyNumberFormat="0" applyBorder="0" applyAlignment="0" applyProtection="0"/>
    <xf numFmtId="0" fontId="108" fillId="58" borderId="0" applyNumberFormat="0" applyBorder="0" applyAlignment="0" applyProtection="0"/>
    <xf numFmtId="0" fontId="108" fillId="58" borderId="0" applyNumberFormat="0" applyBorder="0" applyAlignment="0" applyProtection="0"/>
    <xf numFmtId="0" fontId="108" fillId="59" borderId="0" applyNumberFormat="0" applyBorder="0" applyAlignment="0" applyProtection="0"/>
    <xf numFmtId="0" fontId="107" fillId="19" borderId="0" applyNumberFormat="0" applyBorder="0" applyAlignment="0" applyProtection="0"/>
    <xf numFmtId="0" fontId="108" fillId="59" borderId="0" applyNumberFormat="0" applyBorder="0" applyAlignment="0" applyProtection="0"/>
    <xf numFmtId="0" fontId="108" fillId="59" borderId="0" applyNumberFormat="0" applyBorder="0" applyAlignment="0" applyProtection="0"/>
    <xf numFmtId="0" fontId="108" fillId="59" borderId="0" applyNumberFormat="0" applyBorder="0" applyAlignment="0" applyProtection="0"/>
    <xf numFmtId="0" fontId="108" fillId="59" borderId="0" applyNumberFormat="0" applyBorder="0" applyAlignment="0" applyProtection="0"/>
    <xf numFmtId="0" fontId="108" fillId="59" borderId="0" applyNumberFormat="0" applyBorder="0" applyAlignment="0" applyProtection="0"/>
    <xf numFmtId="0" fontId="108" fillId="59" borderId="0" applyNumberFormat="0" applyBorder="0" applyAlignment="0" applyProtection="0"/>
    <xf numFmtId="0" fontId="108" fillId="59" borderId="0" applyNumberFormat="0" applyBorder="0" applyAlignment="0" applyProtection="0"/>
    <xf numFmtId="0" fontId="108" fillId="60" borderId="0" applyNumberFormat="0" applyBorder="0" applyAlignment="0" applyProtection="0"/>
    <xf numFmtId="0" fontId="107" fillId="23" borderId="0" applyNumberFormat="0" applyBorder="0" applyAlignment="0" applyProtection="0"/>
    <xf numFmtId="0" fontId="108" fillId="60" borderId="0" applyNumberFormat="0" applyBorder="0" applyAlignment="0" applyProtection="0"/>
    <xf numFmtId="0" fontId="108" fillId="60" borderId="0" applyNumberFormat="0" applyBorder="0" applyAlignment="0" applyProtection="0"/>
    <xf numFmtId="0" fontId="108" fillId="60" borderId="0" applyNumberFormat="0" applyBorder="0" applyAlignment="0" applyProtection="0"/>
    <xf numFmtId="0" fontId="108" fillId="60" borderId="0" applyNumberFormat="0" applyBorder="0" applyAlignment="0" applyProtection="0"/>
    <xf numFmtId="0" fontId="108" fillId="60" borderId="0" applyNumberFormat="0" applyBorder="0" applyAlignment="0" applyProtection="0"/>
    <xf numFmtId="0" fontId="108" fillId="60" borderId="0" applyNumberFormat="0" applyBorder="0" applyAlignment="0" applyProtection="0"/>
    <xf numFmtId="0" fontId="108" fillId="60" borderId="0" applyNumberFormat="0" applyBorder="0" applyAlignment="0" applyProtection="0"/>
    <xf numFmtId="0" fontId="107" fillId="72" borderId="0" applyNumberFormat="0" applyBorder="0" applyAlignment="0" applyProtection="0"/>
    <xf numFmtId="0" fontId="108" fillId="55"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27"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27"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27" borderId="0" applyNumberFormat="0" applyBorder="0" applyAlignment="0" applyProtection="0"/>
    <xf numFmtId="0" fontId="107" fillId="72" borderId="0" applyNumberFormat="0" applyBorder="0" applyAlignment="0" applyProtection="0"/>
    <xf numFmtId="0" fontId="108" fillId="55" borderId="0" applyNumberFormat="0" applyBorder="0" applyAlignment="0" applyProtection="0"/>
    <xf numFmtId="0" fontId="108" fillId="55" borderId="0" applyNumberFormat="0" applyBorder="0" applyAlignment="0" applyProtection="0"/>
    <xf numFmtId="0" fontId="108" fillId="55" borderId="0" applyNumberFormat="0" applyBorder="0" applyAlignment="0" applyProtection="0"/>
    <xf numFmtId="0" fontId="108" fillId="55" borderId="0" applyNumberFormat="0" applyBorder="0" applyAlignment="0" applyProtection="0"/>
    <xf numFmtId="0" fontId="108" fillId="55" borderId="0" applyNumberFormat="0" applyBorder="0" applyAlignment="0" applyProtection="0"/>
    <xf numFmtId="0" fontId="108" fillId="55" borderId="0" applyNumberFormat="0" applyBorder="0" applyAlignment="0" applyProtection="0"/>
    <xf numFmtId="0" fontId="108" fillId="55" borderId="0" applyNumberFormat="0" applyBorder="0" applyAlignment="0" applyProtection="0"/>
    <xf numFmtId="0" fontId="108" fillId="56" borderId="0" applyNumberFormat="0" applyBorder="0" applyAlignment="0" applyProtection="0"/>
    <xf numFmtId="0" fontId="107" fillId="31" borderId="0" applyNumberFormat="0" applyBorder="0" applyAlignment="0" applyProtection="0"/>
    <xf numFmtId="0" fontId="108" fillId="56" borderId="0" applyNumberFormat="0" applyBorder="0" applyAlignment="0" applyProtection="0"/>
    <xf numFmtId="0" fontId="108" fillId="56" borderId="0" applyNumberFormat="0" applyBorder="0" applyAlignment="0" applyProtection="0"/>
    <xf numFmtId="0" fontId="108" fillId="56" borderId="0" applyNumberFormat="0" applyBorder="0" applyAlignment="0" applyProtection="0"/>
    <xf numFmtId="0" fontId="108" fillId="56" borderId="0" applyNumberFormat="0" applyBorder="0" applyAlignment="0" applyProtection="0"/>
    <xf numFmtId="0" fontId="108" fillId="56" borderId="0" applyNumberFormat="0" applyBorder="0" applyAlignment="0" applyProtection="0"/>
    <xf numFmtId="0" fontId="108" fillId="56" borderId="0" applyNumberFormat="0" applyBorder="0" applyAlignment="0" applyProtection="0"/>
    <xf numFmtId="0" fontId="108" fillId="56" borderId="0" applyNumberFormat="0" applyBorder="0" applyAlignment="0" applyProtection="0"/>
    <xf numFmtId="0" fontId="108" fillId="61" borderId="0" applyNumberFormat="0" applyBorder="0" applyAlignment="0" applyProtection="0"/>
    <xf numFmtId="0" fontId="107" fillId="35"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110" fillId="45" borderId="0" applyNumberFormat="0" applyBorder="0" applyAlignment="0" applyProtection="0"/>
    <xf numFmtId="0" fontId="111" fillId="9" borderId="0" applyNumberFormat="0" applyBorder="0" applyAlignment="0" applyProtection="0"/>
    <xf numFmtId="0" fontId="110" fillId="45" borderId="0" applyNumberFormat="0" applyBorder="0" applyAlignment="0" applyProtection="0"/>
    <xf numFmtId="0" fontId="52" fillId="9" borderId="0" applyNumberFormat="0" applyBorder="0" applyAlignment="0" applyProtection="0"/>
    <xf numFmtId="0" fontId="110" fillId="45" borderId="0" applyNumberFormat="0" applyBorder="0" applyAlignment="0" applyProtection="0"/>
    <xf numFmtId="0" fontId="52" fillId="9" borderId="0" applyNumberFormat="0" applyBorder="0" applyAlignment="0" applyProtection="0"/>
    <xf numFmtId="194" fontId="110" fillId="45" borderId="0" applyNumberFormat="0" applyBorder="0" applyAlignment="0" applyProtection="0"/>
    <xf numFmtId="0" fontId="110" fillId="45" borderId="0" applyNumberFormat="0" applyBorder="0" applyAlignment="0" applyProtection="0"/>
    <xf numFmtId="194" fontId="110" fillId="45" borderId="0" applyNumberFormat="0" applyBorder="0" applyAlignment="0" applyProtection="0"/>
    <xf numFmtId="0" fontId="111" fillId="9" borderId="0" applyNumberFormat="0" applyBorder="0" applyAlignment="0" applyProtection="0"/>
    <xf numFmtId="0" fontId="110" fillId="45" borderId="0" applyNumberFormat="0" applyBorder="0" applyAlignment="0" applyProtection="0"/>
    <xf numFmtId="0" fontId="110" fillId="45" borderId="0" applyNumberFormat="0" applyBorder="0" applyAlignment="0" applyProtection="0"/>
    <xf numFmtId="0" fontId="110" fillId="45" borderId="0" applyNumberFormat="0" applyBorder="0" applyAlignment="0" applyProtection="0"/>
    <xf numFmtId="0" fontId="110" fillId="45" borderId="0" applyNumberFormat="0" applyBorder="0" applyAlignment="0" applyProtection="0"/>
    <xf numFmtId="0" fontId="89" fillId="49" borderId="26" applyNumberFormat="0" applyAlignment="0" applyProtection="0"/>
    <xf numFmtId="0" fontId="89" fillId="49" borderId="26" applyNumberFormat="0" applyAlignment="0" applyProtection="0"/>
    <xf numFmtId="0" fontId="51" fillId="8" borderId="0" applyNumberFormat="0" applyBorder="0" applyAlignment="0" applyProtection="0"/>
    <xf numFmtId="0" fontId="112" fillId="46" borderId="0" applyNumberFormat="0" applyBorder="0" applyAlignment="0" applyProtection="0"/>
    <xf numFmtId="0" fontId="113" fillId="0" borderId="0" applyFill="0" applyBorder="0" applyAlignment="0"/>
    <xf numFmtId="0" fontId="113"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195" fontId="91" fillId="0" borderId="0" applyFill="0" applyBorder="0" applyAlignment="0"/>
    <xf numFmtId="195" fontId="91" fillId="0" borderId="0" applyFill="0" applyBorder="0" applyAlignment="0"/>
    <xf numFmtId="195" fontId="91" fillId="0" borderId="0" applyFill="0" applyBorder="0" applyAlignment="0"/>
    <xf numFmtId="195" fontId="91" fillId="0" borderId="0" applyFill="0" applyBorder="0" applyAlignment="0"/>
    <xf numFmtId="195" fontId="91" fillId="0" borderId="0" applyFill="0" applyBorder="0" applyAlignment="0"/>
    <xf numFmtId="195" fontId="91" fillId="0" borderId="0" applyFill="0" applyBorder="0" applyAlignment="0"/>
    <xf numFmtId="195" fontId="91" fillId="0" borderId="0" applyFill="0" applyBorder="0" applyAlignment="0"/>
    <xf numFmtId="195" fontId="91" fillId="0" borderId="0" applyFill="0" applyBorder="0" applyAlignment="0"/>
    <xf numFmtId="195" fontId="91" fillId="0" borderId="0" applyFill="0" applyBorder="0" applyAlignment="0"/>
    <xf numFmtId="195"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113" fillId="0" borderId="0" applyFill="0" applyBorder="0" applyAlignment="0"/>
    <xf numFmtId="195" fontId="114" fillId="0" borderId="0" applyFill="0" applyBorder="0" applyAlignment="0"/>
    <xf numFmtId="0" fontId="113" fillId="0" borderId="0" applyFill="0" applyBorder="0" applyAlignment="0"/>
    <xf numFmtId="0" fontId="115" fillId="73" borderId="15" applyNumberFormat="0" applyAlignment="0" applyProtection="0"/>
    <xf numFmtId="0" fontId="116" fillId="63" borderId="26" applyNumberFormat="0" applyAlignment="0" applyProtection="0"/>
    <xf numFmtId="0" fontId="116" fillId="63" borderId="26" applyNumberFormat="0" applyAlignment="0" applyProtection="0"/>
    <xf numFmtId="0" fontId="116" fillId="63" borderId="26" applyNumberFormat="0" applyAlignment="0" applyProtection="0"/>
    <xf numFmtId="0" fontId="115" fillId="73" borderId="15" applyNumberFormat="0" applyAlignment="0" applyProtection="0"/>
    <xf numFmtId="0" fontId="115" fillId="73" borderId="15" applyNumberFormat="0" applyAlignment="0" applyProtection="0"/>
    <xf numFmtId="0" fontId="115" fillId="73" borderId="15" applyNumberFormat="0" applyAlignment="0" applyProtection="0"/>
    <xf numFmtId="0" fontId="115" fillId="73" borderId="15" applyNumberFormat="0" applyAlignment="0" applyProtection="0"/>
    <xf numFmtId="0" fontId="115" fillId="73" borderId="15" applyNumberFormat="0" applyAlignment="0" applyProtection="0"/>
    <xf numFmtId="0" fontId="115" fillId="73" borderId="15" applyNumberFormat="0" applyAlignment="0" applyProtection="0"/>
    <xf numFmtId="0" fontId="115" fillId="73" borderId="15" applyNumberFormat="0" applyAlignment="0" applyProtection="0"/>
    <xf numFmtId="0" fontId="115" fillId="73" borderId="15" applyNumberFormat="0" applyAlignment="0" applyProtection="0"/>
    <xf numFmtId="0" fontId="115" fillId="12" borderId="15" applyNumberFormat="0" applyAlignment="0" applyProtection="0"/>
    <xf numFmtId="0" fontId="115" fillId="73" borderId="15" applyNumberFormat="0" applyAlignment="0" applyProtection="0"/>
    <xf numFmtId="0" fontId="115" fillId="73" borderId="15" applyNumberFormat="0" applyAlignment="0" applyProtection="0"/>
    <xf numFmtId="0" fontId="115" fillId="12" borderId="15" applyNumberFormat="0" applyAlignment="0" applyProtection="0"/>
    <xf numFmtId="0" fontId="115" fillId="73" borderId="15" applyNumberFormat="0" applyAlignment="0" applyProtection="0"/>
    <xf numFmtId="0" fontId="115" fillId="73" borderId="15" applyNumberFormat="0" applyAlignment="0" applyProtection="0"/>
    <xf numFmtId="0" fontId="115" fillId="73" borderId="15" applyNumberFormat="0" applyAlignment="0" applyProtection="0"/>
    <xf numFmtId="0" fontId="115" fillId="12" borderId="15" applyNumberFormat="0" applyAlignment="0" applyProtection="0"/>
    <xf numFmtId="0" fontId="115" fillId="73" borderId="15" applyNumberFormat="0" applyAlignment="0" applyProtection="0"/>
    <xf numFmtId="0" fontId="116" fillId="63" borderId="26" applyNumberFormat="0" applyAlignment="0" applyProtection="0"/>
    <xf numFmtId="0" fontId="116" fillId="63" borderId="26" applyNumberFormat="0" applyAlignment="0" applyProtection="0"/>
    <xf numFmtId="0" fontId="116" fillId="63" borderId="26" applyNumberFormat="0" applyAlignment="0" applyProtection="0"/>
    <xf numFmtId="0" fontId="116" fillId="63" borderId="26" applyNumberFormat="0" applyAlignment="0" applyProtection="0"/>
    <xf numFmtId="0" fontId="116" fillId="63" borderId="26" applyNumberFormat="0" applyAlignment="0" applyProtection="0"/>
    <xf numFmtId="0" fontId="116" fillId="63" borderId="26" applyNumberFormat="0" applyAlignment="0" applyProtection="0"/>
    <xf numFmtId="0" fontId="116" fillId="63" borderId="26" applyNumberFormat="0" applyAlignment="0" applyProtection="0"/>
    <xf numFmtId="0" fontId="116" fillId="63" borderId="26" applyNumberFormat="0" applyAlignment="0" applyProtection="0"/>
    <xf numFmtId="0" fontId="116" fillId="63" borderId="26" applyNumberFormat="0" applyAlignment="0" applyProtection="0"/>
    <xf numFmtId="0" fontId="116" fillId="63" borderId="26" applyNumberFormat="0" applyAlignment="0" applyProtection="0"/>
    <xf numFmtId="0" fontId="116" fillId="63" borderId="26" applyNumberFormat="0" applyAlignment="0" applyProtection="0"/>
    <xf numFmtId="0" fontId="116" fillId="63" borderId="26" applyNumberFormat="0" applyAlignment="0" applyProtection="0"/>
    <xf numFmtId="0" fontId="116" fillId="63" borderId="26" applyNumberFormat="0" applyAlignment="0" applyProtection="0"/>
    <xf numFmtId="0" fontId="116" fillId="63" borderId="26" applyNumberFormat="0" applyAlignment="0" applyProtection="0"/>
    <xf numFmtId="0" fontId="116" fillId="63" borderId="26" applyNumberFormat="0" applyAlignment="0" applyProtection="0"/>
    <xf numFmtId="0" fontId="116" fillId="63" borderId="26" applyNumberFormat="0" applyAlignment="0" applyProtection="0"/>
    <xf numFmtId="0" fontId="116" fillId="63" borderId="26" applyNumberFormat="0" applyAlignment="0" applyProtection="0"/>
    <xf numFmtId="0" fontId="116" fillId="63" borderId="26" applyNumberFormat="0" applyAlignment="0" applyProtection="0"/>
    <xf numFmtId="0" fontId="116" fillId="63" borderId="26" applyNumberFormat="0" applyAlignment="0" applyProtection="0"/>
    <xf numFmtId="0" fontId="116" fillId="63" borderId="26" applyNumberFormat="0" applyAlignment="0" applyProtection="0"/>
    <xf numFmtId="0" fontId="116" fillId="63" borderId="26" applyNumberFormat="0" applyAlignment="0" applyProtection="0"/>
    <xf numFmtId="0" fontId="56" fillId="12" borderId="15" applyNumberFormat="0" applyAlignment="0" applyProtection="0"/>
    <xf numFmtId="0" fontId="117" fillId="63" borderId="26" applyNumberFormat="0" applyAlignment="0" applyProtection="0"/>
    <xf numFmtId="0" fontId="58" fillId="13" borderId="18" applyNumberFormat="0" applyAlignment="0" applyProtection="0"/>
    <xf numFmtId="0" fontId="118" fillId="64" borderId="27" applyNumberFormat="0" applyAlignment="0" applyProtection="0"/>
    <xf numFmtId="0" fontId="57" fillId="0" borderId="17" applyNumberFormat="0" applyFill="0" applyAlignment="0" applyProtection="0"/>
    <xf numFmtId="0" fontId="119" fillId="0" borderId="30" applyNumberFormat="0" applyFill="0" applyAlignment="0" applyProtection="0"/>
    <xf numFmtId="0" fontId="119" fillId="0" borderId="30" applyNumberFormat="0" applyFill="0" applyAlignment="0" applyProtection="0"/>
    <xf numFmtId="0" fontId="120" fillId="64" borderId="27" applyNumberFormat="0" applyAlignment="0" applyProtection="0"/>
    <xf numFmtId="0" fontId="121" fillId="13" borderId="18" applyNumberFormat="0" applyAlignment="0" applyProtection="0"/>
    <xf numFmtId="0" fontId="120" fillId="64" borderId="27" applyNumberFormat="0" applyAlignment="0" applyProtection="0"/>
    <xf numFmtId="0" fontId="120" fillId="64" borderId="27" applyNumberFormat="0" applyAlignment="0" applyProtection="0"/>
    <xf numFmtId="0" fontId="120" fillId="64" borderId="27" applyNumberFormat="0" applyAlignment="0" applyProtection="0"/>
    <xf numFmtId="0" fontId="120" fillId="64" borderId="27" applyNumberFormat="0" applyAlignment="0" applyProtection="0"/>
    <xf numFmtId="0" fontId="120" fillId="64" borderId="27" applyNumberFormat="0" applyAlignment="0" applyProtection="0"/>
    <xf numFmtId="0" fontId="120" fillId="64" borderId="27" applyNumberFormat="0" applyAlignment="0" applyProtection="0"/>
    <xf numFmtId="0" fontId="120" fillId="64" borderId="27" applyNumberFormat="0" applyAlignment="0" applyProtection="0"/>
    <xf numFmtId="3" fontId="70" fillId="4" borderId="25" applyFont="0" applyFill="0" applyProtection="0">
      <alignment horizontal="right"/>
    </xf>
    <xf numFmtId="0" fontId="99" fillId="0" borderId="0" applyNumberFormat="0" applyFill="0" applyBorder="0" applyAlignment="0" applyProtection="0"/>
    <xf numFmtId="0" fontId="122" fillId="0" borderId="40" applyNumberFormat="0" applyFill="0" applyAlignment="0" applyProtection="0"/>
    <xf numFmtId="0" fontId="123" fillId="0" borderId="41" applyNumberFormat="0" applyFill="0" applyAlignment="0" applyProtection="0"/>
    <xf numFmtId="0" fontId="86" fillId="0" borderId="28" applyNumberFormat="0" applyFill="0" applyAlignment="0" applyProtection="0"/>
    <xf numFmtId="0" fontId="86" fillId="0" borderId="0" applyNumberFormat="0" applyFill="0" applyBorder="0" applyAlignment="0" applyProtection="0"/>
    <xf numFmtId="196" fontId="124" fillId="0" borderId="0"/>
    <xf numFmtId="196" fontId="124" fillId="0" borderId="0"/>
    <xf numFmtId="196" fontId="124" fillId="0" borderId="0"/>
    <xf numFmtId="196" fontId="124" fillId="0" borderId="0"/>
    <xf numFmtId="196" fontId="124" fillId="0" borderId="0"/>
    <xf numFmtId="196" fontId="124" fillId="0" borderId="0"/>
    <xf numFmtId="196" fontId="124" fillId="0" borderId="0"/>
    <xf numFmtId="196" fontId="124" fillId="0" borderId="0"/>
    <xf numFmtId="0" fontId="113" fillId="0" borderId="0" applyFont="0" applyFill="0" applyBorder="0" applyAlignment="0" applyProtection="0"/>
    <xf numFmtId="197" fontId="1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97" fontId="11" fillId="0" borderId="0" applyFont="0" applyFill="0" applyBorder="0" applyAlignment="0" applyProtection="0"/>
    <xf numFmtId="198" fontId="125" fillId="0" borderId="0" applyFont="0" applyFill="0" applyBorder="0" applyAlignment="0" applyProtection="0"/>
    <xf numFmtId="198" fontId="125"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8" fontId="125" fillId="0" borderId="0" applyFont="0" applyFill="0" applyBorder="0" applyAlignment="0" applyProtection="0"/>
    <xf numFmtId="197" fontId="36" fillId="0" borderId="0" applyFont="0" applyFill="0" applyBorder="0" applyAlignment="0" applyProtection="0"/>
    <xf numFmtId="40" fontId="126" fillId="0" borderId="0" applyFont="0" applyFill="0" applyBorder="0" applyAlignment="0" applyProtection="0"/>
    <xf numFmtId="40" fontId="12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97" fontId="11" fillId="0" borderId="0" applyFont="0" applyFill="0" applyBorder="0" applyAlignment="0" applyProtection="0"/>
    <xf numFmtId="197" fontId="91" fillId="0" borderId="0" applyFont="0" applyFill="0" applyBorder="0" applyAlignment="0" applyProtection="0"/>
    <xf numFmtId="197" fontId="91"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91" fillId="0" borderId="0" applyFont="0" applyFill="0" applyBorder="0" applyAlignment="0" applyProtection="0"/>
    <xf numFmtId="197" fontId="127" fillId="0" borderId="0" applyFont="0" applyFill="0" applyBorder="0" applyAlignment="0" applyProtection="0"/>
    <xf numFmtId="197" fontId="127" fillId="0" borderId="0" applyFont="0" applyFill="0" applyBorder="0" applyAlignment="0" applyProtection="0"/>
    <xf numFmtId="197" fontId="127" fillId="0" borderId="0" applyFont="0" applyFill="0" applyBorder="0" applyAlignment="0" applyProtection="0"/>
    <xf numFmtId="197" fontId="127"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127" fillId="0" borderId="0" applyFont="0" applyFill="0" applyBorder="0" applyAlignment="0" applyProtection="0"/>
    <xf numFmtId="197" fontId="127" fillId="0" borderId="0" applyFont="0" applyFill="0" applyBorder="0" applyAlignment="0" applyProtection="0"/>
    <xf numFmtId="197" fontId="127" fillId="0" borderId="0" applyFont="0" applyFill="0" applyBorder="0" applyAlignment="0" applyProtection="0"/>
    <xf numFmtId="197" fontId="127"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8" fontId="91" fillId="0" borderId="0" applyFont="0" applyFill="0" applyBorder="0" applyAlignment="0" applyProtection="0"/>
    <xf numFmtId="198" fontId="91"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7" fontId="36" fillId="0" borderId="0" applyFont="0" applyFill="0" applyBorder="0" applyAlignment="0" applyProtection="0"/>
    <xf numFmtId="43" fontId="11" fillId="0" borderId="0" applyFont="0" applyFill="0" applyBorder="0" applyAlignment="0" applyProtection="0"/>
    <xf numFmtId="197" fontId="91" fillId="0" borderId="0" applyFont="0" applyFill="0" applyBorder="0" applyAlignment="0" applyProtection="0"/>
    <xf numFmtId="197" fontId="11" fillId="0" borderId="0" applyFont="0" applyFill="0" applyBorder="0" applyAlignment="0" applyProtection="0"/>
    <xf numFmtId="43" fontId="91" fillId="0" borderId="0" applyFont="0" applyFill="0" applyBorder="0" applyAlignment="0" applyProtection="0"/>
    <xf numFmtId="197" fontId="91" fillId="0" borderId="0" applyFont="0" applyFill="0" applyBorder="0" applyAlignment="0" applyProtection="0"/>
    <xf numFmtId="43" fontId="11" fillId="0" borderId="0" applyFont="0" applyFill="0" applyBorder="0" applyAlignment="0" applyProtection="0"/>
    <xf numFmtId="165" fontId="91" fillId="0" borderId="0" applyFont="0" applyFill="0" applyBorder="0" applyAlignment="0" applyProtection="0"/>
    <xf numFmtId="197" fontId="36" fillId="0" borderId="0" applyFont="0" applyFill="0" applyBorder="0" applyAlignment="0" applyProtection="0"/>
    <xf numFmtId="43" fontId="91" fillId="0" borderId="0" applyFont="0" applyFill="0" applyBorder="0" applyAlignment="0" applyProtection="0"/>
    <xf numFmtId="197" fontId="127" fillId="0" borderId="0" applyFont="0" applyFill="0" applyBorder="0" applyAlignment="0" applyProtection="0"/>
    <xf numFmtId="197" fontId="127" fillId="0" borderId="0" applyFont="0" applyFill="0" applyBorder="0" applyAlignment="0" applyProtection="0"/>
    <xf numFmtId="40" fontId="126"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8" fontId="91" fillId="0" borderId="0" applyFont="0" applyFill="0" applyBorder="0" applyAlignment="0" applyProtection="0"/>
    <xf numFmtId="198" fontId="91" fillId="0" borderId="0" applyFont="0" applyFill="0" applyBorder="0" applyAlignment="0" applyProtection="0"/>
    <xf numFmtId="198" fontId="91" fillId="0" borderId="0" applyFont="0" applyFill="0" applyBorder="0" applyAlignment="0" applyProtection="0"/>
    <xf numFmtId="198" fontId="91" fillId="0" borderId="0" applyFont="0" applyFill="0" applyBorder="0" applyAlignment="0" applyProtection="0"/>
    <xf numFmtId="198" fontId="91" fillId="0" borderId="0" applyFont="0" applyFill="0" applyBorder="0" applyAlignment="0" applyProtection="0"/>
    <xf numFmtId="198" fontId="91" fillId="0" borderId="0" applyFont="0" applyFill="0" applyBorder="0" applyAlignment="0" applyProtection="0"/>
    <xf numFmtId="198" fontId="91" fillId="0" borderId="0" applyFont="0" applyFill="0" applyBorder="0" applyAlignment="0" applyProtection="0"/>
    <xf numFmtId="198" fontId="91" fillId="0" borderId="0" applyFont="0" applyFill="0" applyBorder="0" applyAlignment="0" applyProtection="0"/>
    <xf numFmtId="197" fontId="91" fillId="0" borderId="0" applyFont="0" applyFill="0" applyBorder="0" applyAlignment="0" applyProtection="0"/>
    <xf numFmtId="198" fontId="91" fillId="0" borderId="0" applyFont="0" applyFill="0" applyBorder="0" applyAlignment="0" applyProtection="0"/>
    <xf numFmtId="197" fontId="127" fillId="0" borderId="0" applyFont="0" applyFill="0" applyBorder="0" applyAlignment="0" applyProtection="0"/>
    <xf numFmtId="197" fontId="91" fillId="0" borderId="0" applyFont="0" applyFill="0" applyBorder="0" applyAlignment="0" applyProtection="0"/>
    <xf numFmtId="165" fontId="91" fillId="0" borderId="0" applyFont="0" applyFill="0" applyBorder="0" applyAlignment="0" applyProtection="0"/>
    <xf numFmtId="197" fontId="11" fillId="0" borderId="0" applyFont="0" applyFill="0" applyBorder="0" applyAlignment="0" applyProtection="0"/>
    <xf numFmtId="43" fontId="11" fillId="0" borderId="0" applyFont="0" applyFill="0" applyBorder="0" applyAlignment="0" applyProtection="0"/>
    <xf numFmtId="197" fontId="91" fillId="0" borderId="0" applyFont="0" applyFill="0" applyBorder="0" applyAlignment="0" applyProtection="0"/>
    <xf numFmtId="197" fontId="91" fillId="0" borderId="0" applyFont="0" applyFill="0" applyBorder="0" applyAlignment="0" applyProtection="0"/>
    <xf numFmtId="197" fontId="91" fillId="0" borderId="0" applyFont="0" applyFill="0" applyBorder="0" applyAlignment="0" applyProtection="0"/>
    <xf numFmtId="197" fontId="127" fillId="0" borderId="0" applyFont="0" applyFill="0" applyBorder="0" applyAlignment="0" applyProtection="0"/>
    <xf numFmtId="197" fontId="127" fillId="0" borderId="0" applyFont="0" applyFill="0" applyBorder="0" applyAlignment="0" applyProtection="0"/>
    <xf numFmtId="197" fontId="127"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65" fontId="91" fillId="0" borderId="0" applyFont="0" applyFill="0" applyBorder="0" applyAlignment="0" applyProtection="0"/>
    <xf numFmtId="165" fontId="91" fillId="0" borderId="0" applyFont="0" applyFill="0" applyBorder="0" applyAlignment="0" applyProtection="0"/>
    <xf numFmtId="165" fontId="91" fillId="0" borderId="0" applyFont="0" applyFill="0" applyBorder="0" applyAlignment="0" applyProtection="0"/>
    <xf numFmtId="165" fontId="91" fillId="0" borderId="0" applyFont="0" applyFill="0" applyBorder="0" applyAlignment="0" applyProtection="0"/>
    <xf numFmtId="165" fontId="91" fillId="0" borderId="0" applyFont="0" applyFill="0" applyBorder="0" applyAlignment="0" applyProtection="0"/>
    <xf numFmtId="165" fontId="91" fillId="0" borderId="0" applyFont="0" applyFill="0" applyBorder="0" applyAlignment="0" applyProtection="0"/>
    <xf numFmtId="197" fontId="91" fillId="0" borderId="0" applyFont="0" applyFill="0" applyBorder="0" applyAlignment="0" applyProtection="0"/>
    <xf numFmtId="197" fontId="91" fillId="0" borderId="0" applyFont="0" applyFill="0" applyBorder="0" applyAlignment="0" applyProtection="0"/>
    <xf numFmtId="198" fontId="91" fillId="0" borderId="0" applyFont="0" applyFill="0" applyBorder="0" applyAlignment="0" applyProtection="0"/>
    <xf numFmtId="198" fontId="91"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8" fontId="91" fillId="0" borderId="0" applyFont="0" applyFill="0" applyBorder="0" applyAlignment="0" applyProtection="0"/>
    <xf numFmtId="165" fontId="91" fillId="0" borderId="0" applyFont="0" applyFill="0" applyBorder="0" applyAlignment="0" applyProtection="0"/>
    <xf numFmtId="165" fontId="91" fillId="0" borderId="0" applyFont="0" applyFill="0" applyBorder="0" applyAlignment="0" applyProtection="0"/>
    <xf numFmtId="165"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97" fontId="127" fillId="0" borderId="0" applyFont="0" applyFill="0" applyBorder="0" applyAlignment="0" applyProtection="0"/>
    <xf numFmtId="197" fontId="11" fillId="0" borderId="0" applyFont="0" applyFill="0" applyBorder="0" applyAlignment="0" applyProtection="0"/>
    <xf numFmtId="197" fontId="91" fillId="0" borderId="0" applyFont="0" applyFill="0" applyBorder="0" applyAlignment="0" applyProtection="0"/>
    <xf numFmtId="197" fontId="127"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127" fillId="0" borderId="0" applyFont="0" applyFill="0" applyBorder="0" applyAlignment="0" applyProtection="0"/>
    <xf numFmtId="43" fontId="91" fillId="0" borderId="0" applyFont="0" applyFill="0" applyBorder="0" applyAlignment="0" applyProtection="0"/>
    <xf numFmtId="197" fontId="91" fillId="0" borderId="0" applyFont="0" applyFill="0" applyBorder="0" applyAlignment="0" applyProtection="0"/>
    <xf numFmtId="165" fontId="91" fillId="0" borderId="0" applyFont="0" applyFill="0" applyBorder="0" applyAlignment="0" applyProtection="0"/>
    <xf numFmtId="165" fontId="91" fillId="0" borderId="0" applyFont="0" applyFill="0" applyBorder="0" applyAlignment="0" applyProtection="0"/>
    <xf numFmtId="165" fontId="91" fillId="0" borderId="0" applyFont="0" applyFill="0" applyBorder="0" applyAlignment="0" applyProtection="0"/>
    <xf numFmtId="198" fontId="91" fillId="0" borderId="0" applyFont="0" applyFill="0" applyBorder="0" applyAlignment="0" applyProtection="0"/>
    <xf numFmtId="198" fontId="91"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7" fontId="127" fillId="0" borderId="0" applyFont="0" applyFill="0" applyBorder="0" applyAlignment="0" applyProtection="0"/>
    <xf numFmtId="197" fontId="127" fillId="0" borderId="0" applyFont="0" applyFill="0" applyBorder="0" applyAlignment="0" applyProtection="0"/>
    <xf numFmtId="197" fontId="127" fillId="0" borderId="0" applyFont="0" applyFill="0" applyBorder="0" applyAlignment="0" applyProtection="0"/>
    <xf numFmtId="197" fontId="127"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8" fontId="91" fillId="0" borderId="0" applyFont="0" applyFill="0" applyBorder="0" applyAlignment="0" applyProtection="0"/>
    <xf numFmtId="198" fontId="91" fillId="0" borderId="0" applyFont="0" applyFill="0" applyBorder="0" applyAlignment="0" applyProtection="0"/>
    <xf numFmtId="198" fontId="91"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9" fontId="91" fillId="0" borderId="0" applyFont="0" applyFill="0" applyBorder="0" applyAlignment="0" applyProtection="0"/>
    <xf numFmtId="197" fontId="36" fillId="0" borderId="0" applyFont="0" applyFill="0" applyBorder="0" applyAlignment="0" applyProtection="0"/>
    <xf numFmtId="197" fontId="127" fillId="0" borderId="0" applyFont="0" applyFill="0" applyBorder="0" applyAlignment="0" applyProtection="0"/>
    <xf numFmtId="197" fontId="36" fillId="0" borderId="0" applyFont="0" applyFill="0" applyBorder="0" applyAlignment="0" applyProtection="0"/>
    <xf numFmtId="197" fontId="11" fillId="0" borderId="0" applyFont="0" applyFill="0" applyBorder="0" applyAlignment="0" applyProtection="0"/>
    <xf numFmtId="197" fontId="127" fillId="0" borderId="0" applyFont="0" applyFill="0" applyBorder="0" applyAlignment="0" applyProtection="0"/>
    <xf numFmtId="197" fontId="127" fillId="0" borderId="0" applyFont="0" applyFill="0" applyBorder="0" applyAlignment="0" applyProtection="0"/>
    <xf numFmtId="197" fontId="11"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127" fillId="0" borderId="0" applyFont="0" applyFill="0" applyBorder="0" applyAlignment="0" applyProtection="0"/>
    <xf numFmtId="197" fontId="91" fillId="0" borderId="0" applyFont="0" applyFill="0" applyBorder="0" applyAlignment="0" applyProtection="0"/>
    <xf numFmtId="197" fontId="91" fillId="0" borderId="0" applyFont="0" applyFill="0" applyBorder="0" applyAlignment="0" applyProtection="0"/>
    <xf numFmtId="198" fontId="91"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7" fontId="91" fillId="0" borderId="0" applyFont="0" applyFill="0" applyBorder="0" applyAlignment="0" applyProtection="0"/>
    <xf numFmtId="198" fontId="91"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8" fontId="91"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8" fontId="91"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7" fontId="11" fillId="0" borderId="0" applyFont="0" applyFill="0" applyBorder="0" applyAlignment="0" applyProtection="0"/>
    <xf numFmtId="197" fontId="11" fillId="0" borderId="0" applyFont="0" applyFill="0" applyBorder="0" applyAlignment="0" applyProtection="0"/>
    <xf numFmtId="43" fontId="91" fillId="0" borderId="0" applyFont="0" applyFill="0" applyBorder="0" applyAlignment="0" applyProtection="0"/>
    <xf numFmtId="197" fontId="127"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127" fillId="0" borderId="0" applyFont="0" applyFill="0" applyBorder="0" applyAlignment="0" applyProtection="0"/>
    <xf numFmtId="197" fontId="11" fillId="0" borderId="0" applyFont="0" applyFill="0" applyBorder="0" applyAlignment="0" applyProtection="0"/>
    <xf numFmtId="43" fontId="91" fillId="0" borderId="0" applyFont="0" applyFill="0" applyBorder="0" applyAlignment="0" applyProtection="0"/>
    <xf numFmtId="198" fontId="91" fillId="0" borderId="0" applyFont="0" applyFill="0" applyBorder="0" applyAlignment="0" applyProtection="0"/>
    <xf numFmtId="198" fontId="91"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7" fontId="91" fillId="0" borderId="0" applyFont="0" applyFill="0" applyBorder="0" applyAlignment="0" applyProtection="0"/>
    <xf numFmtId="198" fontId="91" fillId="0" borderId="0" applyFont="0" applyFill="0" applyBorder="0" applyAlignment="0" applyProtection="0"/>
    <xf numFmtId="198" fontId="91"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7" fontId="91" fillId="0" borderId="0" applyFont="0" applyFill="0" applyBorder="0" applyAlignment="0" applyProtection="0"/>
    <xf numFmtId="198" fontId="91" fillId="0" borderId="0" applyFont="0" applyFill="0" applyBorder="0" applyAlignment="0" applyProtection="0"/>
    <xf numFmtId="197" fontId="91" fillId="0" borderId="0" applyFont="0" applyFill="0" applyBorder="0" applyAlignment="0" applyProtection="0"/>
    <xf numFmtId="197" fontId="91" fillId="0" borderId="0" applyFont="0" applyFill="0" applyBorder="0" applyAlignment="0" applyProtection="0"/>
    <xf numFmtId="43" fontId="91" fillId="0" borderId="0" applyFont="0" applyFill="0" applyBorder="0" applyAlignment="0" applyProtection="0"/>
    <xf numFmtId="197" fontId="36" fillId="0" borderId="0" applyFont="0" applyFill="0" applyBorder="0" applyAlignment="0" applyProtection="0"/>
    <xf numFmtId="197" fontId="11" fillId="0" borderId="0" applyFont="0" applyFill="0" applyBorder="0" applyAlignment="0" applyProtection="0"/>
    <xf numFmtId="43" fontId="91" fillId="0" borderId="0" applyFont="0" applyFill="0" applyBorder="0" applyAlignment="0" applyProtection="0"/>
    <xf numFmtId="197" fontId="36" fillId="0" borderId="0" applyFont="0" applyFill="0" applyBorder="0" applyAlignment="0" applyProtection="0"/>
    <xf numFmtId="197" fontId="91" fillId="0" borderId="0" applyFont="0" applyFill="0" applyBorder="0" applyAlignment="0" applyProtection="0"/>
    <xf numFmtId="197" fontId="91" fillId="0" borderId="0" applyFont="0" applyFill="0" applyBorder="0" applyAlignment="0" applyProtection="0"/>
    <xf numFmtId="197" fontId="91" fillId="0" borderId="0" applyFont="0" applyFill="0" applyBorder="0" applyAlignment="0" applyProtection="0"/>
    <xf numFmtId="198" fontId="91"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7" fontId="91" fillId="0" borderId="0" applyFont="0" applyFill="0" applyBorder="0" applyAlignment="0" applyProtection="0"/>
    <xf numFmtId="198" fontId="91" fillId="0" borderId="0" applyFont="0" applyFill="0" applyBorder="0" applyAlignment="0" applyProtection="0"/>
    <xf numFmtId="198" fontId="91" fillId="0" borderId="0" applyFont="0" applyFill="0" applyBorder="0" applyAlignment="0" applyProtection="0"/>
    <xf numFmtId="198"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97" fontId="36" fillId="0" borderId="0" applyFont="0" applyFill="0" applyBorder="0" applyAlignment="0" applyProtection="0"/>
    <xf numFmtId="197" fontId="11" fillId="0" borderId="0" applyFont="0" applyFill="0" applyBorder="0" applyAlignment="0" applyProtection="0"/>
    <xf numFmtId="43" fontId="91" fillId="0" borderId="0" applyFont="0" applyFill="0" applyBorder="0" applyAlignment="0" applyProtection="0"/>
    <xf numFmtId="197" fontId="36" fillId="0" borderId="0" applyFont="0" applyFill="0" applyBorder="0" applyAlignment="0" applyProtection="0"/>
    <xf numFmtId="197" fontId="127" fillId="0" borderId="0" applyFont="0" applyFill="0" applyBorder="0" applyAlignment="0" applyProtection="0"/>
    <xf numFmtId="197" fontId="127" fillId="0" borderId="0" applyFont="0" applyFill="0" applyBorder="0" applyAlignment="0" applyProtection="0"/>
    <xf numFmtId="197" fontId="91" fillId="0" borderId="0" applyFont="0" applyFill="0" applyBorder="0" applyAlignment="0" applyProtection="0"/>
    <xf numFmtId="198" fontId="91" fillId="0" borderId="0" applyFont="0" applyFill="0" applyBorder="0" applyAlignment="0" applyProtection="0"/>
    <xf numFmtId="197" fontId="91" fillId="0" borderId="0" applyFont="0" applyFill="0" applyBorder="0" applyAlignment="0" applyProtection="0"/>
    <xf numFmtId="198" fontId="91" fillId="0" borderId="0" applyFont="0" applyFill="0" applyBorder="0" applyAlignment="0" applyProtection="0"/>
    <xf numFmtId="198" fontId="91" fillId="0" borderId="0" applyFont="0" applyFill="0" applyBorder="0" applyAlignment="0" applyProtection="0"/>
    <xf numFmtId="197" fontId="91" fillId="0" borderId="0" applyFont="0" applyFill="0" applyBorder="0" applyAlignment="0" applyProtection="0"/>
    <xf numFmtId="197" fontId="91" fillId="0" borderId="0" applyFont="0" applyFill="0" applyBorder="0" applyAlignment="0" applyProtection="0"/>
    <xf numFmtId="198" fontId="91" fillId="0" borderId="0" applyFont="0" applyFill="0" applyBorder="0" applyAlignment="0" applyProtection="0"/>
    <xf numFmtId="40" fontId="126" fillId="0" borderId="0" applyFont="0" applyFill="0" applyBorder="0" applyAlignment="0" applyProtection="0"/>
    <xf numFmtId="197" fontId="36" fillId="0" borderId="0" applyFont="0" applyFill="0" applyBorder="0" applyAlignment="0" applyProtection="0"/>
    <xf numFmtId="165" fontId="91" fillId="0" borderId="0" applyFont="0" applyFill="0" applyBorder="0" applyAlignment="0" applyProtection="0"/>
    <xf numFmtId="197" fontId="36" fillId="0" borderId="0" applyFont="0" applyFill="0" applyBorder="0" applyAlignment="0" applyProtection="0"/>
    <xf numFmtId="165" fontId="91" fillId="0" borderId="0" applyFont="0" applyFill="0" applyBorder="0" applyAlignment="0" applyProtection="0"/>
    <xf numFmtId="197" fontId="36" fillId="0" borderId="0" applyFont="0" applyFill="0" applyBorder="0" applyAlignment="0" applyProtection="0"/>
    <xf numFmtId="198" fontId="91" fillId="0" borderId="0" applyFont="0" applyFill="0" applyBorder="0" applyAlignment="0" applyProtection="0"/>
    <xf numFmtId="198" fontId="128" fillId="0" borderId="0" applyFont="0" applyFill="0" applyBorder="0" applyAlignment="0" applyProtection="0"/>
    <xf numFmtId="197" fontId="36"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198" fontId="128" fillId="0" borderId="0" applyFont="0" applyFill="0" applyBorder="0" applyAlignment="0" applyProtection="0"/>
    <xf numFmtId="0" fontId="129" fillId="0" borderId="0"/>
    <xf numFmtId="0" fontId="77" fillId="0" borderId="0"/>
    <xf numFmtId="0" fontId="129" fillId="0" borderId="0"/>
    <xf numFmtId="0" fontId="77" fillId="0" borderId="0"/>
    <xf numFmtId="0" fontId="113"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177" fontId="18" fillId="0" borderId="0" applyFont="0" applyFill="0" applyBorder="0" applyAlignment="0" applyProtection="0"/>
    <xf numFmtId="14" fontId="72" fillId="0" borderId="0" applyFill="0" applyBorder="0" applyAlignment="0"/>
    <xf numFmtId="0" fontId="130" fillId="0" borderId="0">
      <protection locked="0"/>
    </xf>
    <xf numFmtId="0" fontId="80" fillId="64" borderId="27" applyNumberFormat="0" applyAlignment="0" applyProtection="0"/>
    <xf numFmtId="0" fontId="131" fillId="0" borderId="0">
      <protection locked="0"/>
    </xf>
    <xf numFmtId="0" fontId="131" fillId="0" borderId="0">
      <protection locked="0"/>
    </xf>
    <xf numFmtId="0" fontId="50" fillId="0" borderId="0" applyNumberFormat="0" applyFill="0" applyBorder="0" applyAlignment="0" applyProtection="0"/>
    <xf numFmtId="0" fontId="132" fillId="0" borderId="0" applyNumberFormat="0" applyFill="0" applyBorder="0" applyAlignment="0" applyProtection="0"/>
    <xf numFmtId="0" fontId="61" fillId="15" borderId="0" applyNumberFormat="0" applyBorder="0" applyAlignment="0" applyProtection="0"/>
    <xf numFmtId="0" fontId="109" fillId="58" borderId="0" applyNumberFormat="0" applyBorder="0" applyAlignment="0" applyProtection="0"/>
    <xf numFmtId="0" fontId="61" fillId="19" borderId="0" applyNumberFormat="0" applyBorder="0" applyAlignment="0" applyProtection="0"/>
    <xf numFmtId="0" fontId="109" fillId="59" borderId="0" applyNumberFormat="0" applyBorder="0" applyAlignment="0" applyProtection="0"/>
    <xf numFmtId="0" fontId="61" fillId="23" borderId="0" applyNumberFormat="0" applyBorder="0" applyAlignment="0" applyProtection="0"/>
    <xf numFmtId="0" fontId="109" fillId="60" borderId="0" applyNumberFormat="0" applyBorder="0" applyAlignment="0" applyProtection="0"/>
    <xf numFmtId="0" fontId="61" fillId="27" borderId="0" applyNumberFormat="0" applyBorder="0" applyAlignment="0" applyProtection="0"/>
    <xf numFmtId="0" fontId="109" fillId="55" borderId="0" applyNumberFormat="0" applyBorder="0" applyAlignment="0" applyProtection="0"/>
    <xf numFmtId="0" fontId="61" fillId="31" borderId="0" applyNumberFormat="0" applyBorder="0" applyAlignment="0" applyProtection="0"/>
    <xf numFmtId="0" fontId="109" fillId="56" borderId="0" applyNumberFormat="0" applyBorder="0" applyAlignment="0" applyProtection="0"/>
    <xf numFmtId="0" fontId="61" fillId="35" borderId="0" applyNumberFormat="0" applyBorder="0" applyAlignment="0" applyProtection="0"/>
    <xf numFmtId="0" fontId="109" fillId="61" borderId="0" applyNumberFormat="0" applyBorder="0" applyAlignment="0" applyProtection="0"/>
    <xf numFmtId="201" fontId="18" fillId="0" borderId="0" applyFont="0" applyFill="0" applyBorder="0" applyAlignment="0" applyProtection="0"/>
    <xf numFmtId="0" fontId="113" fillId="0" borderId="0" applyFill="0" applyBorder="0" applyAlignment="0"/>
    <xf numFmtId="0" fontId="113" fillId="0" borderId="0" applyFill="0" applyBorder="0" applyAlignment="0"/>
    <xf numFmtId="0" fontId="113" fillId="0" borderId="0" applyFill="0" applyBorder="0" applyAlignment="0"/>
    <xf numFmtId="195" fontId="114" fillId="0" borderId="0" applyFill="0" applyBorder="0" applyAlignment="0"/>
    <xf numFmtId="0" fontId="113" fillId="0" borderId="0" applyFill="0" applyBorder="0" applyAlignment="0"/>
    <xf numFmtId="0" fontId="54" fillId="11" borderId="15" applyNumberFormat="0" applyAlignment="0" applyProtection="0"/>
    <xf numFmtId="0" fontId="133" fillId="49" borderId="26" applyNumberFormat="0" applyAlignment="0" applyProtection="0"/>
    <xf numFmtId="3" fontId="134" fillId="0" borderId="0" applyFill="0" applyBorder="0">
      <alignment horizontal="left"/>
      <protection locked="0"/>
    </xf>
    <xf numFmtId="0" fontId="18" fillId="0" borderId="0" applyNumberFormat="0" applyFill="0" applyBorder="0" applyAlignment="0" applyProtection="0"/>
    <xf numFmtId="0" fontId="18" fillId="0" borderId="0"/>
    <xf numFmtId="202" fontId="76" fillId="0" borderId="0" applyFont="0" applyFill="0" applyBorder="0" applyAlignment="0" applyProtection="0"/>
    <xf numFmtId="202" fontId="91" fillId="0" borderId="0" applyFont="0" applyFill="0" applyBorder="0" applyAlignment="0" applyProtection="0"/>
    <xf numFmtId="202" fontId="91" fillId="0" borderId="0" applyFont="0" applyFill="0" applyBorder="0" applyAlignment="0" applyProtection="0"/>
    <xf numFmtId="202" fontId="76" fillId="0" borderId="0" applyFont="0" applyFill="0" applyBorder="0" applyAlignment="0" applyProtection="0"/>
    <xf numFmtId="202" fontId="91" fillId="0" borderId="0" applyFont="0" applyFill="0" applyBorder="0" applyAlignment="0" applyProtection="0"/>
    <xf numFmtId="202" fontId="91" fillId="0" borderId="0" applyFont="0" applyFill="0" applyBorder="0" applyAlignment="0" applyProtection="0"/>
    <xf numFmtId="202" fontId="91" fillId="0" borderId="0" applyFont="0" applyFill="0" applyBorder="0" applyAlignment="0" applyProtection="0"/>
    <xf numFmtId="202" fontId="91" fillId="0" borderId="0" applyFont="0" applyFill="0" applyBorder="0" applyAlignment="0" applyProtection="0"/>
    <xf numFmtId="180" fontId="91" fillId="0" borderId="0" applyFont="0" applyFill="0" applyBorder="0" applyAlignment="0" applyProtection="0"/>
    <xf numFmtId="203" fontId="91" fillId="0" borderId="0" applyFont="0" applyFill="0" applyBorder="0" applyAlignment="0" applyProtection="0"/>
    <xf numFmtId="202" fontId="91" fillId="0" borderId="0" applyFont="0" applyFill="0" applyBorder="0" applyAlignment="0" applyProtection="0"/>
    <xf numFmtId="202" fontId="91" fillId="0" borderId="0" applyFont="0" applyFill="0" applyBorder="0" applyAlignment="0" applyProtection="0"/>
    <xf numFmtId="180" fontId="91" fillId="0" borderId="0" applyFont="0" applyFill="0" applyBorder="0" applyAlignment="0" applyProtection="0"/>
    <xf numFmtId="202" fontId="91" fillId="0" borderId="0" applyFont="0" applyFill="0" applyBorder="0" applyAlignment="0" applyProtection="0"/>
    <xf numFmtId="202" fontId="91" fillId="0" borderId="0" applyFont="0" applyFill="0" applyBorder="0" applyAlignment="0" applyProtection="0"/>
    <xf numFmtId="203" fontId="91" fillId="0" borderId="0" applyFont="0" applyFill="0" applyBorder="0" applyAlignment="0" applyProtection="0"/>
    <xf numFmtId="203" fontId="91" fillId="0" borderId="0" applyFont="0" applyFill="0" applyBorder="0" applyAlignment="0" applyProtection="0"/>
    <xf numFmtId="202" fontId="91" fillId="0" borderId="0" applyFont="0" applyFill="0" applyBorder="0" applyAlignment="0" applyProtection="0"/>
    <xf numFmtId="202" fontId="91" fillId="0" borderId="0" applyFont="0" applyFill="0" applyBorder="0" applyAlignment="0" applyProtection="0"/>
    <xf numFmtId="202" fontId="91" fillId="0" borderId="0" applyFont="0" applyFill="0" applyBorder="0" applyAlignment="0" applyProtection="0"/>
    <xf numFmtId="202" fontId="91" fillId="0" borderId="0" applyFont="0" applyFill="0" applyBorder="0" applyAlignment="0" applyProtection="0"/>
    <xf numFmtId="202" fontId="76" fillId="0" borderId="0" applyFont="0" applyFill="0" applyBorder="0" applyAlignment="0" applyProtection="0"/>
    <xf numFmtId="202" fontId="91"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0" fillId="0" borderId="0">
      <protection locked="0"/>
    </xf>
    <xf numFmtId="0" fontId="130" fillId="0" borderId="0">
      <protection locked="0"/>
    </xf>
    <xf numFmtId="0" fontId="130" fillId="0" borderId="0">
      <protection locked="0"/>
    </xf>
    <xf numFmtId="0" fontId="130" fillId="0" borderId="0">
      <protection locked="0"/>
    </xf>
    <xf numFmtId="0" fontId="130" fillId="0" borderId="0">
      <protection locked="0"/>
    </xf>
    <xf numFmtId="0" fontId="130" fillId="0" borderId="0">
      <protection locked="0"/>
    </xf>
    <xf numFmtId="0" fontId="130" fillId="0" borderId="0">
      <protection locked="0"/>
    </xf>
    <xf numFmtId="0" fontId="137" fillId="0" borderId="0" applyNumberFormat="0" applyFill="0" applyBorder="0" applyProtection="0">
      <alignment vertical="top"/>
    </xf>
    <xf numFmtId="14" fontId="18" fillId="0" borderId="0" applyFont="0" applyFill="0" applyBorder="0" applyAlignment="0" applyProtection="0"/>
    <xf numFmtId="0" fontId="101" fillId="0" borderId="0" applyNumberFormat="0" applyFill="0" applyBorder="0" applyAlignment="0" applyProtection="0"/>
    <xf numFmtId="0" fontId="130" fillId="0" borderId="0">
      <protection locked="0"/>
    </xf>
    <xf numFmtId="0" fontId="130" fillId="0" borderId="0">
      <protection locked="0"/>
    </xf>
    <xf numFmtId="0" fontId="138" fillId="0" borderId="0"/>
    <xf numFmtId="0" fontId="139" fillId="46" borderId="0" applyNumberFormat="0" applyBorder="0" applyAlignment="0" applyProtection="0"/>
    <xf numFmtId="0" fontId="140" fillId="8" borderId="0" applyNumberFormat="0" applyBorder="0" applyAlignment="0" applyProtection="0"/>
    <xf numFmtId="0" fontId="139" fillId="46" borderId="0" applyNumberFormat="0" applyBorder="0" applyAlignment="0" applyProtection="0"/>
    <xf numFmtId="0" fontId="139" fillId="46" borderId="0" applyNumberFormat="0" applyBorder="0" applyAlignment="0" applyProtection="0"/>
    <xf numFmtId="0" fontId="139" fillId="46" borderId="0" applyNumberFormat="0" applyBorder="0" applyAlignment="0" applyProtection="0"/>
    <xf numFmtId="0" fontId="139" fillId="46" borderId="0" applyNumberFormat="0" applyBorder="0" applyAlignment="0" applyProtection="0"/>
    <xf numFmtId="0" fontId="139" fillId="46" borderId="0" applyNumberFormat="0" applyBorder="0" applyAlignment="0" applyProtection="0"/>
    <xf numFmtId="0" fontId="139" fillId="46" borderId="0" applyNumberFormat="0" applyBorder="0" applyAlignment="0" applyProtection="0"/>
    <xf numFmtId="0" fontId="139" fillId="46" borderId="0" applyNumberFormat="0" applyBorder="0" applyAlignment="0" applyProtection="0"/>
    <xf numFmtId="0" fontId="85" fillId="0" borderId="39" applyNumberFormat="0" applyAlignment="0" applyProtection="0">
      <alignment horizontal="left" vertical="center"/>
    </xf>
    <xf numFmtId="0" fontId="85" fillId="0" borderId="42">
      <alignment horizontal="left" vertical="center"/>
    </xf>
    <xf numFmtId="0" fontId="141" fillId="0" borderId="43" applyNumberFormat="0" applyFill="0" applyAlignment="0" applyProtection="0"/>
    <xf numFmtId="0" fontId="142" fillId="0" borderId="40" applyNumberFormat="0" applyFill="0" applyAlignment="0" applyProtection="0"/>
    <xf numFmtId="0" fontId="141" fillId="0" borderId="43" applyNumberFormat="0" applyFill="0" applyAlignment="0" applyProtection="0"/>
    <xf numFmtId="0" fontId="141" fillId="0" borderId="43" applyNumberFormat="0" applyFill="0" applyAlignment="0" applyProtection="0"/>
    <xf numFmtId="0" fontId="141" fillId="0" borderId="43" applyNumberFormat="0" applyFill="0" applyAlignment="0" applyProtection="0"/>
    <xf numFmtId="0" fontId="141" fillId="0" borderId="43" applyNumberFormat="0" applyFill="0" applyAlignment="0" applyProtection="0"/>
    <xf numFmtId="0" fontId="141" fillId="0" borderId="43" applyNumberFormat="0" applyFill="0" applyAlignment="0" applyProtection="0"/>
    <xf numFmtId="0" fontId="141" fillId="0" borderId="43" applyNumberFormat="0" applyFill="0" applyAlignment="0" applyProtection="0"/>
    <xf numFmtId="0" fontId="141" fillId="0" borderId="43" applyNumberFormat="0" applyFill="0" applyAlignment="0" applyProtection="0"/>
    <xf numFmtId="0" fontId="141" fillId="0" borderId="43" applyNumberFormat="0" applyFill="0" applyAlignment="0" applyProtection="0"/>
    <xf numFmtId="0" fontId="143" fillId="0" borderId="12" applyNumberFormat="0" applyFill="0" applyAlignment="0" applyProtection="0"/>
    <xf numFmtId="0" fontId="141" fillId="0" borderId="43" applyNumberFormat="0" applyFill="0" applyAlignment="0" applyProtection="0"/>
    <xf numFmtId="0" fontId="141" fillId="0" borderId="43" applyNumberFormat="0" applyFill="0" applyAlignment="0" applyProtection="0"/>
    <xf numFmtId="0" fontId="143" fillId="0" borderId="12" applyNumberFormat="0" applyFill="0" applyAlignment="0" applyProtection="0"/>
    <xf numFmtId="0" fontId="141" fillId="0" borderId="43" applyNumberFormat="0" applyFill="0" applyAlignment="0" applyProtection="0"/>
    <xf numFmtId="0" fontId="141" fillId="0" borderId="43" applyNumberFormat="0" applyFill="0" applyAlignment="0" applyProtection="0"/>
    <xf numFmtId="0" fontId="141" fillId="0" borderId="43" applyNumberFormat="0" applyFill="0" applyAlignment="0" applyProtection="0"/>
    <xf numFmtId="0" fontId="143" fillId="0" borderId="12" applyNumberFormat="0" applyFill="0" applyAlignment="0" applyProtection="0"/>
    <xf numFmtId="0" fontId="141" fillId="0" borderId="43" applyNumberFormat="0" applyFill="0" applyAlignment="0" applyProtection="0"/>
    <xf numFmtId="0" fontId="142" fillId="0" borderId="40" applyNumberFormat="0" applyFill="0" applyAlignment="0" applyProtection="0"/>
    <xf numFmtId="0" fontId="142" fillId="0" borderId="40" applyNumberFormat="0" applyFill="0" applyAlignment="0" applyProtection="0"/>
    <xf numFmtId="0" fontId="142" fillId="0" borderId="40" applyNumberFormat="0" applyFill="0" applyAlignment="0" applyProtection="0"/>
    <xf numFmtId="0" fontId="142" fillId="0" borderId="40" applyNumberFormat="0" applyFill="0" applyAlignment="0" applyProtection="0"/>
    <xf numFmtId="0" fontId="142" fillId="0" borderId="40" applyNumberFormat="0" applyFill="0" applyAlignment="0" applyProtection="0"/>
    <xf numFmtId="0" fontId="142" fillId="0" borderId="40" applyNumberFormat="0" applyFill="0" applyAlignment="0" applyProtection="0"/>
    <xf numFmtId="0" fontId="142" fillId="0" borderId="40" applyNumberFormat="0" applyFill="0" applyAlignment="0" applyProtection="0"/>
    <xf numFmtId="0" fontId="144" fillId="0" borderId="13" applyNumberFormat="0" applyFill="0" applyAlignment="0" applyProtection="0"/>
    <xf numFmtId="0" fontId="145" fillId="0" borderId="41" applyNumberFormat="0" applyFill="0" applyAlignment="0" applyProtection="0"/>
    <xf numFmtId="0" fontId="144" fillId="0" borderId="13" applyNumberFormat="0" applyFill="0" applyAlignment="0" applyProtection="0"/>
    <xf numFmtId="0" fontId="144" fillId="0" borderId="13" applyNumberFormat="0" applyFill="0" applyAlignment="0" applyProtection="0"/>
    <xf numFmtId="0" fontId="144" fillId="0" borderId="13" applyNumberFormat="0" applyFill="0" applyAlignment="0" applyProtection="0"/>
    <xf numFmtId="0" fontId="144" fillId="0" borderId="13" applyNumberFormat="0" applyFill="0" applyAlignment="0" applyProtection="0"/>
    <xf numFmtId="0" fontId="144" fillId="0" borderId="13" applyNumberFormat="0" applyFill="0" applyAlignment="0" applyProtection="0"/>
    <xf numFmtId="0" fontId="144" fillId="0" borderId="13" applyNumberFormat="0" applyFill="0" applyAlignment="0" applyProtection="0"/>
    <xf numFmtId="0" fontId="144" fillId="0" borderId="13" applyNumberFormat="0" applyFill="0" applyAlignment="0" applyProtection="0"/>
    <xf numFmtId="0" fontId="144" fillId="0" borderId="13" applyNumberFormat="0" applyFill="0" applyAlignment="0" applyProtection="0"/>
    <xf numFmtId="0" fontId="146" fillId="0" borderId="13" applyNumberFormat="0" applyFill="0" applyAlignment="0" applyProtection="0"/>
    <xf numFmtId="0" fontId="144" fillId="0" borderId="13" applyNumberFormat="0" applyFill="0" applyAlignment="0" applyProtection="0"/>
    <xf numFmtId="0" fontId="144" fillId="0" borderId="13" applyNumberFormat="0" applyFill="0" applyAlignment="0" applyProtection="0"/>
    <xf numFmtId="0" fontId="146" fillId="0" borderId="13" applyNumberFormat="0" applyFill="0" applyAlignment="0" applyProtection="0"/>
    <xf numFmtId="0" fontId="144" fillId="0" borderId="13" applyNumberFormat="0" applyFill="0" applyAlignment="0" applyProtection="0"/>
    <xf numFmtId="0" fontId="144" fillId="0" borderId="13" applyNumberFormat="0" applyFill="0" applyAlignment="0" applyProtection="0"/>
    <xf numFmtId="0" fontId="144" fillId="0" borderId="13" applyNumberFormat="0" applyFill="0" applyAlignment="0" applyProtection="0"/>
    <xf numFmtId="0" fontId="146" fillId="0" borderId="13" applyNumberFormat="0" applyFill="0" applyAlignment="0" applyProtection="0"/>
    <xf numFmtId="0" fontId="144" fillId="0" borderId="13" applyNumberFormat="0" applyFill="0" applyAlignment="0" applyProtection="0"/>
    <xf numFmtId="0" fontId="145" fillId="0" borderId="41" applyNumberFormat="0" applyFill="0" applyAlignment="0" applyProtection="0"/>
    <xf numFmtId="0" fontId="145" fillId="0" borderId="41" applyNumberFormat="0" applyFill="0" applyAlignment="0" applyProtection="0"/>
    <xf numFmtId="0" fontId="145" fillId="0" borderId="41" applyNumberFormat="0" applyFill="0" applyAlignment="0" applyProtection="0"/>
    <xf numFmtId="0" fontId="145" fillId="0" borderId="41" applyNumberFormat="0" applyFill="0" applyAlignment="0" applyProtection="0"/>
    <xf numFmtId="0" fontId="145" fillId="0" borderId="41" applyNumberFormat="0" applyFill="0" applyAlignment="0" applyProtection="0"/>
    <xf numFmtId="0" fontId="145" fillId="0" borderId="41" applyNumberFormat="0" applyFill="0" applyAlignment="0" applyProtection="0"/>
    <xf numFmtId="0" fontId="145" fillId="0" borderId="41" applyNumberFormat="0" applyFill="0" applyAlignment="0" applyProtection="0"/>
    <xf numFmtId="0" fontId="147" fillId="0" borderId="44" applyNumberFormat="0" applyFill="0" applyAlignment="0" applyProtection="0"/>
    <xf numFmtId="0" fontId="148" fillId="0" borderId="28" applyNumberFormat="0" applyFill="0" applyAlignment="0" applyProtection="0"/>
    <xf numFmtId="0" fontId="147" fillId="0" borderId="44" applyNumberFormat="0" applyFill="0" applyAlignment="0" applyProtection="0"/>
    <xf numFmtId="0" fontId="147" fillId="0" borderId="44" applyNumberFormat="0" applyFill="0" applyAlignment="0" applyProtection="0"/>
    <xf numFmtId="0" fontId="147" fillId="0" borderId="44" applyNumberFormat="0" applyFill="0" applyAlignment="0" applyProtection="0"/>
    <xf numFmtId="0" fontId="147" fillId="0" borderId="44" applyNumberFormat="0" applyFill="0" applyAlignment="0" applyProtection="0"/>
    <xf numFmtId="0" fontId="147" fillId="0" borderId="44" applyNumberFormat="0" applyFill="0" applyAlignment="0" applyProtection="0"/>
    <xf numFmtId="0" fontId="147" fillId="0" borderId="44" applyNumberFormat="0" applyFill="0" applyAlignment="0" applyProtection="0"/>
    <xf numFmtId="0" fontId="147" fillId="0" borderId="44" applyNumberFormat="0" applyFill="0" applyAlignment="0" applyProtection="0"/>
    <xf numFmtId="0" fontId="147" fillId="0" borderId="44" applyNumberFormat="0" applyFill="0" applyAlignment="0" applyProtection="0"/>
    <xf numFmtId="0" fontId="149" fillId="0" borderId="14" applyNumberFormat="0" applyFill="0" applyAlignment="0" applyProtection="0"/>
    <xf numFmtId="0" fontId="147" fillId="0" borderId="44" applyNumberFormat="0" applyFill="0" applyAlignment="0" applyProtection="0"/>
    <xf numFmtId="0" fontId="147" fillId="0" borderId="44" applyNumberFormat="0" applyFill="0" applyAlignment="0" applyProtection="0"/>
    <xf numFmtId="0" fontId="149" fillId="0" borderId="14" applyNumberFormat="0" applyFill="0" applyAlignment="0" applyProtection="0"/>
    <xf numFmtId="0" fontId="147" fillId="0" borderId="44" applyNumberFormat="0" applyFill="0" applyAlignment="0" applyProtection="0"/>
    <xf numFmtId="0" fontId="147" fillId="0" borderId="44" applyNumberFormat="0" applyFill="0" applyAlignment="0" applyProtection="0"/>
    <xf numFmtId="0" fontId="147" fillId="0" borderId="44" applyNumberFormat="0" applyFill="0" applyAlignment="0" applyProtection="0"/>
    <xf numFmtId="0" fontId="149" fillId="0" borderId="14" applyNumberFormat="0" applyFill="0" applyAlignment="0" applyProtection="0"/>
    <xf numFmtId="0" fontId="147" fillId="0" borderId="44" applyNumberFormat="0" applyFill="0" applyAlignment="0" applyProtection="0"/>
    <xf numFmtId="0" fontId="148" fillId="0" borderId="28" applyNumberFormat="0" applyFill="0" applyAlignment="0" applyProtection="0"/>
    <xf numFmtId="0" fontId="148" fillId="0" borderId="28" applyNumberFormat="0" applyFill="0" applyAlignment="0" applyProtection="0"/>
    <xf numFmtId="0" fontId="148" fillId="0" borderId="28" applyNumberFormat="0" applyFill="0" applyAlignment="0" applyProtection="0"/>
    <xf numFmtId="0" fontId="148" fillId="0" borderId="28" applyNumberFormat="0" applyFill="0" applyAlignment="0" applyProtection="0"/>
    <xf numFmtId="0" fontId="148" fillId="0" borderId="28" applyNumberFormat="0" applyFill="0" applyAlignment="0" applyProtection="0"/>
    <xf numFmtId="0" fontId="148" fillId="0" borderId="28" applyNumberFormat="0" applyFill="0" applyAlignment="0" applyProtection="0"/>
    <xf numFmtId="0" fontId="148" fillId="0" borderId="28" applyNumberFormat="0" applyFill="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9"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9"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9"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50" fillId="0" borderId="0"/>
    <xf numFmtId="3" fontId="151" fillId="0" borderId="0">
      <alignment vertical="top"/>
    </xf>
    <xf numFmtId="3" fontId="151" fillId="0" borderId="0">
      <alignment vertical="top"/>
    </xf>
    <xf numFmtId="3" fontId="151" fillId="0" borderId="0">
      <alignment vertical="top"/>
    </xf>
    <xf numFmtId="2" fontId="152" fillId="1" borderId="29">
      <alignment horizontal="left"/>
      <protection locked="0"/>
    </xf>
    <xf numFmtId="0" fontId="153" fillId="0" borderId="0"/>
    <xf numFmtId="0" fontId="153" fillId="0" borderId="0"/>
    <xf numFmtId="0" fontId="154" fillId="0" borderId="0"/>
    <xf numFmtId="0" fontId="154" fillId="0" borderId="0"/>
    <xf numFmtId="0" fontId="155" fillId="0" borderId="0"/>
    <xf numFmtId="3" fontId="18" fillId="65" borderId="25" applyFont="0" applyProtection="0">
      <alignment horizontal="right"/>
    </xf>
    <xf numFmtId="0" fontId="18" fillId="65" borderId="29" applyNumberFormat="0" applyFont="0" applyBorder="0" applyAlignment="0" applyProtection="0">
      <alignment horizontal="left"/>
    </xf>
    <xf numFmtId="0" fontId="156" fillId="0" borderId="0" applyNumberFormat="0" applyFill="0" applyBorder="0" applyAlignment="0" applyProtection="0">
      <alignment vertical="top"/>
      <protection locked="0"/>
    </xf>
    <xf numFmtId="0" fontId="90" fillId="0" borderId="30" applyNumberFormat="0" applyFill="0" applyAlignment="0" applyProtection="0"/>
    <xf numFmtId="2" fontId="157" fillId="0" borderId="25">
      <alignment horizontal="center" vertical="center"/>
    </xf>
    <xf numFmtId="0" fontId="158" fillId="0" borderId="0" applyNumberFormat="0" applyFill="0" applyBorder="0" applyAlignment="0" applyProtection="0">
      <alignment vertical="top"/>
      <protection locked="0"/>
    </xf>
    <xf numFmtId="0" fontId="52" fillId="9" borderId="0" applyNumberFormat="0" applyBorder="0" applyAlignment="0" applyProtection="0"/>
    <xf numFmtId="0" fontId="159" fillId="45" borderId="0" applyNumberFormat="0" applyBorder="0" applyAlignment="0" applyProtection="0"/>
    <xf numFmtId="0" fontId="160" fillId="71" borderId="15" applyNumberFormat="0" applyAlignment="0" applyProtection="0"/>
    <xf numFmtId="0" fontId="161" fillId="49" borderId="26" applyNumberFormat="0" applyAlignment="0" applyProtection="0"/>
    <xf numFmtId="0" fontId="161" fillId="49" borderId="26" applyNumberFormat="0" applyAlignment="0" applyProtection="0"/>
    <xf numFmtId="0" fontId="161" fillId="49" borderId="26" applyNumberFormat="0" applyAlignment="0" applyProtection="0"/>
    <xf numFmtId="0" fontId="160" fillId="71" borderId="15" applyNumberFormat="0" applyAlignment="0" applyProtection="0"/>
    <xf numFmtId="0" fontId="160" fillId="71" borderId="15" applyNumberFormat="0" applyAlignment="0" applyProtection="0"/>
    <xf numFmtId="0" fontId="160" fillId="71" borderId="15" applyNumberFormat="0" applyAlignment="0" applyProtection="0"/>
    <xf numFmtId="0" fontId="160" fillId="71" borderId="15" applyNumberFormat="0" applyAlignment="0" applyProtection="0"/>
    <xf numFmtId="0" fontId="160" fillId="71" borderId="15" applyNumberFormat="0" applyAlignment="0" applyProtection="0"/>
    <xf numFmtId="0" fontId="160" fillId="71" borderId="15" applyNumberFormat="0" applyAlignment="0" applyProtection="0"/>
    <xf numFmtId="0" fontId="160" fillId="71" borderId="15" applyNumberFormat="0" applyAlignment="0" applyProtection="0"/>
    <xf numFmtId="0" fontId="160" fillId="71" borderId="15" applyNumberFormat="0" applyAlignment="0" applyProtection="0"/>
    <xf numFmtId="0" fontId="160" fillId="11" borderId="15" applyNumberFormat="0" applyAlignment="0" applyProtection="0"/>
    <xf numFmtId="0" fontId="160" fillId="71" borderId="15" applyNumberFormat="0" applyAlignment="0" applyProtection="0"/>
    <xf numFmtId="0" fontId="160" fillId="71" borderId="15" applyNumberFormat="0" applyAlignment="0" applyProtection="0"/>
    <xf numFmtId="0" fontId="160" fillId="11" borderId="15" applyNumberFormat="0" applyAlignment="0" applyProtection="0"/>
    <xf numFmtId="0" fontId="160" fillId="71" borderId="15" applyNumberFormat="0" applyAlignment="0" applyProtection="0"/>
    <xf numFmtId="0" fontId="160" fillId="71" borderId="15" applyNumberFormat="0" applyAlignment="0" applyProtection="0"/>
    <xf numFmtId="0" fontId="160" fillId="71" borderId="15" applyNumberFormat="0" applyAlignment="0" applyProtection="0"/>
    <xf numFmtId="0" fontId="160" fillId="11" borderId="15" applyNumberFormat="0" applyAlignment="0" applyProtection="0"/>
    <xf numFmtId="0" fontId="160" fillId="71" borderId="15" applyNumberFormat="0" applyAlignment="0" applyProtection="0"/>
    <xf numFmtId="0" fontId="161" fillId="49" borderId="26" applyNumberFormat="0" applyAlignment="0" applyProtection="0"/>
    <xf numFmtId="0" fontId="161" fillId="49" borderId="26" applyNumberFormat="0" applyAlignment="0" applyProtection="0"/>
    <xf numFmtId="0" fontId="161" fillId="49" borderId="26" applyNumberFormat="0" applyAlignment="0" applyProtection="0"/>
    <xf numFmtId="0" fontId="161" fillId="49" borderId="26" applyNumberFormat="0" applyAlignment="0" applyProtection="0"/>
    <xf numFmtId="0" fontId="161" fillId="49" borderId="26" applyNumberFormat="0" applyAlignment="0" applyProtection="0"/>
    <xf numFmtId="0" fontId="161" fillId="49" borderId="26" applyNumberFormat="0" applyAlignment="0" applyProtection="0"/>
    <xf numFmtId="0" fontId="161" fillId="49" borderId="26" applyNumberFormat="0" applyAlignment="0" applyProtection="0"/>
    <xf numFmtId="0" fontId="161" fillId="49" borderId="26" applyNumberFormat="0" applyAlignment="0" applyProtection="0"/>
    <xf numFmtId="0" fontId="161" fillId="49" borderId="26" applyNumberFormat="0" applyAlignment="0" applyProtection="0"/>
    <xf numFmtId="0" fontId="161" fillId="49" borderId="26" applyNumberFormat="0" applyAlignment="0" applyProtection="0"/>
    <xf numFmtId="0" fontId="161" fillId="49" borderId="26" applyNumberFormat="0" applyAlignment="0" applyProtection="0"/>
    <xf numFmtId="0" fontId="161" fillId="49" borderId="26" applyNumberFormat="0" applyAlignment="0" applyProtection="0"/>
    <xf numFmtId="0" fontId="161" fillId="49" borderId="26" applyNumberFormat="0" applyAlignment="0" applyProtection="0"/>
    <xf numFmtId="0" fontId="161" fillId="49" borderId="26" applyNumberFormat="0" applyAlignment="0" applyProtection="0"/>
    <xf numFmtId="0" fontId="161" fillId="49" borderId="26" applyNumberFormat="0" applyAlignment="0" applyProtection="0"/>
    <xf numFmtId="0" fontId="161" fillId="49" borderId="26" applyNumberFormat="0" applyAlignment="0" applyProtection="0"/>
    <xf numFmtId="0" fontId="161" fillId="49" borderId="26" applyNumberFormat="0" applyAlignment="0" applyProtection="0"/>
    <xf numFmtId="0" fontId="161" fillId="49" borderId="26" applyNumberFormat="0" applyAlignment="0" applyProtection="0"/>
    <xf numFmtId="0" fontId="161" fillId="49" borderId="26" applyNumberFormat="0" applyAlignment="0" applyProtection="0"/>
    <xf numFmtId="0" fontId="161" fillId="49" borderId="26" applyNumberFormat="0" applyAlignment="0" applyProtection="0"/>
    <xf numFmtId="0" fontId="161" fillId="49" borderId="26" applyNumberFormat="0" applyAlignment="0" applyProtection="0"/>
    <xf numFmtId="0" fontId="18" fillId="67" borderId="31" applyNumberFormat="0" applyFont="0" applyAlignment="0" applyProtection="0"/>
    <xf numFmtId="0" fontId="18" fillId="67" borderId="31" applyNumberFormat="0" applyFont="0" applyAlignment="0" applyProtection="0"/>
    <xf numFmtId="0" fontId="74" fillId="58" borderId="0" applyNumberFormat="0" applyBorder="0" applyAlignment="0" applyProtection="0"/>
    <xf numFmtId="0" fontId="74" fillId="59" borderId="0" applyNumberFormat="0" applyBorder="0" applyAlignment="0" applyProtection="0"/>
    <xf numFmtId="0" fontId="74" fillId="60" borderId="0" applyNumberFormat="0" applyBorder="0" applyAlignment="0" applyProtection="0"/>
    <xf numFmtId="0" fontId="74" fillId="55" borderId="0" applyNumberFormat="0" applyBorder="0" applyAlignment="0" applyProtection="0"/>
    <xf numFmtId="0" fontId="74" fillId="56" borderId="0" applyNumberFormat="0" applyBorder="0" applyAlignment="0" applyProtection="0"/>
    <xf numFmtId="0" fontId="74" fillId="61" borderId="0" applyNumberFormat="0" applyBorder="0" applyAlignment="0" applyProtection="0"/>
    <xf numFmtId="0" fontId="83" fillId="46" borderId="0" applyNumberFormat="0" applyBorder="0" applyAlignment="0" applyProtection="0"/>
    <xf numFmtId="0" fontId="92" fillId="63" borderId="32" applyNumberFormat="0" applyAlignment="0" applyProtection="0"/>
    <xf numFmtId="0" fontId="92" fillId="63" borderId="32" applyNumberFormat="0" applyAlignment="0" applyProtection="0"/>
    <xf numFmtId="0" fontId="88"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13" fillId="0" borderId="0" applyFill="0" applyBorder="0" applyAlignment="0"/>
    <xf numFmtId="0" fontId="113" fillId="0" borderId="0" applyFill="0" applyBorder="0" applyAlignment="0"/>
    <xf numFmtId="0" fontId="113" fillId="0" borderId="0" applyFill="0" applyBorder="0" applyAlignment="0"/>
    <xf numFmtId="195" fontId="114" fillId="0" borderId="0" applyFill="0" applyBorder="0" applyAlignment="0"/>
    <xf numFmtId="0" fontId="113" fillId="0" borderId="0" applyFill="0" applyBorder="0" applyAlignment="0"/>
    <xf numFmtId="0" fontId="163" fillId="0" borderId="30" applyNumberFormat="0" applyFill="0" applyAlignment="0" applyProtection="0"/>
    <xf numFmtId="0" fontId="164" fillId="0" borderId="17" applyNumberFormat="0" applyFill="0" applyAlignment="0" applyProtection="0"/>
    <xf numFmtId="0" fontId="163" fillId="0" borderId="30" applyNumberFormat="0" applyFill="0" applyAlignment="0" applyProtection="0"/>
    <xf numFmtId="0" fontId="163" fillId="0" borderId="30" applyNumberFormat="0" applyFill="0" applyAlignment="0" applyProtection="0"/>
    <xf numFmtId="0" fontId="163" fillId="0" borderId="30" applyNumberFormat="0" applyFill="0" applyAlignment="0" applyProtection="0"/>
    <xf numFmtId="0" fontId="163" fillId="0" borderId="30" applyNumberFormat="0" applyFill="0" applyAlignment="0" applyProtection="0"/>
    <xf numFmtId="0" fontId="163" fillId="0" borderId="30" applyNumberFormat="0" applyFill="0" applyAlignment="0" applyProtection="0"/>
    <xf numFmtId="0" fontId="163" fillId="0" borderId="30" applyNumberFormat="0" applyFill="0" applyAlignment="0" applyProtection="0"/>
    <xf numFmtId="0" fontId="163" fillId="0" borderId="30" applyNumberFormat="0" applyFill="0" applyAlignment="0" applyProtection="0"/>
    <xf numFmtId="0" fontId="81" fillId="0" borderId="0" applyNumberFormat="0" applyFill="0" applyBorder="0" applyAlignment="0" applyProtection="0"/>
    <xf numFmtId="0" fontId="91" fillId="0" borderId="0">
      <alignment horizontal="center"/>
    </xf>
    <xf numFmtId="0" fontId="91" fillId="0" borderId="0">
      <alignment horizontal="center"/>
    </xf>
    <xf numFmtId="0" fontId="91" fillId="0" borderId="0">
      <alignment horizontal="center"/>
    </xf>
    <xf numFmtId="0" fontId="91" fillId="0" borderId="0">
      <alignment horizontal="center"/>
    </xf>
    <xf numFmtId="0" fontId="91" fillId="0" borderId="0">
      <alignment horizontal="center"/>
    </xf>
    <xf numFmtId="0" fontId="91" fillId="0" borderId="0">
      <alignment horizontal="center"/>
    </xf>
    <xf numFmtId="0" fontId="91" fillId="0" borderId="0">
      <alignment horizontal="center"/>
    </xf>
    <xf numFmtId="0" fontId="91" fillId="0" borderId="0">
      <alignment horizontal="center"/>
    </xf>
    <xf numFmtId="0" fontId="91" fillId="0" borderId="0">
      <alignment horizontal="center"/>
    </xf>
    <xf numFmtId="0" fontId="91" fillId="0" borderId="0">
      <alignment horizontal="center"/>
    </xf>
    <xf numFmtId="204" fontId="165" fillId="0" borderId="0" applyFont="0" applyBorder="0" applyAlignment="0">
      <alignment horizontal="center"/>
    </xf>
    <xf numFmtId="20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1" fillId="0" borderId="0" applyFont="0" applyFill="0" applyBorder="0" applyAlignment="0" applyProtection="0"/>
    <xf numFmtId="197" fontId="11" fillId="0" borderId="0" applyFont="0" applyFill="0" applyBorder="0" applyAlignment="0" applyProtection="0"/>
    <xf numFmtId="206" fontId="18" fillId="0" borderId="0" applyFont="0" applyFill="0" applyBorder="0" applyAlignment="0" applyProtection="0"/>
    <xf numFmtId="0" fontId="166" fillId="71" borderId="0" applyNumberFormat="0" applyBorder="0" applyAlignment="0" applyProtection="0"/>
    <xf numFmtId="0" fontId="53" fillId="10" borderId="0" applyNumberFormat="0" applyBorder="0" applyAlignment="0" applyProtection="0"/>
    <xf numFmtId="0" fontId="167" fillId="10" borderId="0" applyNumberFormat="0" applyBorder="0" applyAlignment="0" applyProtection="0"/>
    <xf numFmtId="0" fontId="168" fillId="71" borderId="0" applyNumberFormat="0" applyBorder="0" applyAlignment="0" applyProtection="0"/>
    <xf numFmtId="0" fontId="166" fillId="71" borderId="0" applyNumberFormat="0" applyBorder="0" applyAlignment="0" applyProtection="0"/>
    <xf numFmtId="0" fontId="166" fillId="71" borderId="0" applyNumberFormat="0" applyBorder="0" applyAlignment="0" applyProtection="0"/>
    <xf numFmtId="0" fontId="166" fillId="71" borderId="0" applyNumberFormat="0" applyBorder="0" applyAlignment="0" applyProtection="0"/>
    <xf numFmtId="0" fontId="166" fillId="71" borderId="0" applyNumberFormat="0" applyBorder="0" applyAlignment="0" applyProtection="0"/>
    <xf numFmtId="0" fontId="166" fillId="71" borderId="0" applyNumberFormat="0" applyBorder="0" applyAlignment="0" applyProtection="0"/>
    <xf numFmtId="0" fontId="166" fillId="71" borderId="0" applyNumberFormat="0" applyBorder="0" applyAlignment="0" applyProtection="0"/>
    <xf numFmtId="0" fontId="166" fillId="71" borderId="0" applyNumberFormat="0" applyBorder="0" applyAlignment="0" applyProtection="0"/>
    <xf numFmtId="207" fontId="18" fillId="0" borderId="0"/>
    <xf numFmtId="208" fontId="16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91" fillId="0" borderId="0"/>
    <xf numFmtId="0" fontId="91" fillId="0" borderId="0"/>
    <xf numFmtId="0" fontId="91" fillId="0" borderId="0"/>
    <xf numFmtId="0" fontId="91" fillId="0" borderId="0"/>
    <xf numFmtId="0" fontId="91" fillId="0" borderId="0"/>
    <xf numFmtId="0" fontId="36" fillId="0" borderId="0"/>
    <xf numFmtId="0" fontId="36" fillId="0" borderId="0"/>
    <xf numFmtId="0" fontId="36" fillId="0" borderId="0"/>
    <xf numFmtId="0" fontId="36" fillId="0" borderId="0"/>
    <xf numFmtId="0" fontId="11" fillId="0" borderId="0"/>
    <xf numFmtId="0" fontId="36" fillId="0" borderId="0"/>
    <xf numFmtId="0" fontId="11" fillId="0" borderId="0"/>
    <xf numFmtId="0" fontId="36" fillId="0" borderId="0"/>
    <xf numFmtId="0" fontId="36" fillId="0" borderId="0"/>
    <xf numFmtId="0" fontId="36"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8" fillId="0" borderId="0"/>
    <xf numFmtId="0" fontId="128" fillId="0" borderId="0"/>
    <xf numFmtId="0" fontId="128" fillId="0" borderId="0"/>
    <xf numFmtId="0" fontId="12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36" fillId="0" borderId="0"/>
    <xf numFmtId="0" fontId="36" fillId="0" borderId="0"/>
    <xf numFmtId="0" fontId="36" fillId="0" borderId="0"/>
    <xf numFmtId="0" fontId="36" fillId="0" borderId="0"/>
    <xf numFmtId="0" fontId="36" fillId="0" borderId="0"/>
    <xf numFmtId="0" fontId="11" fillId="0" borderId="0"/>
    <xf numFmtId="0" fontId="91" fillId="0" borderId="0"/>
    <xf numFmtId="0" fontId="11" fillId="0" borderId="0"/>
    <xf numFmtId="0" fontId="91" fillId="0" borderId="0"/>
    <xf numFmtId="0" fontId="36" fillId="0" borderId="0"/>
    <xf numFmtId="0" fontId="36"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28" fillId="0" borderId="0"/>
    <xf numFmtId="0" fontId="128" fillId="0" borderId="0"/>
    <xf numFmtId="0" fontId="128" fillId="0" borderId="0"/>
    <xf numFmtId="0" fontId="12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1" fillId="0" borderId="0"/>
    <xf numFmtId="0" fontId="36" fillId="0" borderId="0"/>
    <xf numFmtId="0" fontId="11" fillId="0" borderId="0"/>
    <xf numFmtId="0" fontId="36" fillId="0" borderId="0"/>
    <xf numFmtId="0" fontId="36" fillId="0" borderId="0"/>
    <xf numFmtId="0" fontId="126" fillId="0" borderId="0"/>
    <xf numFmtId="0" fontId="12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209"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6" fillId="0" borderId="0"/>
    <xf numFmtId="0" fontId="1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6" fillId="0" borderId="0"/>
    <xf numFmtId="0" fontId="91" fillId="0" borderId="0"/>
    <xf numFmtId="0" fontId="91" fillId="0" borderId="0"/>
    <xf numFmtId="194" fontId="18" fillId="0" borderId="0"/>
    <xf numFmtId="194" fontId="18" fillId="0" borderId="0"/>
    <xf numFmtId="0" fontId="1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94" fontId="91" fillId="0" borderId="0"/>
    <xf numFmtId="194"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194"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36" fillId="0" borderId="0"/>
    <xf numFmtId="210" fontId="17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1" fillId="0" borderId="0"/>
    <xf numFmtId="0" fontId="12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91" fillId="0" borderId="0"/>
    <xf numFmtId="0" fontId="91" fillId="0" borderId="0"/>
    <xf numFmtId="0" fontId="91" fillId="0" borderId="0"/>
    <xf numFmtId="0" fontId="91" fillId="0" borderId="0"/>
    <xf numFmtId="0" fontId="9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36" fillId="0" borderId="0"/>
    <xf numFmtId="0" fontId="36" fillId="0" borderId="0"/>
    <xf numFmtId="0" fontId="36" fillId="0" borderId="0"/>
    <xf numFmtId="0" fontId="36" fillId="0" borderId="0"/>
    <xf numFmtId="0" fontId="36" fillId="0" borderId="0"/>
    <xf numFmtId="0" fontId="11" fillId="0" borderId="0"/>
    <xf numFmtId="0" fontId="11" fillId="0" borderId="0"/>
    <xf numFmtId="0" fontId="36" fillId="0" borderId="0"/>
    <xf numFmtId="0" fontId="36" fillId="0" borderId="0"/>
    <xf numFmtId="0" fontId="36" fillId="0" borderId="0"/>
    <xf numFmtId="0" fontId="36" fillId="0" borderId="0"/>
    <xf numFmtId="0" fontId="36" fillId="0" borderId="0"/>
    <xf numFmtId="0" fontId="91" fillId="0" borderId="0"/>
    <xf numFmtId="0" fontId="91" fillId="0" borderId="0"/>
    <xf numFmtId="0" fontId="91" fillId="0" borderId="0"/>
    <xf numFmtId="0" fontId="91" fillId="0" borderId="0"/>
    <xf numFmtId="0" fontId="91" fillId="0" borderId="0"/>
    <xf numFmtId="0" fontId="91" fillId="0" borderId="0"/>
    <xf numFmtId="0" fontId="128" fillId="0" borderId="0"/>
    <xf numFmtId="0" fontId="128" fillId="0" borderId="0"/>
    <xf numFmtId="0" fontId="128" fillId="0" borderId="0"/>
    <xf numFmtId="0" fontId="12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1" fillId="0" borderId="0"/>
    <xf numFmtId="0" fontId="11" fillId="0" borderId="0"/>
    <xf numFmtId="0" fontId="36" fillId="0" borderId="0"/>
    <xf numFmtId="0" fontId="36" fillId="0" borderId="0"/>
    <xf numFmtId="0" fontId="36" fillId="0" borderId="0"/>
    <xf numFmtId="0" fontId="36" fillId="0" borderId="0"/>
    <xf numFmtId="0" fontId="36" fillId="0" borderId="0"/>
    <xf numFmtId="0" fontId="1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36" fillId="0" borderId="0"/>
    <xf numFmtId="0" fontId="128" fillId="0" borderId="0"/>
    <xf numFmtId="0" fontId="128" fillId="0" borderId="0"/>
    <xf numFmtId="0" fontId="36" fillId="0" borderId="0"/>
    <xf numFmtId="0" fontId="36" fillId="0" borderId="0"/>
    <xf numFmtId="0" fontId="36" fillId="0" borderId="0"/>
    <xf numFmtId="0" fontId="36" fillId="0" borderId="0"/>
    <xf numFmtId="0" fontId="36" fillId="0" borderId="0"/>
    <xf numFmtId="0" fontId="128" fillId="0" borderId="0"/>
    <xf numFmtId="0" fontId="128" fillId="0" borderId="0"/>
    <xf numFmtId="0" fontId="12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91" fillId="0" borderId="0"/>
    <xf numFmtId="0" fontId="91" fillId="0" borderId="0"/>
    <xf numFmtId="0" fontId="91" fillId="0" borderId="0"/>
    <xf numFmtId="0" fontId="91" fillId="0" borderId="0"/>
    <xf numFmtId="0" fontId="9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91" fillId="0" borderId="0"/>
    <xf numFmtId="0" fontId="91" fillId="0" borderId="0"/>
    <xf numFmtId="0" fontId="91" fillId="0" borderId="0"/>
    <xf numFmtId="0" fontId="91" fillId="0" borderId="0"/>
    <xf numFmtId="0" fontId="91" fillId="0" borderId="0"/>
    <xf numFmtId="0" fontId="128" fillId="0" borderId="0"/>
    <xf numFmtId="0" fontId="128" fillId="0" borderId="0"/>
    <xf numFmtId="0" fontId="128" fillId="0" borderId="0"/>
    <xf numFmtId="0" fontId="36" fillId="0" borderId="0"/>
    <xf numFmtId="0" fontId="36" fillId="0" borderId="0"/>
    <xf numFmtId="0" fontId="36" fillId="0" borderId="0"/>
    <xf numFmtId="0" fontId="36" fillId="0" borderId="0"/>
    <xf numFmtId="0" fontId="36" fillId="0" borderId="0"/>
    <xf numFmtId="0" fontId="12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91" fillId="0" borderId="0"/>
    <xf numFmtId="0" fontId="91" fillId="0" borderId="0"/>
    <xf numFmtId="0" fontId="36" fillId="0" borderId="0"/>
    <xf numFmtId="0" fontId="36" fillId="0" borderId="0"/>
    <xf numFmtId="0" fontId="36" fillId="0" borderId="0"/>
    <xf numFmtId="0" fontId="36" fillId="0" borderId="0"/>
    <xf numFmtId="0" fontId="36"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91" fillId="0" borderId="0"/>
    <xf numFmtId="0" fontId="91" fillId="0" borderId="0"/>
    <xf numFmtId="0" fontId="91" fillId="0" borderId="0"/>
    <xf numFmtId="0" fontId="91"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8" fillId="0" borderId="0"/>
    <xf numFmtId="0" fontId="128" fillId="0" borderId="0"/>
    <xf numFmtId="0" fontId="128" fillId="0" borderId="0"/>
    <xf numFmtId="0" fontId="12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36" fillId="0" borderId="0"/>
    <xf numFmtId="0" fontId="36" fillId="0" borderId="0"/>
    <xf numFmtId="0" fontId="36" fillId="0" borderId="0"/>
    <xf numFmtId="0" fontId="36" fillId="0" borderId="0"/>
    <xf numFmtId="0" fontId="36"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36"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91" fillId="0" borderId="0"/>
    <xf numFmtId="0" fontId="91" fillId="0" borderId="0"/>
    <xf numFmtId="0" fontId="91" fillId="0" borderId="0"/>
    <xf numFmtId="0" fontId="91" fillId="0" borderId="0"/>
    <xf numFmtId="0" fontId="91" fillId="0" borderId="0"/>
    <xf numFmtId="0" fontId="128" fillId="0" borderId="0"/>
    <xf numFmtId="0" fontId="128" fillId="0" borderId="0"/>
    <xf numFmtId="0" fontId="12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91" fillId="0" borderId="0"/>
    <xf numFmtId="0" fontId="1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91" fillId="0" borderId="0"/>
    <xf numFmtId="0" fontId="91" fillId="0" borderId="0"/>
    <xf numFmtId="0" fontId="128" fillId="0" borderId="0"/>
    <xf numFmtId="0" fontId="128" fillId="0" borderId="0"/>
    <xf numFmtId="0" fontId="128" fillId="0" borderId="0"/>
    <xf numFmtId="0" fontId="12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94" fontId="91" fillId="0" borderId="0"/>
    <xf numFmtId="0" fontId="36" fillId="0" borderId="0"/>
    <xf numFmtId="194" fontId="91" fillId="0" borderId="0"/>
    <xf numFmtId="0" fontId="11" fillId="0" borderId="0"/>
    <xf numFmtId="0" fontId="36" fillId="0" borderId="0"/>
    <xf numFmtId="0" fontId="36" fillId="0" borderId="0"/>
    <xf numFmtId="0" fontId="36" fillId="0" borderId="0"/>
    <xf numFmtId="0" fontId="36"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91" fillId="0" borderId="0"/>
    <xf numFmtId="0" fontId="91" fillId="0" borderId="0"/>
    <xf numFmtId="0" fontId="91" fillId="0" borderId="0"/>
    <xf numFmtId="0" fontId="18" fillId="0" borderId="0"/>
    <xf numFmtId="0" fontId="36" fillId="0" borderId="0"/>
    <xf numFmtId="0" fontId="36" fillId="0" borderId="0"/>
    <xf numFmtId="0" fontId="36" fillId="0" borderId="0"/>
    <xf numFmtId="0" fontId="36" fillId="0" borderId="0"/>
    <xf numFmtId="0" fontId="36" fillId="0" borderId="0"/>
    <xf numFmtId="0" fontId="91"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36" fillId="0" borderId="0"/>
    <xf numFmtId="0" fontId="36" fillId="0" borderId="0"/>
    <xf numFmtId="0" fontId="36" fillId="0" borderId="0"/>
    <xf numFmtId="0" fontId="36"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8" fillId="0" borderId="0"/>
    <xf numFmtId="0" fontId="12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5" fillId="0" borderId="0"/>
    <xf numFmtId="0" fontId="125" fillId="0" borderId="0"/>
    <xf numFmtId="0" fontId="36" fillId="0" borderId="0"/>
    <xf numFmtId="0" fontId="36" fillId="0" borderId="0"/>
    <xf numFmtId="0" fontId="128" fillId="0" borderId="0"/>
    <xf numFmtId="0" fontId="128" fillId="0" borderId="0"/>
    <xf numFmtId="0" fontId="36" fillId="0" borderId="0"/>
    <xf numFmtId="0" fontId="36" fillId="0" borderId="0"/>
    <xf numFmtId="0" fontId="36" fillId="0" borderId="0"/>
    <xf numFmtId="0" fontId="36" fillId="0" borderId="0"/>
    <xf numFmtId="0" fontId="36" fillId="0" borderId="0"/>
    <xf numFmtId="0" fontId="128" fillId="0" borderId="0"/>
    <xf numFmtId="0" fontId="128" fillId="0" borderId="0"/>
    <xf numFmtId="0" fontId="36" fillId="0" borderId="0"/>
    <xf numFmtId="0" fontId="128" fillId="0" borderId="0"/>
    <xf numFmtId="0" fontId="12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5" fillId="0" borderId="0"/>
    <xf numFmtId="0" fontId="36" fillId="0" borderId="0"/>
    <xf numFmtId="0" fontId="36" fillId="0" borderId="0"/>
    <xf numFmtId="0" fontId="36" fillId="0" borderId="0"/>
    <xf numFmtId="0" fontId="36" fillId="0" borderId="0"/>
    <xf numFmtId="0" fontId="36" fillId="0" borderId="0"/>
    <xf numFmtId="0" fontId="125" fillId="0" borderId="0"/>
    <xf numFmtId="0" fontId="36" fillId="0" borderId="0"/>
    <xf numFmtId="0" fontId="36" fillId="0" borderId="0"/>
    <xf numFmtId="0" fontId="125" fillId="0" borderId="0"/>
    <xf numFmtId="0" fontId="36" fillId="0" borderId="0"/>
    <xf numFmtId="0" fontId="126" fillId="0" borderId="0"/>
    <xf numFmtId="0" fontId="126" fillId="0" borderId="0"/>
    <xf numFmtId="0" fontId="36" fillId="0" borderId="0"/>
    <xf numFmtId="0" fontId="36" fillId="0" borderId="0"/>
    <xf numFmtId="0" fontId="36" fillId="0" borderId="0"/>
    <xf numFmtId="0" fontId="126" fillId="0" borderId="0"/>
    <xf numFmtId="0" fontId="36" fillId="0" borderId="0"/>
    <xf numFmtId="0" fontId="36" fillId="0" borderId="0"/>
    <xf numFmtId="0" fontId="36" fillId="0" borderId="0"/>
    <xf numFmtId="0" fontId="36" fillId="0" borderId="0"/>
    <xf numFmtId="0" fontId="36"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1" fillId="14" borderId="19" applyNumberFormat="0" applyFont="0" applyAlignment="0" applyProtection="0"/>
    <xf numFmtId="0" fontId="11" fillId="14" borderId="19" applyNumberFormat="0" applyFont="0" applyAlignment="0" applyProtection="0"/>
    <xf numFmtId="0" fontId="11" fillId="14" borderId="19" applyNumberFormat="0" applyFont="0" applyAlignment="0" applyProtection="0"/>
    <xf numFmtId="0" fontId="11" fillId="14" borderId="19" applyNumberFormat="0" applyFont="0" applyAlignment="0" applyProtection="0"/>
    <xf numFmtId="0" fontId="72" fillId="67" borderId="31" applyNumberFormat="0" applyFont="0" applyAlignment="0" applyProtection="0"/>
    <xf numFmtId="3" fontId="152" fillId="0" borderId="0" applyNumberFormat="0">
      <alignment horizontal="left"/>
    </xf>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3" fontId="152" fillId="0" borderId="0" applyNumberFormat="0">
      <alignment horizontal="left"/>
    </xf>
    <xf numFmtId="0" fontId="36" fillId="14" borderId="19" applyNumberFormat="0" applyFont="0" applyAlignment="0" applyProtection="0"/>
    <xf numFmtId="3" fontId="152" fillId="0" borderId="0" applyNumberFormat="0">
      <alignment horizontal="left"/>
    </xf>
    <xf numFmtId="3" fontId="152" fillId="0" borderId="0" applyNumberFormat="0">
      <alignment horizontal="left"/>
    </xf>
    <xf numFmtId="3" fontId="152" fillId="0" borderId="0" applyNumberFormat="0">
      <alignment horizontal="left"/>
    </xf>
    <xf numFmtId="0" fontId="127" fillId="14" borderId="19" applyNumberFormat="0" applyFont="0" applyAlignment="0" applyProtection="0"/>
    <xf numFmtId="0" fontId="127" fillId="14" borderId="19" applyNumberFormat="0" applyFont="0" applyAlignment="0" applyProtection="0"/>
    <xf numFmtId="3" fontId="152" fillId="0" borderId="0" applyNumberFormat="0">
      <alignment horizontal="left"/>
    </xf>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127"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127"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127"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36"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127"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91" fillId="67" borderId="31" applyNumberFormat="0" applyFont="0" applyAlignment="0" applyProtection="0"/>
    <xf numFmtId="0" fontId="91" fillId="67" borderId="31" applyNumberFormat="0" applyFont="0" applyAlignment="0" applyProtection="0"/>
    <xf numFmtId="0" fontId="36"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91" fillId="67" borderId="31" applyNumberFormat="0" applyFont="0" applyAlignment="0" applyProtection="0"/>
    <xf numFmtId="0" fontId="91" fillId="67" borderId="31"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91" fillId="67" borderId="31" applyNumberFormat="0" applyFont="0" applyAlignment="0" applyProtection="0"/>
    <xf numFmtId="0" fontId="91" fillId="67" borderId="31" applyNumberFormat="0" applyFont="0" applyAlignment="0" applyProtection="0"/>
    <xf numFmtId="0" fontId="36"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127" fillId="14" borderId="19" applyNumberFormat="0" applyFont="0" applyAlignment="0" applyProtection="0"/>
    <xf numFmtId="0" fontId="91" fillId="67" borderId="31" applyNumberFormat="0" applyFont="0" applyAlignment="0" applyProtection="0"/>
    <xf numFmtId="0" fontId="91" fillId="67" borderId="31"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91" fillId="67" borderId="31" applyNumberFormat="0" applyFont="0" applyAlignment="0" applyProtection="0"/>
    <xf numFmtId="0" fontId="91" fillId="67" borderId="31" applyNumberFormat="0" applyFont="0" applyAlignment="0" applyProtection="0"/>
    <xf numFmtId="0" fontId="91" fillId="67" borderId="31" applyNumberFormat="0" applyFont="0" applyAlignment="0" applyProtection="0"/>
    <xf numFmtId="0" fontId="91" fillId="67" borderId="31"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91" fillId="67" borderId="31" applyNumberFormat="0" applyFont="0" applyAlignment="0" applyProtection="0"/>
    <xf numFmtId="0" fontId="91" fillId="67" borderId="31" applyNumberFormat="0" applyFont="0" applyAlignment="0" applyProtection="0"/>
    <xf numFmtId="0" fontId="91" fillId="67" borderId="31" applyNumberFormat="0" applyFont="0" applyAlignment="0" applyProtection="0"/>
    <xf numFmtId="0" fontId="91" fillId="67" borderId="31"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3" fontId="152" fillId="0" borderId="0" applyNumberFormat="0">
      <alignment horizontal="left"/>
    </xf>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0" fontId="36" fillId="14" borderId="19" applyNumberFormat="0" applyFont="0" applyAlignment="0" applyProtection="0"/>
    <xf numFmtId="211" fontId="171" fillId="0" borderId="0">
      <alignment horizontal="left"/>
    </xf>
    <xf numFmtId="3" fontId="18" fillId="39" borderId="25">
      <alignment horizontal="right"/>
      <protection locked="0"/>
    </xf>
    <xf numFmtId="3" fontId="137" fillId="0" borderId="0">
      <alignment vertical="top"/>
    </xf>
    <xf numFmtId="3" fontId="137" fillId="0" borderId="0">
      <alignment vertical="top"/>
    </xf>
    <xf numFmtId="0" fontId="172" fillId="0" borderId="45" applyNumberFormat="0" applyFill="0" applyAlignment="0" applyProtection="0"/>
    <xf numFmtId="0" fontId="172" fillId="0" borderId="45" applyNumberFormat="0" applyFill="0" applyAlignment="0" applyProtection="0"/>
    <xf numFmtId="0" fontId="173" fillId="73" borderId="16" applyNumberFormat="0" applyAlignment="0" applyProtection="0"/>
    <xf numFmtId="0" fontId="174" fillId="63" borderId="32" applyNumberFormat="0" applyAlignment="0" applyProtection="0"/>
    <xf numFmtId="0" fontId="173" fillId="73" borderId="16" applyNumberFormat="0" applyAlignment="0" applyProtection="0"/>
    <xf numFmtId="0" fontId="173" fillId="73" borderId="16" applyNumberFormat="0" applyAlignment="0" applyProtection="0"/>
    <xf numFmtId="0" fontId="173" fillId="73" borderId="16" applyNumberFormat="0" applyAlignment="0" applyProtection="0"/>
    <xf numFmtId="0" fontId="173" fillId="73" borderId="16" applyNumberFormat="0" applyAlignment="0" applyProtection="0"/>
    <xf numFmtId="0" fontId="173" fillId="73" borderId="16" applyNumberFormat="0" applyAlignment="0" applyProtection="0"/>
    <xf numFmtId="0" fontId="173" fillId="73" borderId="16" applyNumberFormat="0" applyAlignment="0" applyProtection="0"/>
    <xf numFmtId="0" fontId="173" fillId="73" borderId="16" applyNumberFormat="0" applyAlignment="0" applyProtection="0"/>
    <xf numFmtId="0" fontId="173" fillId="73" borderId="16" applyNumberFormat="0" applyAlignment="0" applyProtection="0"/>
    <xf numFmtId="0" fontId="173" fillId="12" borderId="16" applyNumberFormat="0" applyAlignment="0" applyProtection="0"/>
    <xf numFmtId="0" fontId="173" fillId="73" borderId="16" applyNumberFormat="0" applyAlignment="0" applyProtection="0"/>
    <xf numFmtId="0" fontId="173" fillId="73" borderId="16" applyNumberFormat="0" applyAlignment="0" applyProtection="0"/>
    <xf numFmtId="0" fontId="173" fillId="12" borderId="16" applyNumberFormat="0" applyAlignment="0" applyProtection="0"/>
    <xf numFmtId="0" fontId="173" fillId="73" borderId="16" applyNumberFormat="0" applyAlignment="0" applyProtection="0"/>
    <xf numFmtId="0" fontId="173" fillId="73" borderId="16" applyNumberFormat="0" applyAlignment="0" applyProtection="0"/>
    <xf numFmtId="0" fontId="173" fillId="73" borderId="16" applyNumberFormat="0" applyAlignment="0" applyProtection="0"/>
    <xf numFmtId="0" fontId="173" fillId="12" borderId="16" applyNumberFormat="0" applyAlignment="0" applyProtection="0"/>
    <xf numFmtId="0" fontId="173" fillId="73" borderId="16" applyNumberFormat="0" applyAlignment="0" applyProtection="0"/>
    <xf numFmtId="0" fontId="174" fillId="63" borderId="32" applyNumberFormat="0" applyAlignment="0" applyProtection="0"/>
    <xf numFmtId="0" fontId="174" fillId="63" borderId="32" applyNumberFormat="0" applyAlignment="0" applyProtection="0"/>
    <xf numFmtId="0" fontId="174" fillId="63" borderId="32" applyNumberFormat="0" applyAlignment="0" applyProtection="0"/>
    <xf numFmtId="0" fontId="174" fillId="63" borderId="32" applyNumberFormat="0" applyAlignment="0" applyProtection="0"/>
    <xf numFmtId="0" fontId="174" fillId="63" borderId="32" applyNumberFormat="0" applyAlignment="0" applyProtection="0"/>
    <xf numFmtId="0" fontId="174" fillId="63" borderId="32" applyNumberFormat="0" applyAlignment="0" applyProtection="0"/>
    <xf numFmtId="0" fontId="174" fillId="63" borderId="32" applyNumberFormat="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208" fontId="113"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1" fillId="0" borderId="0" applyFont="0" applyFill="0" applyBorder="0" applyAlignment="0" applyProtection="0"/>
    <xf numFmtId="9" fontId="126" fillId="0" borderId="0" applyFont="0" applyFill="0" applyBorder="0" applyAlignment="0" applyProtection="0"/>
    <xf numFmtId="9" fontId="91" fillId="0" borderId="0" applyFont="0" applyFill="0" applyBorder="0" applyAlignment="0" applyProtection="0"/>
    <xf numFmtId="9" fontId="126"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1" fillId="0" borderId="0" applyFont="0" applyFill="0" applyBorder="0" applyAlignment="0" applyProtection="0"/>
    <xf numFmtId="9" fontId="11" fillId="0" borderId="0" applyFont="0" applyFill="0" applyBorder="0" applyAlignment="0" applyProtection="0"/>
    <xf numFmtId="9" fontId="91" fillId="0" borderId="0" applyFont="0" applyFill="0" applyBorder="0" applyAlignment="0" applyProtection="0"/>
    <xf numFmtId="0" fontId="113" fillId="0" borderId="0" applyFill="0" applyBorder="0" applyAlignment="0"/>
    <xf numFmtId="0" fontId="113" fillId="0" borderId="0" applyFill="0" applyBorder="0" applyAlignment="0"/>
    <xf numFmtId="0" fontId="113" fillId="0" borderId="0" applyFill="0" applyBorder="0" applyAlignment="0"/>
    <xf numFmtId="195" fontId="114" fillId="0" borderId="0" applyFill="0" applyBorder="0" applyAlignment="0"/>
    <xf numFmtId="0" fontId="113" fillId="0" borderId="0" applyFill="0" applyBorder="0" applyAlignment="0"/>
    <xf numFmtId="212" fontId="175" fillId="0" borderId="0"/>
    <xf numFmtId="0" fontId="75" fillId="45" borderId="0" applyNumberFormat="0" applyBorder="0" applyAlignment="0" applyProtection="0"/>
    <xf numFmtId="210" fontId="151" fillId="0" borderId="0"/>
    <xf numFmtId="0" fontId="55" fillId="12" borderId="16" applyNumberFormat="0" applyAlignment="0" applyProtection="0"/>
    <xf numFmtId="0" fontId="176" fillId="63" borderId="32" applyNumberFormat="0" applyAlignment="0" applyProtection="0"/>
    <xf numFmtId="0" fontId="168" fillId="71" borderId="0" applyNumberFormat="0" applyBorder="0" applyAlignment="0" applyProtection="0"/>
    <xf numFmtId="3" fontId="18" fillId="4" borderId="25" applyFont="0" applyProtection="0">
      <alignment horizontal="right"/>
    </xf>
    <xf numFmtId="9" fontId="18" fillId="4" borderId="25" applyFont="0" applyProtection="0">
      <alignment horizontal="right"/>
    </xf>
    <xf numFmtId="1" fontId="18" fillId="0" borderId="0" applyFont="0" applyFill="0" applyBorder="0" applyAlignment="0" applyProtection="0"/>
    <xf numFmtId="0" fontId="18" fillId="0" borderId="0"/>
    <xf numFmtId="0" fontId="91" fillId="0" borderId="0"/>
    <xf numFmtId="0" fontId="91" fillId="0" borderId="0"/>
    <xf numFmtId="0" fontId="79" fillId="63" borderId="26" applyNumberFormat="0" applyAlignment="0" applyProtection="0"/>
    <xf numFmtId="0" fontId="79" fillId="63" borderId="26" applyNumberFormat="0" applyAlignment="0" applyProtection="0"/>
    <xf numFmtId="38" fontId="177" fillId="0" borderId="22" applyBorder="0">
      <alignment horizontal="right"/>
      <protection locked="0"/>
    </xf>
    <xf numFmtId="38" fontId="177" fillId="0" borderId="22" applyBorder="0">
      <alignment horizontal="right"/>
      <protection locked="0"/>
    </xf>
    <xf numFmtId="49" fontId="72" fillId="0" borderId="0" applyFill="0" applyBorder="0" applyAlignment="0"/>
    <xf numFmtId="0" fontId="113"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91" fillId="0" borderId="0" applyFill="0" applyBorder="0" applyAlignment="0"/>
    <xf numFmtId="0" fontId="59" fillId="0" borderId="0" applyNumberFormat="0" applyFill="0" applyBorder="0" applyAlignment="0" applyProtection="0"/>
    <xf numFmtId="0" fontId="70" fillId="0" borderId="0" applyNumberFormat="0" applyFill="0" applyBorder="0" applyAlignment="0" applyProtection="0"/>
    <xf numFmtId="0" fontId="60" fillId="0" borderId="0" applyNumberFormat="0" applyFill="0" applyBorder="0" applyAlignment="0" applyProtection="0"/>
    <xf numFmtId="0" fontId="178" fillId="0" borderId="0" applyNumberFormat="0" applyFill="0" applyBorder="0" applyAlignment="0" applyProtection="0"/>
    <xf numFmtId="0" fontId="138" fillId="0" borderId="0" applyFill="0" applyBorder="0" applyAlignment="0">
      <alignment horizontal="right"/>
    </xf>
    <xf numFmtId="0" fontId="179" fillId="0" borderId="0" applyNumberForma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81"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81" fillId="0" borderId="0" applyNumberForma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48" fillId="0" borderId="12" applyNumberFormat="0" applyFill="0" applyAlignment="0" applyProtection="0"/>
    <xf numFmtId="0" fontId="182" fillId="0" borderId="40" applyNumberFormat="0" applyFill="0" applyAlignment="0" applyProtection="0"/>
    <xf numFmtId="1" fontId="183" fillId="0" borderId="0" applyNumberFormat="0" applyFill="0" applyBorder="0" applyProtection="0">
      <alignment horizontal="centerContinuous" vertical="center"/>
    </xf>
    <xf numFmtId="0" fontId="49" fillId="0" borderId="13" applyNumberFormat="0" applyFill="0" applyAlignment="0" applyProtection="0"/>
    <xf numFmtId="0" fontId="184" fillId="0" borderId="41" applyNumberFormat="0" applyFill="0" applyAlignment="0" applyProtection="0"/>
    <xf numFmtId="0" fontId="50" fillId="0" borderId="14" applyNumberFormat="0" applyFill="0" applyAlignment="0" applyProtection="0"/>
    <xf numFmtId="0" fontId="132" fillId="0" borderId="28" applyNumberFormat="0" applyFill="0" applyAlignment="0" applyProtection="0"/>
    <xf numFmtId="0" fontId="103" fillId="0" borderId="0" applyNumberFormat="0" applyFill="0" applyBorder="0" applyAlignment="0" applyProtection="0"/>
    <xf numFmtId="0" fontId="99" fillId="0" borderId="0" applyNumberFormat="0" applyFill="0" applyBorder="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6" fillId="0" borderId="45"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35" fillId="0" borderId="20"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20"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20"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20"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7" fillId="0" borderId="45" applyNumberFormat="0" applyFill="0" applyAlignment="0" applyProtection="0"/>
    <xf numFmtId="0" fontId="186" fillId="0" borderId="45" applyNumberFormat="0" applyFill="0" applyAlignment="0" applyProtection="0"/>
    <xf numFmtId="0" fontId="186" fillId="0" borderId="45" applyNumberFormat="0" applyFill="0" applyAlignment="0" applyProtection="0"/>
    <xf numFmtId="0" fontId="186" fillId="0" borderId="45" applyNumberFormat="0" applyFill="0" applyAlignment="0" applyProtection="0"/>
    <xf numFmtId="0" fontId="186" fillId="0" borderId="45" applyNumberFormat="0" applyFill="0" applyAlignment="0" applyProtection="0"/>
    <xf numFmtId="0" fontId="186" fillId="0" borderId="45" applyNumberFormat="0" applyFill="0" applyAlignment="0" applyProtection="0"/>
    <xf numFmtId="0" fontId="186" fillId="0" borderId="45" applyNumberFormat="0" applyFill="0" applyAlignment="0" applyProtection="0"/>
    <xf numFmtId="0" fontId="186" fillId="0" borderId="45" applyNumberFormat="0" applyFill="0" applyAlignment="0" applyProtection="0"/>
    <xf numFmtId="211" fontId="171" fillId="0" borderId="0">
      <alignment horizontal="left"/>
    </xf>
    <xf numFmtId="0" fontId="93" fillId="0" borderId="47"/>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xf numFmtId="177" fontId="91" fillId="0" borderId="0" applyFont="0" applyFill="0" applyBorder="0" applyAlignment="0" applyProtection="0"/>
    <xf numFmtId="176" fontId="91"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1" fillId="0" borderId="0"/>
    <xf numFmtId="43" fontId="11"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0" fontId="13"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50" fillId="0" borderId="0" applyNumberFormat="0" applyFill="0" applyBorder="0" applyAlignment="0" applyProtection="0"/>
    <xf numFmtId="0" fontId="51" fillId="8" borderId="0" applyNumberFormat="0" applyBorder="0" applyAlignment="0" applyProtection="0"/>
    <xf numFmtId="0" fontId="53" fillId="10" borderId="0" applyNumberFormat="0" applyBorder="0" applyAlignment="0" applyProtection="0"/>
    <xf numFmtId="0" fontId="54" fillId="11" borderId="15" applyNumberFormat="0" applyAlignment="0" applyProtection="0"/>
    <xf numFmtId="0" fontId="57" fillId="0" borderId="17" applyNumberFormat="0" applyFill="0" applyAlignment="0" applyProtection="0"/>
    <xf numFmtId="0" fontId="58" fillId="13" borderId="18" applyNumberFormat="0" applyAlignment="0" applyProtection="0"/>
    <xf numFmtId="0" fontId="59" fillId="0" borderId="0" applyNumberFormat="0" applyFill="0" applyBorder="0" applyAlignment="0" applyProtection="0"/>
    <xf numFmtId="0" fontId="35" fillId="0" borderId="20" applyNumberFormat="0" applyFill="0" applyAlignment="0" applyProtection="0"/>
    <xf numFmtId="0" fontId="18" fillId="0" borderId="0"/>
    <xf numFmtId="0" fontId="103" fillId="0" borderId="0" applyNumberFormat="0" applyFill="0" applyBorder="0" applyAlignment="0" applyProtection="0"/>
    <xf numFmtId="0" fontId="18" fillId="0" borderId="0"/>
    <xf numFmtId="0" fontId="8" fillId="14" borderId="19" applyNumberFormat="0" applyFont="0" applyAlignment="0" applyProtection="0"/>
    <xf numFmtId="0" fontId="190" fillId="0" borderId="0" applyNumberFormat="0" applyFill="0" applyBorder="0" applyAlignment="0" applyProtection="0"/>
    <xf numFmtId="0" fontId="191" fillId="0" borderId="0" applyNumberFormat="0" applyFill="0" applyBorder="0" applyAlignment="0" applyProtection="0"/>
    <xf numFmtId="0" fontId="8" fillId="0" borderId="0"/>
    <xf numFmtId="0" fontId="18" fillId="0" borderId="0">
      <alignment vertical="center"/>
    </xf>
    <xf numFmtId="0" fontId="85" fillId="0" borderId="0" applyNumberFormat="0" applyFill="0" applyBorder="0" applyAlignment="0" applyProtection="0"/>
    <xf numFmtId="0" fontId="84" fillId="4" borderId="22" applyNumberFormat="0" applyFill="0" applyBorder="0" applyAlignment="0" applyProtection="0">
      <alignment horizontal="left"/>
    </xf>
    <xf numFmtId="0" fontId="18" fillId="0" borderId="0">
      <alignment vertical="center"/>
    </xf>
    <xf numFmtId="43" fontId="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0" fontId="13"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0" fontId="5" fillId="0" borderId="0"/>
    <xf numFmtId="165" fontId="18" fillId="0" borderId="0" applyFont="0" applyFill="0" applyBorder="0" applyAlignment="0" applyProtection="0"/>
    <xf numFmtId="0" fontId="18" fillId="0" borderId="0"/>
    <xf numFmtId="0" fontId="64" fillId="0" borderId="0"/>
    <xf numFmtId="0" fontId="18" fillId="0" borderId="0" applyNumberFormat="0" applyFill="0" applyBorder="0" applyAlignment="0" applyProtection="0"/>
    <xf numFmtId="0" fontId="18" fillId="0" borderId="0"/>
    <xf numFmtId="0" fontId="18" fillId="0" borderId="0"/>
    <xf numFmtId="0" fontId="18" fillId="0" borderId="0"/>
    <xf numFmtId="0" fontId="64" fillId="0" borderId="0"/>
    <xf numFmtId="0" fontId="18" fillId="0" borderId="0"/>
    <xf numFmtId="0" fontId="64" fillId="0" borderId="0"/>
    <xf numFmtId="0" fontId="18" fillId="0" borderId="0"/>
    <xf numFmtId="0" fontId="18" fillId="0" borderId="0"/>
    <xf numFmtId="0" fontId="64" fillId="0" borderId="0"/>
    <xf numFmtId="0" fontId="6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4" fillId="0" borderId="0"/>
    <xf numFmtId="0" fontId="64" fillId="0" borderId="0"/>
    <xf numFmtId="0" fontId="18" fillId="0" borderId="0"/>
    <xf numFmtId="0" fontId="64" fillId="0" borderId="0"/>
    <xf numFmtId="0" fontId="18" fillId="0" borderId="0"/>
    <xf numFmtId="0" fontId="64" fillId="0" borderId="0"/>
    <xf numFmtId="0" fontId="18" fillId="0" borderId="0"/>
    <xf numFmtId="0" fontId="64" fillId="0" borderId="0"/>
    <xf numFmtId="0" fontId="64" fillId="0" borderId="0"/>
    <xf numFmtId="0" fontId="18" fillId="0" borderId="0"/>
    <xf numFmtId="0" fontId="64" fillId="0" borderId="0"/>
    <xf numFmtId="0" fontId="18" fillId="0" borderId="0"/>
    <xf numFmtId="0" fontId="64" fillId="0" borderId="0"/>
    <xf numFmtId="0" fontId="18" fillId="0" borderId="0"/>
    <xf numFmtId="0" fontId="18" fillId="0" borderId="0"/>
    <xf numFmtId="0" fontId="18" fillId="0" borderId="0"/>
    <xf numFmtId="0" fontId="64" fillId="0" borderId="0"/>
    <xf numFmtId="0" fontId="64" fillId="0" borderId="0"/>
    <xf numFmtId="0" fontId="18" fillId="0" borderId="0"/>
    <xf numFmtId="0" fontId="64" fillId="0" borderId="0"/>
    <xf numFmtId="0" fontId="18" fillId="0" borderId="0"/>
    <xf numFmtId="0" fontId="18" fillId="0" borderId="0"/>
    <xf numFmtId="0" fontId="64" fillId="0" borderId="0"/>
    <xf numFmtId="0" fontId="64" fillId="0" borderId="0"/>
    <xf numFmtId="0" fontId="18" fillId="0" borderId="0"/>
    <xf numFmtId="0" fontId="64" fillId="0" borderId="0"/>
    <xf numFmtId="0" fontId="18" fillId="0" borderId="0"/>
    <xf numFmtId="0" fontId="18" fillId="0" borderId="0"/>
    <xf numFmtId="0" fontId="64" fillId="0" borderId="0"/>
    <xf numFmtId="0" fontId="64" fillId="0" borderId="0"/>
    <xf numFmtId="0" fontId="64" fillId="0" borderId="0"/>
    <xf numFmtId="0" fontId="6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4" fillId="0" borderId="0"/>
    <xf numFmtId="0" fontId="64" fillId="0" borderId="0"/>
    <xf numFmtId="0" fontId="64" fillId="0" borderId="0"/>
    <xf numFmtId="0" fontId="64" fillId="0" borderId="0"/>
    <xf numFmtId="0" fontId="18" fillId="0" borderId="0"/>
    <xf numFmtId="0" fontId="64" fillId="0" borderId="0"/>
    <xf numFmtId="0" fontId="64" fillId="0" borderId="0"/>
    <xf numFmtId="0" fontId="18" fillId="0" borderId="0"/>
    <xf numFmtId="0" fontId="64" fillId="0" borderId="0"/>
    <xf numFmtId="0" fontId="18" fillId="0" borderId="0"/>
    <xf numFmtId="0" fontId="64" fillId="0" borderId="0"/>
    <xf numFmtId="0" fontId="64" fillId="0" borderId="0"/>
    <xf numFmtId="0" fontId="18" fillId="0" borderId="0"/>
    <xf numFmtId="0" fontId="18" fillId="0" borderId="0"/>
    <xf numFmtId="0" fontId="18" fillId="0" borderId="0"/>
    <xf numFmtId="0" fontId="64" fillId="0" borderId="0"/>
    <xf numFmtId="0" fontId="18" fillId="0" borderId="0"/>
    <xf numFmtId="0" fontId="18" fillId="0" borderId="0"/>
    <xf numFmtId="0" fontId="18" fillId="0" borderId="0"/>
    <xf numFmtId="0" fontId="18" fillId="0" borderId="0"/>
    <xf numFmtId="0" fontId="18" fillId="0" borderId="0"/>
    <xf numFmtId="0" fontId="64" fillId="0" borderId="0"/>
    <xf numFmtId="0" fontId="18" fillId="0" borderId="0"/>
    <xf numFmtId="0" fontId="18" fillId="0" borderId="0"/>
    <xf numFmtId="0" fontId="18" fillId="0" borderId="0"/>
    <xf numFmtId="0" fontId="18" fillId="0" borderId="0"/>
    <xf numFmtId="0" fontId="64" fillId="0" borderId="0"/>
    <xf numFmtId="0" fontId="64" fillId="0" borderId="0"/>
    <xf numFmtId="0" fontId="64" fillId="0" borderId="0"/>
    <xf numFmtId="0" fontId="18" fillId="0" borderId="0"/>
    <xf numFmtId="0" fontId="18" fillId="0" borderId="0"/>
    <xf numFmtId="0" fontId="71" fillId="49" borderId="0" applyNumberFormat="0" applyBorder="0" applyAlignment="0" applyProtection="0"/>
    <xf numFmtId="0" fontId="71" fillId="51" borderId="0" applyNumberFormat="0" applyBorder="0" applyAlignment="0" applyProtection="0"/>
    <xf numFmtId="0" fontId="71" fillId="67" borderId="0" applyNumberFormat="0" applyBorder="0" applyAlignment="0" applyProtection="0"/>
    <xf numFmtId="0" fontId="71" fillId="49" borderId="0" applyNumberFormat="0" applyBorder="0" applyAlignment="0" applyProtection="0"/>
    <xf numFmtId="0" fontId="71" fillId="48" borderId="0" applyNumberFormat="0" applyBorder="0" applyAlignment="0" applyProtection="0"/>
    <xf numFmtId="0" fontId="71" fillId="67" borderId="0" applyNumberFormat="0" applyBorder="0" applyAlignment="0" applyProtection="0"/>
    <xf numFmtId="0" fontId="71" fillId="63" borderId="0" applyNumberFormat="0" applyBorder="0" applyAlignment="0" applyProtection="0"/>
    <xf numFmtId="0" fontId="71" fillId="51" borderId="0" applyNumberFormat="0" applyBorder="0" applyAlignment="0" applyProtection="0"/>
    <xf numFmtId="0" fontId="71" fillId="71" borderId="0" applyNumberFormat="0" applyBorder="0" applyAlignment="0" applyProtection="0"/>
    <xf numFmtId="0" fontId="71" fillId="63" borderId="0" applyNumberFormat="0" applyBorder="0" applyAlignment="0" applyProtection="0"/>
    <xf numFmtId="0" fontId="71" fillId="50" borderId="0" applyNumberFormat="0" applyBorder="0" applyAlignment="0" applyProtection="0"/>
    <xf numFmtId="0" fontId="71" fillId="71" borderId="0" applyNumberFormat="0" applyBorder="0" applyAlignment="0" applyProtection="0"/>
    <xf numFmtId="0" fontId="74" fillId="56" borderId="0" applyNumberFormat="0" applyBorder="0" applyAlignment="0" applyProtection="0"/>
    <xf numFmtId="0" fontId="74" fillId="51" borderId="0" applyNumberFormat="0" applyBorder="0" applyAlignment="0" applyProtection="0"/>
    <xf numFmtId="0" fontId="74" fillId="71" borderId="0" applyNumberFormat="0" applyBorder="0" applyAlignment="0" applyProtection="0"/>
    <xf numFmtId="0" fontId="74" fillId="63" borderId="0" applyNumberFormat="0" applyBorder="0" applyAlignment="0" applyProtection="0"/>
    <xf numFmtId="0" fontId="74" fillId="56" borderId="0" applyNumberFormat="0" applyBorder="0" applyAlignment="0" applyProtection="0"/>
    <xf numFmtId="0" fontId="74" fillId="51" borderId="0" applyNumberFormat="0" applyBorder="0" applyAlignment="0" applyProtection="0"/>
    <xf numFmtId="0" fontId="18" fillId="0" borderId="0"/>
    <xf numFmtId="0" fontId="76" fillId="0" borderId="0">
      <alignment vertical="center"/>
    </xf>
    <xf numFmtId="0" fontId="83" fillId="46" borderId="0" applyNumberFormat="0" applyBorder="0" applyAlignment="0" applyProtection="0"/>
    <xf numFmtId="0" fontId="224" fillId="0" borderId="0" applyNumberFormat="0" applyFill="0" applyBorder="0" applyAlignment="0" applyProtection="0"/>
    <xf numFmtId="0" fontId="225" fillId="0" borderId="0" applyNumberFormat="0" applyFill="0" applyBorder="0" applyAlignment="0" applyProtection="0"/>
    <xf numFmtId="0" fontId="77" fillId="0" borderId="0"/>
    <xf numFmtId="0" fontId="79" fillId="73" borderId="26" applyNumberFormat="0" applyAlignment="0" applyProtection="0"/>
    <xf numFmtId="0" fontId="80" fillId="64" borderId="27" applyNumberFormat="0" applyAlignment="0" applyProtection="0"/>
    <xf numFmtId="0" fontId="90" fillId="0" borderId="30" applyNumberFormat="0" applyFill="0" applyAlignment="0" applyProtection="0"/>
    <xf numFmtId="215" fontId="18" fillId="43" borderId="0" applyNumberFormat="0" applyBorder="0" applyProtection="0">
      <alignment horizontal="center" vertical="center"/>
    </xf>
    <xf numFmtId="0" fontId="226" fillId="0" borderId="0" applyNumberFormat="0" applyFill="0" applyBorder="0" applyAlignment="0" applyProtection="0"/>
    <xf numFmtId="0" fontId="74" fillId="56" borderId="0" applyNumberFormat="0" applyBorder="0" applyAlignment="0" applyProtection="0"/>
    <xf numFmtId="0" fontId="74" fillId="59" borderId="0" applyNumberFormat="0" applyBorder="0" applyAlignment="0" applyProtection="0"/>
    <xf numFmtId="0" fontId="74" fillId="60" borderId="0" applyNumberFormat="0" applyBorder="0" applyAlignment="0" applyProtection="0"/>
    <xf numFmtId="0" fontId="74" fillId="72" borderId="0" applyNumberFormat="0" applyBorder="0" applyAlignment="0" applyProtection="0"/>
    <xf numFmtId="0" fontId="74" fillId="56" borderId="0" applyNumberFormat="0" applyBorder="0" applyAlignment="0" applyProtection="0"/>
    <xf numFmtId="0" fontId="74" fillId="61" borderId="0" applyNumberFormat="0" applyBorder="0" applyAlignment="0" applyProtection="0"/>
    <xf numFmtId="216" fontId="18" fillId="0" borderId="0" applyFont="0" applyFill="0" applyBorder="0" applyAlignment="0" applyProtection="0"/>
    <xf numFmtId="0" fontId="89" fillId="71" borderId="26" applyNumberFormat="0" applyAlignment="0" applyProtection="0"/>
    <xf numFmtId="0" fontId="10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4" fillId="0" borderId="0"/>
    <xf numFmtId="0" fontId="64" fillId="0" borderId="0"/>
    <xf numFmtId="0" fontId="64" fillId="0" borderId="0"/>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64"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xf numFmtId="0" fontId="18" fillId="0" borderId="0"/>
    <xf numFmtId="0" fontId="64" fillId="0" borderId="0"/>
    <xf numFmtId="0" fontId="64" fillId="0" borderId="0"/>
    <xf numFmtId="0" fontId="18" fillId="0" borderId="0"/>
    <xf numFmtId="0" fontId="64" fillId="0" borderId="0"/>
    <xf numFmtId="0" fontId="64" fillId="0" borderId="0"/>
    <xf numFmtId="0" fontId="18" fillId="0" borderId="0"/>
    <xf numFmtId="0" fontId="64" fillId="0" borderId="0"/>
    <xf numFmtId="44" fontId="18" fillId="0" borderId="0" applyFont="0" applyFill="0" applyBorder="0" applyAlignment="0" applyProtection="0"/>
    <xf numFmtId="0" fontId="227" fillId="0" borderId="0">
      <protection locked="0"/>
    </xf>
    <xf numFmtId="0" fontId="227" fillId="0" borderId="0">
      <protection locked="0"/>
    </xf>
    <xf numFmtId="0" fontId="228" fillId="0" borderId="0" applyFont="0" applyFill="0" applyBorder="0" applyAlignment="0" applyProtection="0"/>
    <xf numFmtId="2" fontId="228" fillId="0" borderId="0" applyFont="0" applyFill="0" applyBorder="0" applyAlignment="0" applyProtection="0"/>
    <xf numFmtId="0" fontId="75" fillId="45" borderId="0" applyNumberFormat="0" applyBorder="0" applyAlignment="0" applyProtection="0"/>
    <xf numFmtId="0" fontId="18" fillId="0" borderId="0"/>
    <xf numFmtId="217" fontId="228" fillId="0" borderId="0" applyFont="0" applyFill="0" applyBorder="0" applyAlignment="0" applyProtection="0"/>
    <xf numFmtId="0" fontId="76" fillId="0" borderId="0"/>
    <xf numFmtId="1" fontId="18" fillId="0" borderId="0" applyFont="0" applyFill="0" applyBorder="0" applyAlignment="0" applyProtection="0"/>
    <xf numFmtId="0" fontId="18" fillId="67" borderId="31" applyNumberFormat="0" applyFont="0" applyAlignment="0" applyProtection="0"/>
    <xf numFmtId="0" fontId="229" fillId="0" borderId="24"/>
    <xf numFmtId="1"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3" fontId="228" fillId="0" borderId="0" applyFont="0" applyFill="0" applyBorder="0" applyAlignment="0" applyProtection="0"/>
    <xf numFmtId="0" fontId="92" fillId="73" borderId="32" applyNumberFormat="0" applyAlignment="0" applyProtection="0"/>
    <xf numFmtId="1" fontId="18" fillId="0" borderId="0" applyFont="0" applyFill="0" applyBorder="0" applyAlignment="0" applyProtection="0"/>
    <xf numFmtId="193" fontId="18" fillId="0" borderId="0">
      <alignment horizontal="left" wrapText="1"/>
    </xf>
    <xf numFmtId="0" fontId="18" fillId="0" borderId="0"/>
    <xf numFmtId="193" fontId="18" fillId="0" borderId="0">
      <alignment horizontal="left" wrapText="1"/>
    </xf>
    <xf numFmtId="0" fontId="18" fillId="0" borderId="0"/>
    <xf numFmtId="1" fontId="183" fillId="0" borderId="0" applyNumberFormat="0" applyFill="0" applyBorder="0" applyProtection="0">
      <alignment horizontal="centerContinuous" vertical="center"/>
    </xf>
    <xf numFmtId="0" fontId="230" fillId="0" borderId="0" applyNumberFormat="0" applyFill="0" applyBorder="0" applyAlignment="0" applyProtection="0"/>
    <xf numFmtId="1" fontId="183" fillId="0" borderId="0" applyNumberFormat="0" applyFill="0" applyBorder="0" applyProtection="0">
      <alignment horizontal="centerContinuous" vertical="center"/>
    </xf>
    <xf numFmtId="0" fontId="230" fillId="0" borderId="0" applyNumberFormat="0" applyFill="0" applyBorder="0" applyAlignment="0" applyProtection="0"/>
    <xf numFmtId="0" fontId="5" fillId="0" borderId="0"/>
    <xf numFmtId="0" fontId="98" fillId="0" borderId="0" applyFont="0" applyFill="0" applyBorder="0" applyAlignment="0" applyProtection="0"/>
    <xf numFmtId="0" fontId="101" fillId="0" borderId="0" applyNumberFormat="0" applyFill="0" applyBorder="0" applyAlignment="0" applyProtection="0"/>
    <xf numFmtId="0" fontId="81" fillId="0" borderId="0" applyNumberFormat="0" applyFill="0" applyBorder="0" applyAlignment="0" applyProtection="0"/>
    <xf numFmtId="1" fontId="183" fillId="0" borderId="0" applyNumberFormat="0" applyFill="0" applyBorder="0" applyProtection="0">
      <alignment horizontal="centerContinuous" vertical="center"/>
    </xf>
    <xf numFmtId="0" fontId="230" fillId="0" borderId="0" applyNumberFormat="0" applyFill="0" applyBorder="0" applyAlignment="0" applyProtection="0"/>
    <xf numFmtId="0" fontId="231" fillId="0" borderId="43" applyNumberFormat="0" applyFill="0" applyAlignment="0" applyProtection="0"/>
    <xf numFmtId="0" fontId="232" fillId="0" borderId="41" applyNumberFormat="0" applyFill="0" applyAlignment="0" applyProtection="0"/>
    <xf numFmtId="0" fontId="226" fillId="0" borderId="44" applyNumberFormat="0" applyFill="0" applyAlignment="0" applyProtection="0"/>
    <xf numFmtId="0" fontId="98" fillId="0" borderId="0" applyFont="0" applyFill="0" applyBorder="0" applyAlignment="0" applyProtection="0"/>
    <xf numFmtId="0" fontId="233" fillId="0" borderId="0"/>
    <xf numFmtId="0" fontId="18" fillId="0" borderId="0"/>
    <xf numFmtId="1" fontId="18" fillId="0" borderId="0" applyFont="0" applyFill="0" applyBorder="0" applyAlignment="0" applyProtection="0"/>
    <xf numFmtId="1" fontId="18" fillId="0" borderId="0" applyFont="0" applyFill="0" applyBorder="0" applyAlignment="0" applyProtection="0"/>
    <xf numFmtId="1" fontId="18" fillId="0" borderId="0" applyFont="0" applyFill="0" applyBorder="0" applyAlignment="0" applyProtection="0"/>
    <xf numFmtId="1" fontId="183" fillId="0" borderId="0" applyNumberFormat="0" applyFill="0" applyBorder="0" applyProtection="0">
      <alignment horizontal="centerContinuous" vertical="center"/>
    </xf>
    <xf numFmtId="1" fontId="183" fillId="0" borderId="0" applyNumberFormat="0" applyFill="0" applyBorder="0" applyProtection="0">
      <alignment horizontal="centerContinuous" vertical="center"/>
    </xf>
    <xf numFmtId="0" fontId="230" fillId="0" borderId="0" applyNumberFormat="0" applyFill="0" applyBorder="0" applyAlignment="0" applyProtection="0"/>
    <xf numFmtId="1" fontId="183" fillId="0" borderId="0" applyNumberFormat="0" applyFill="0" applyBorder="0" applyProtection="0">
      <alignment horizontal="centerContinuous" vertical="center"/>
    </xf>
    <xf numFmtId="0" fontId="230" fillId="0" borderId="0" applyNumberFormat="0" applyFill="0" applyBorder="0" applyAlignment="0" applyProtection="0"/>
    <xf numFmtId="0" fontId="5" fillId="0" borderId="0"/>
    <xf numFmtId="0" fontId="5" fillId="0" borderId="0"/>
    <xf numFmtId="0" fontId="5" fillId="0" borderId="0"/>
    <xf numFmtId="0" fontId="5" fillId="0" borderId="0"/>
    <xf numFmtId="0" fontId="18" fillId="0" borderId="0"/>
    <xf numFmtId="43" fontId="18" fillId="0" borderId="0" applyFont="0" applyFill="0" applyBorder="0" applyAlignment="0" applyProtection="0"/>
    <xf numFmtId="0" fontId="13" fillId="0" borderId="0"/>
    <xf numFmtId="9" fontId="18" fillId="0" borderId="0" applyFont="0" applyFill="0" applyBorder="0" applyAlignment="0" applyProtection="0"/>
    <xf numFmtId="0" fontId="102" fillId="0" borderId="0"/>
    <xf numFmtId="0" fontId="4" fillId="0" borderId="0"/>
    <xf numFmtId="9" fontId="290"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310" fillId="0" borderId="0"/>
    <xf numFmtId="0" fontId="1" fillId="0" borderId="0"/>
    <xf numFmtId="0" fontId="311" fillId="0" borderId="0"/>
    <xf numFmtId="0" fontId="311" fillId="0" borderId="0"/>
    <xf numFmtId="0" fontId="1" fillId="0" borderId="0"/>
    <xf numFmtId="0" fontId="1" fillId="0" borderId="0"/>
    <xf numFmtId="9" fontId="311" fillId="0" borderId="0" applyFont="0" applyFill="0" applyBorder="0" applyAlignment="0" applyProtection="0"/>
    <xf numFmtId="0" fontId="1" fillId="0" borderId="0"/>
  </cellStyleXfs>
  <cellXfs count="1175">
    <xf numFmtId="0" fontId="0" fillId="0" borderId="0" xfId="0" applyFill="1" applyBorder="1" applyAlignment="1">
      <alignment horizontal="left" vertical="top"/>
    </xf>
    <xf numFmtId="0" fontId="14" fillId="0" borderId="0" xfId="0" applyFont="1" applyFill="1" applyBorder="1" applyAlignment="1">
      <alignment horizontal="left" vertical="top"/>
    </xf>
    <xf numFmtId="0" fontId="14" fillId="0" borderId="0" xfId="0" applyFont="1" applyFill="1" applyBorder="1" applyAlignment="1">
      <alignment horizontal="left"/>
    </xf>
    <xf numFmtId="0" fontId="14" fillId="0" borderId="0" xfId="0" applyFont="1" applyFill="1" applyBorder="1" applyAlignment="1">
      <alignment horizontal="left" vertical="center"/>
    </xf>
    <xf numFmtId="0" fontId="14" fillId="0" borderId="0" xfId="1" applyFont="1" applyFill="1" applyBorder="1" applyAlignment="1">
      <alignment horizontal="left"/>
    </xf>
    <xf numFmtId="0" fontId="14" fillId="0" borderId="0" xfId="0" applyFont="1" applyFill="1" applyBorder="1" applyAlignment="1">
      <alignment horizontal="left" vertical="top" wrapText="1"/>
    </xf>
    <xf numFmtId="0" fontId="14" fillId="0" borderId="0" xfId="1" applyFont="1" applyFill="1" applyBorder="1" applyAlignment="1">
      <alignment horizontal="left" vertical="center"/>
    </xf>
    <xf numFmtId="0" fontId="14" fillId="0" borderId="0" xfId="1" applyFont="1" applyFill="1" applyBorder="1" applyAlignment="1">
      <alignment horizontal="left" vertical="top"/>
    </xf>
    <xf numFmtId="0" fontId="14" fillId="0" borderId="0" xfId="1" applyFont="1" applyFill="1" applyBorder="1" applyAlignment="1">
      <alignment horizontal="left" vertical="center" wrapText="1"/>
    </xf>
    <xf numFmtId="0" fontId="25" fillId="0" borderId="0" xfId="0" applyFont="1" applyFill="1" applyBorder="1" applyAlignment="1">
      <alignment horizontal="left" vertical="top"/>
    </xf>
    <xf numFmtId="0" fontId="13" fillId="0" borderId="0" xfId="0" applyFont="1" applyFill="1" applyBorder="1" applyAlignment="1">
      <alignment horizontal="left" vertical="top"/>
    </xf>
    <xf numFmtId="0" fontId="25" fillId="0" borderId="0" xfId="1" applyFont="1" applyFill="1" applyBorder="1" applyAlignment="1">
      <alignment horizontal="left" vertical="center"/>
    </xf>
    <xf numFmtId="0" fontId="15" fillId="0" borderId="0" xfId="1" applyFont="1" applyFill="1" applyBorder="1" applyAlignment="1">
      <alignment horizontal="left" vertical="center" wrapText="1"/>
    </xf>
    <xf numFmtId="3" fontId="16" fillId="0" borderId="0" xfId="1" applyNumberFormat="1" applyFont="1" applyFill="1" applyBorder="1" applyAlignment="1">
      <alignment horizontal="right" vertical="center" shrinkToFit="1"/>
    </xf>
    <xf numFmtId="1" fontId="16" fillId="0" borderId="0" xfId="1" applyNumberFormat="1" applyFont="1" applyFill="1" applyBorder="1" applyAlignment="1">
      <alignment horizontal="right" vertical="center" shrinkToFit="1"/>
    </xf>
    <xf numFmtId="0" fontId="25" fillId="0" borderId="0" xfId="1" applyFont="1" applyFill="1" applyBorder="1" applyAlignment="1">
      <alignment horizontal="left" vertical="center" wrapText="1"/>
    </xf>
    <xf numFmtId="0" fontId="25" fillId="0" borderId="0" xfId="0" applyFont="1" applyFill="1" applyBorder="1" applyAlignment="1">
      <alignment horizontal="left" vertical="top" indent="57"/>
    </xf>
    <xf numFmtId="0" fontId="25" fillId="0" borderId="0" xfId="1" applyFont="1" applyFill="1" applyBorder="1" applyAlignment="1">
      <alignment horizontal="left" vertical="top"/>
    </xf>
    <xf numFmtId="0" fontId="25" fillId="0" borderId="0" xfId="1" applyFont="1" applyFill="1" applyBorder="1" applyAlignment="1">
      <alignment horizontal="right" vertical="center" wrapText="1"/>
    </xf>
    <xf numFmtId="0" fontId="25" fillId="0" borderId="0" xfId="1" applyFont="1" applyFill="1" applyBorder="1" applyAlignment="1">
      <alignment horizontal="center" vertical="center" wrapText="1"/>
    </xf>
    <xf numFmtId="166" fontId="26" fillId="0" borderId="0" xfId="1" applyNumberFormat="1" applyFont="1" applyFill="1" applyBorder="1" applyAlignment="1">
      <alignment horizontal="right" vertical="center" shrinkToFit="1"/>
    </xf>
    <xf numFmtId="0" fontId="31" fillId="0" borderId="0" xfId="9" applyFont="1"/>
    <xf numFmtId="0" fontId="24" fillId="0" borderId="0" xfId="9" applyFont="1" applyAlignment="1">
      <alignment vertical="top"/>
    </xf>
    <xf numFmtId="0" fontId="32" fillId="0" borderId="0" xfId="9" applyFont="1" applyAlignment="1">
      <alignment horizontal="left" vertical="top" wrapText="1"/>
    </xf>
    <xf numFmtId="0" fontId="34" fillId="0" borderId="0" xfId="9" applyFont="1" applyAlignment="1">
      <alignment vertical="top"/>
    </xf>
    <xf numFmtId="0" fontId="41"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39" fillId="0" borderId="0" xfId="0" applyFont="1" applyFill="1" applyBorder="1" applyAlignment="1">
      <alignment horizontal="left" vertical="center"/>
    </xf>
    <xf numFmtId="0" fontId="29" fillId="0" borderId="0" xfId="0" applyFont="1" applyFill="1" applyBorder="1" applyAlignment="1">
      <alignment horizontal="left" vertical="center"/>
    </xf>
    <xf numFmtId="3" fontId="29" fillId="0" borderId="9" xfId="0" applyNumberFormat="1" applyFont="1" applyFill="1" applyBorder="1" applyAlignment="1">
      <alignment horizontal="right" vertical="center" shrinkToFit="1"/>
    </xf>
    <xf numFmtId="0" fontId="29" fillId="0" borderId="0" xfId="0" applyFont="1" applyFill="1" applyBorder="1" applyAlignment="1">
      <alignment horizontal="left" vertical="center" wrapText="1"/>
    </xf>
    <xf numFmtId="0" fontId="39" fillId="0" borderId="0" xfId="0" applyFont="1" applyFill="1" applyBorder="1" applyAlignment="1">
      <alignment horizontal="left" vertical="top" wrapText="1"/>
    </xf>
    <xf numFmtId="1" fontId="29" fillId="0" borderId="9" xfId="0" applyNumberFormat="1" applyFont="1" applyFill="1" applyBorder="1" applyAlignment="1">
      <alignment horizontal="right" vertical="center" shrinkToFit="1"/>
    </xf>
    <xf numFmtId="0" fontId="25" fillId="0" borderId="0"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44" fillId="0" borderId="0" xfId="0" applyFont="1" applyFill="1" applyBorder="1" applyAlignment="1">
      <alignment horizontal="left" vertical="top" wrapText="1"/>
    </xf>
    <xf numFmtId="0" fontId="39" fillId="0" borderId="0" xfId="0" applyFont="1" applyFill="1" applyBorder="1" applyAlignment="1">
      <alignment horizontal="left" vertical="center" wrapText="1"/>
    </xf>
    <xf numFmtId="0" fontId="42" fillId="0" borderId="0" xfId="0" applyFont="1" applyFill="1" applyBorder="1" applyAlignment="1">
      <alignment horizontal="left" vertical="center"/>
    </xf>
    <xf numFmtId="0" fontId="29" fillId="0" borderId="0" xfId="0" applyFont="1" applyFill="1" applyBorder="1" applyAlignment="1">
      <alignment horizontal="left" vertical="top"/>
    </xf>
    <xf numFmtId="0" fontId="39" fillId="0" borderId="0" xfId="1" applyFont="1" applyFill="1" applyBorder="1" applyAlignment="1">
      <alignment horizontal="left" vertical="center" wrapText="1"/>
    </xf>
    <xf numFmtId="0" fontId="29" fillId="0" borderId="0" xfId="1" applyFont="1" applyFill="1" applyBorder="1" applyAlignment="1">
      <alignment horizontal="left" vertical="center" wrapText="1"/>
    </xf>
    <xf numFmtId="0" fontId="32" fillId="0" borderId="0" xfId="1" applyFont="1" applyFill="1" applyBorder="1" applyAlignment="1">
      <alignment horizontal="left" vertical="center"/>
    </xf>
    <xf numFmtId="0" fontId="29" fillId="0" borderId="0" xfId="1" applyFont="1" applyFill="1" applyBorder="1" applyAlignment="1">
      <alignment horizontal="left" wrapText="1"/>
    </xf>
    <xf numFmtId="0" fontId="41" fillId="0" borderId="0" xfId="1" applyFont="1" applyFill="1" applyBorder="1" applyAlignment="1">
      <alignment horizontal="left" vertical="center" wrapText="1"/>
    </xf>
    <xf numFmtId="0" fontId="44" fillId="0" borderId="0" xfId="1" applyFont="1" applyFill="1" applyBorder="1" applyAlignment="1">
      <alignment horizontal="left" vertical="center" wrapText="1"/>
    </xf>
    <xf numFmtId="0" fontId="40" fillId="0" borderId="0" xfId="1" applyFont="1" applyFill="1" applyBorder="1" applyAlignment="1">
      <alignment horizontal="left" wrapText="1"/>
    </xf>
    <xf numFmtId="0" fontId="27" fillId="7" borderId="0" xfId="1" applyFont="1" applyFill="1" applyBorder="1" applyAlignment="1">
      <alignment horizontal="left" vertical="center" wrapText="1"/>
    </xf>
    <xf numFmtId="0" fontId="45" fillId="0" borderId="0" xfId="0" applyFont="1" applyFill="1" applyBorder="1" applyAlignment="1">
      <alignment wrapText="1"/>
    </xf>
    <xf numFmtId="0" fontId="39" fillId="0" borderId="0" xfId="0" applyFont="1" applyFill="1" applyBorder="1" applyAlignment="1">
      <alignment horizontal="left" vertical="top"/>
    </xf>
    <xf numFmtId="0" fontId="39" fillId="0" borderId="0" xfId="1" applyFont="1" applyFill="1" applyBorder="1" applyAlignment="1">
      <alignment horizontal="left" vertical="top" wrapText="1"/>
    </xf>
    <xf numFmtId="0" fontId="29" fillId="0" borderId="0" xfId="1" applyFont="1" applyFill="1" applyBorder="1" applyAlignment="1">
      <alignment horizontal="left" vertical="top" wrapText="1"/>
    </xf>
    <xf numFmtId="3" fontId="29" fillId="0" borderId="9" xfId="0" applyNumberFormat="1" applyFont="1" applyFill="1" applyBorder="1" applyAlignment="1">
      <alignment horizontal="right" vertical="center" wrapText="1"/>
    </xf>
    <xf numFmtId="0" fontId="39" fillId="0" borderId="0" xfId="0" applyFont="1" applyFill="1" applyBorder="1" applyAlignment="1">
      <alignment horizontal="left" vertical="justify" wrapText="1"/>
    </xf>
    <xf numFmtId="0" fontId="29" fillId="0" borderId="0" xfId="0" applyFont="1" applyFill="1" applyBorder="1" applyAlignment="1">
      <alignment horizontal="left" vertical="justify" wrapText="1"/>
    </xf>
    <xf numFmtId="0" fontId="24" fillId="0" borderId="0" xfId="0" applyFont="1" applyFill="1" applyBorder="1" applyAlignment="1">
      <alignment horizontal="right" wrapText="1"/>
    </xf>
    <xf numFmtId="0" fontId="32" fillId="0" borderId="0" xfId="1" applyFont="1" applyFill="1" applyBorder="1" applyAlignment="1">
      <alignment horizontal="right" vertical="center" wrapText="1"/>
    </xf>
    <xf numFmtId="0" fontId="24" fillId="0" borderId="0" xfId="1" applyFont="1" applyFill="1" applyBorder="1" applyAlignment="1">
      <alignment horizontal="center" vertical="center" wrapText="1"/>
    </xf>
    <xf numFmtId="1" fontId="14" fillId="0" borderId="0" xfId="0" applyNumberFormat="1" applyFont="1" applyFill="1" applyBorder="1" applyAlignment="1">
      <alignment horizontal="left" vertical="top"/>
    </xf>
    <xf numFmtId="0" fontId="14" fillId="0" borderId="0" xfId="1" applyFont="1" applyFill="1" applyBorder="1" applyAlignment="1">
      <alignment horizontal="left" vertical="center"/>
    </xf>
    <xf numFmtId="0" fontId="0" fillId="0" borderId="0" xfId="0" applyAlignment="1"/>
    <xf numFmtId="170" fontId="29" fillId="0" borderId="9" xfId="1" applyNumberFormat="1" applyFont="1" applyFill="1" applyBorder="1" applyAlignment="1">
      <alignment horizontal="right" vertical="center" shrinkToFit="1"/>
    </xf>
    <xf numFmtId="170" fontId="29" fillId="0" borderId="9" xfId="1" applyNumberFormat="1" applyFont="1" applyFill="1" applyBorder="1" applyAlignment="1">
      <alignment horizontal="right" vertical="center" wrapText="1"/>
    </xf>
    <xf numFmtId="0" fontId="192" fillId="0" borderId="0" xfId="9" applyFont="1" applyFill="1" applyAlignment="1">
      <alignment vertical="top"/>
    </xf>
    <xf numFmtId="0" fontId="40" fillId="0" borderId="0" xfId="0" applyFont="1" applyFill="1" applyBorder="1" applyAlignment="1">
      <alignment wrapText="1"/>
    </xf>
    <xf numFmtId="3" fontId="29" fillId="0" borderId="9" xfId="1" applyNumberFormat="1" applyFont="1" applyFill="1" applyBorder="1" applyAlignment="1">
      <alignment horizontal="right" vertical="center" shrinkToFit="1"/>
    </xf>
    <xf numFmtId="1" fontId="29" fillId="0" borderId="9" xfId="1" applyNumberFormat="1" applyFont="1" applyFill="1" applyBorder="1" applyAlignment="1">
      <alignment horizontal="right" vertical="center" shrinkToFit="1"/>
    </xf>
    <xf numFmtId="0" fontId="42" fillId="0" borderId="0" xfId="1" applyFont="1" applyFill="1" applyBorder="1" applyAlignment="1">
      <alignment vertical="center"/>
    </xf>
    <xf numFmtId="0" fontId="14" fillId="6" borderId="0" xfId="1" applyFont="1" applyFill="1" applyBorder="1" applyAlignment="1">
      <alignment horizontal="left" vertical="center"/>
    </xf>
    <xf numFmtId="0" fontId="19" fillId="0" borderId="0" xfId="1" applyFont="1" applyFill="1" applyBorder="1" applyAlignment="1">
      <alignment vertical="center"/>
    </xf>
    <xf numFmtId="0" fontId="193" fillId="0" borderId="0" xfId="0" applyFont="1"/>
    <xf numFmtId="213" fontId="29" fillId="0" borderId="9" xfId="0" applyNumberFormat="1" applyFont="1" applyFill="1" applyBorder="1" applyAlignment="1">
      <alignment horizontal="right" vertical="center" shrinkToFit="1"/>
    </xf>
    <xf numFmtId="0" fontId="195" fillId="0" borderId="0" xfId="0" applyNumberFormat="1" applyFont="1" applyFill="1" applyBorder="1" applyAlignment="1"/>
    <xf numFmtId="0" fontId="29" fillId="3" borderId="0" xfId="0" applyFont="1" applyFill="1" applyBorder="1" applyAlignment="1">
      <alignment horizontal="left" vertical="center"/>
    </xf>
    <xf numFmtId="0" fontId="0" fillId="0" borderId="0" xfId="0"/>
    <xf numFmtId="0" fontId="24" fillId="0" borderId="0" xfId="0" applyFont="1" applyFill="1" applyBorder="1" applyAlignment="1">
      <alignment horizontal="center" wrapText="1"/>
    </xf>
    <xf numFmtId="0" fontId="32" fillId="0" borderId="0" xfId="1" applyFont="1" applyFill="1" applyBorder="1" applyAlignment="1">
      <alignment horizontal="left" vertical="center" wrapText="1"/>
    </xf>
    <xf numFmtId="0" fontId="24" fillId="0" borderId="0" xfId="9" applyFont="1" applyFill="1" applyAlignment="1">
      <alignment vertical="top"/>
    </xf>
    <xf numFmtId="0" fontId="33" fillId="0" borderId="0" xfId="9" applyFont="1" applyFill="1" applyAlignment="1">
      <alignment vertical="top"/>
    </xf>
    <xf numFmtId="0" fontId="31" fillId="0" borderId="0" xfId="9" applyFont="1" applyAlignment="1">
      <alignment vertical="center"/>
    </xf>
    <xf numFmtId="0" fontId="29" fillId="3" borderId="0" xfId="0" applyFont="1" applyFill="1" applyBorder="1" applyAlignment="1">
      <alignment horizontal="left" vertical="top" wrapText="1"/>
    </xf>
    <xf numFmtId="0" fontId="19" fillId="0" borderId="0" xfId="1" applyFont="1" applyFill="1" applyBorder="1" applyAlignment="1">
      <alignment horizontal="left" vertical="center" wrapText="1"/>
    </xf>
    <xf numFmtId="0" fontId="32" fillId="0" borderId="0"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31" fillId="6" borderId="0" xfId="9" applyFont="1" applyFill="1"/>
    <xf numFmtId="0" fontId="25" fillId="6" borderId="0" xfId="1" applyFont="1" applyFill="1" applyBorder="1" applyAlignment="1">
      <alignment horizontal="left" vertical="center" wrapText="1"/>
    </xf>
    <xf numFmtId="0" fontId="29" fillId="6" borderId="0" xfId="0" applyFont="1" applyFill="1" applyBorder="1" applyAlignment="1">
      <alignment horizontal="left" vertical="top" wrapText="1"/>
    </xf>
    <xf numFmtId="0" fontId="14" fillId="6" borderId="0" xfId="0" applyFont="1" applyFill="1" applyBorder="1" applyAlignment="1">
      <alignment horizontal="left" vertical="top"/>
    </xf>
    <xf numFmtId="0" fontId="29" fillId="6" borderId="0" xfId="0" applyFont="1" applyFill="1" applyBorder="1" applyAlignment="1">
      <alignment horizontal="left" vertical="center"/>
    </xf>
    <xf numFmtId="0" fontId="14" fillId="6" borderId="0" xfId="0" applyFont="1" applyFill="1" applyBorder="1" applyAlignment="1">
      <alignment horizontal="left" vertical="top" wrapText="1"/>
    </xf>
    <xf numFmtId="0" fontId="39" fillId="6" borderId="0" xfId="0" applyFont="1" applyFill="1" applyBorder="1" applyAlignment="1">
      <alignment horizontal="left" vertical="top" wrapText="1"/>
    </xf>
    <xf numFmtId="0" fontId="39" fillId="6" borderId="0" xfId="0" applyFont="1" applyFill="1" applyBorder="1" applyAlignment="1">
      <alignment vertical="top" wrapText="1"/>
    </xf>
    <xf numFmtId="4" fontId="41" fillId="0" borderId="0" xfId="1" applyNumberFormat="1" applyFont="1" applyFill="1" applyBorder="1" applyAlignment="1">
      <alignment horizontal="left" vertical="center" wrapText="1"/>
    </xf>
    <xf numFmtId="0" fontId="37" fillId="0" borderId="0" xfId="0" applyFont="1" applyFill="1" applyBorder="1" applyAlignment="1">
      <alignment horizontal="left" vertical="top" wrapText="1"/>
    </xf>
    <xf numFmtId="0" fontId="19" fillId="0" borderId="0" xfId="0" applyFont="1" applyFill="1" applyBorder="1" applyAlignment="1">
      <alignment horizontal="left" vertical="center" wrapText="1"/>
    </xf>
    <xf numFmtId="0" fontId="19" fillId="0" borderId="0" xfId="0" applyFont="1" applyFill="1" applyBorder="1" applyAlignment="1">
      <alignment vertical="center"/>
    </xf>
    <xf numFmtId="0" fontId="37" fillId="0" borderId="0" xfId="0" applyFont="1" applyFill="1" applyBorder="1" applyAlignment="1">
      <alignment vertical="top" wrapText="1"/>
    </xf>
    <xf numFmtId="0" fontId="200" fillId="0" borderId="0" xfId="0" applyFont="1" applyFill="1" applyBorder="1" applyAlignment="1">
      <alignment horizontal="left" vertical="top" wrapText="1"/>
    </xf>
    <xf numFmtId="0" fontId="14" fillId="0" borderId="0" xfId="0" applyFont="1" applyFill="1" applyBorder="1" applyAlignment="1">
      <alignment horizontal="right" vertical="top"/>
    </xf>
    <xf numFmtId="0" fontId="37" fillId="0" borderId="0" xfId="1" applyFont="1" applyFill="1" applyBorder="1" applyAlignment="1">
      <alignment horizontal="left" vertical="center" wrapText="1"/>
    </xf>
    <xf numFmtId="0" fontId="19" fillId="0" borderId="0" xfId="1" applyFont="1" applyFill="1" applyBorder="1" applyAlignment="1">
      <alignment horizontal="left" vertical="center"/>
    </xf>
    <xf numFmtId="0" fontId="13" fillId="0" borderId="0" xfId="1"/>
    <xf numFmtId="0" fontId="14" fillId="0" borderId="0" xfId="1" applyFont="1" applyFill="1" applyBorder="1" applyAlignment="1">
      <alignment horizontal="right" vertical="top"/>
    </xf>
    <xf numFmtId="0" fontId="37"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top"/>
    </xf>
    <xf numFmtId="0" fontId="202" fillId="0" borderId="0" xfId="0" applyFont="1" applyFill="1" applyBorder="1" applyAlignment="1">
      <alignment horizontal="left" vertical="top"/>
    </xf>
    <xf numFmtId="170" fontId="29" fillId="0" borderId="9" xfId="0" applyNumberFormat="1" applyFont="1" applyFill="1" applyBorder="1" applyAlignment="1">
      <alignment horizontal="right" vertical="center" shrinkToFit="1"/>
    </xf>
    <xf numFmtId="0" fontId="27" fillId="7" borderId="5" xfId="0" applyFont="1" applyFill="1" applyBorder="1" applyAlignment="1">
      <alignment horizontal="left" vertical="center" wrapText="1"/>
    </xf>
    <xf numFmtId="0" fontId="204" fillId="0" borderId="0" xfId="0" applyFont="1" applyFill="1" applyBorder="1" applyAlignment="1">
      <alignment horizontal="left" vertical="top" wrapText="1"/>
    </xf>
    <xf numFmtId="0" fontId="14" fillId="0" borderId="0" xfId="0" applyFont="1" applyFill="1" applyBorder="1" applyAlignment="1">
      <alignment horizontal="left" vertical="center" wrapText="1"/>
    </xf>
    <xf numFmtId="17" fontId="14" fillId="0" borderId="0" xfId="0" applyNumberFormat="1" applyFont="1" applyFill="1" applyBorder="1" applyAlignment="1">
      <alignment horizontal="left" vertical="top"/>
    </xf>
    <xf numFmtId="3" fontId="14" fillId="0" borderId="0" xfId="0" applyNumberFormat="1" applyFont="1" applyFill="1" applyBorder="1" applyAlignment="1">
      <alignment horizontal="left" vertical="top"/>
    </xf>
    <xf numFmtId="0" fontId="209" fillId="0" borderId="0" xfId="0" applyFont="1" applyFill="1" applyBorder="1" applyAlignment="1">
      <alignment horizontal="left" vertical="top" wrapText="1"/>
    </xf>
    <xf numFmtId="0" fontId="209" fillId="0" borderId="0" xfId="1" applyFont="1" applyFill="1" applyBorder="1" applyAlignment="1">
      <alignment horizontal="left" vertical="top"/>
    </xf>
    <xf numFmtId="0" fontId="210" fillId="0" borderId="0" xfId="1" applyFont="1" applyFill="1" applyBorder="1" applyAlignment="1">
      <alignment horizontal="left" vertical="top"/>
    </xf>
    <xf numFmtId="9" fontId="211" fillId="7" borderId="0" xfId="9154" applyNumberFormat="1" applyFont="1" applyFill="1" applyBorder="1" applyAlignment="1">
      <alignment horizontal="right" vertical="center"/>
    </xf>
    <xf numFmtId="0" fontId="197" fillId="74" borderId="9" xfId="9153" applyFont="1" applyFill="1" applyBorder="1" applyAlignment="1">
      <alignment vertical="center" wrapText="1"/>
    </xf>
    <xf numFmtId="0" fontId="197" fillId="0" borderId="0" xfId="1" applyFont="1" applyFill="1" applyBorder="1" applyAlignment="1">
      <alignment horizontal="left" vertical="top"/>
    </xf>
    <xf numFmtId="170" fontId="209" fillId="0" borderId="0" xfId="1" applyNumberFormat="1" applyFont="1" applyFill="1" applyBorder="1" applyAlignment="1">
      <alignment horizontal="left" vertical="top"/>
    </xf>
    <xf numFmtId="0" fontId="19" fillId="4" borderId="0" xfId="4" applyFont="1" applyFill="1" applyBorder="1" applyAlignment="1">
      <alignment vertical="top"/>
    </xf>
    <xf numFmtId="3" fontId="19" fillId="4" borderId="0" xfId="4" applyNumberFormat="1" applyFont="1" applyFill="1" applyBorder="1" applyAlignment="1">
      <alignment horizontal="right" vertical="center" wrapText="1"/>
    </xf>
    <xf numFmtId="0" fontId="212" fillId="0" borderId="0" xfId="1" applyFont="1" applyFill="1" applyBorder="1" applyAlignment="1">
      <alignment horizontal="left" vertical="top"/>
    </xf>
    <xf numFmtId="0" fontId="19" fillId="4" borderId="0" xfId="4" applyFont="1" applyFill="1" applyBorder="1" applyAlignment="1">
      <alignment vertical="center"/>
    </xf>
    <xf numFmtId="0" fontId="19" fillId="4" borderId="0" xfId="4" applyFont="1" applyFill="1" applyBorder="1" applyAlignment="1">
      <alignment vertical="center" wrapText="1"/>
    </xf>
    <xf numFmtId="3" fontId="19" fillId="4" borderId="0" xfId="4" applyNumberFormat="1" applyFont="1" applyFill="1" applyBorder="1" applyAlignment="1">
      <alignment horizontal="center" vertical="center" wrapText="1"/>
    </xf>
    <xf numFmtId="0" fontId="213" fillId="0" borderId="0" xfId="4" applyFont="1" applyBorder="1"/>
    <xf numFmtId="9" fontId="209" fillId="0" borderId="0" xfId="1" applyNumberFormat="1" applyFont="1" applyFill="1" applyBorder="1" applyAlignment="1">
      <alignment horizontal="left" vertical="top"/>
    </xf>
    <xf numFmtId="0" fontId="29" fillId="0" borderId="0" xfId="0" applyFont="1" applyFill="1" applyBorder="1" applyAlignment="1">
      <alignment vertical="top" wrapText="1"/>
    </xf>
    <xf numFmtId="0" fontId="19" fillId="0" borderId="0" xfId="0" applyFont="1" applyFill="1" applyBorder="1" applyAlignment="1">
      <alignment vertical="center" wrapText="1"/>
    </xf>
    <xf numFmtId="0" fontId="14" fillId="0" borderId="0" xfId="0" applyFont="1" applyFill="1" applyBorder="1" applyAlignment="1">
      <alignment horizontal="right"/>
    </xf>
    <xf numFmtId="213" fontId="14" fillId="0" borderId="0" xfId="0" applyNumberFormat="1" applyFont="1" applyFill="1" applyBorder="1" applyAlignment="1">
      <alignment horizontal="left" vertical="center"/>
    </xf>
    <xf numFmtId="0" fontId="32" fillId="0" borderId="0" xfId="0" applyFont="1" applyFill="1" applyBorder="1" applyAlignment="1">
      <alignment horizontal="left" vertical="top"/>
    </xf>
    <xf numFmtId="0" fontId="29" fillId="0" borderId="0" xfId="0" applyFont="1" applyFill="1" applyBorder="1" applyAlignment="1">
      <alignment vertical="center" wrapText="1"/>
    </xf>
    <xf numFmtId="0" fontId="202" fillId="0" borderId="0" xfId="0" applyFont="1" applyFill="1" applyBorder="1" applyAlignment="1">
      <alignment horizontal="left" vertical="center" wrapText="1"/>
    </xf>
    <xf numFmtId="213" fontId="14" fillId="0" borderId="0" xfId="0" applyNumberFormat="1" applyFont="1" applyFill="1" applyBorder="1" applyAlignment="1">
      <alignment horizontal="left" vertical="top"/>
    </xf>
    <xf numFmtId="170" fontId="14" fillId="0" borderId="0" xfId="0" applyNumberFormat="1" applyFont="1" applyFill="1" applyBorder="1" applyAlignment="1">
      <alignment horizontal="left" vertical="top"/>
    </xf>
    <xf numFmtId="0" fontId="19" fillId="0" borderId="0" xfId="0" applyFont="1" applyFill="1" applyBorder="1" applyAlignment="1">
      <alignment horizontal="left" vertical="center"/>
    </xf>
    <xf numFmtId="167" fontId="14" fillId="0" borderId="0" xfId="0" applyNumberFormat="1" applyFont="1" applyFill="1" applyBorder="1" applyAlignment="1">
      <alignment horizontal="left" vertical="top"/>
    </xf>
    <xf numFmtId="166" fontId="14" fillId="0" borderId="0" xfId="0" applyNumberFormat="1" applyFont="1" applyFill="1" applyBorder="1" applyAlignment="1">
      <alignment horizontal="left" vertical="top"/>
    </xf>
    <xf numFmtId="0" fontId="196" fillId="0" borderId="0" xfId="0" applyFont="1" applyFill="1" applyBorder="1" applyAlignment="1">
      <alignment vertical="center"/>
    </xf>
    <xf numFmtId="0" fontId="14" fillId="6" borderId="0" xfId="1" applyFont="1" applyFill="1" applyBorder="1" applyAlignment="1">
      <alignment horizontal="left"/>
    </xf>
    <xf numFmtId="0" fontId="196" fillId="0" borderId="0" xfId="1" applyFont="1" applyFill="1" applyBorder="1" applyAlignment="1">
      <alignment horizontal="left" vertical="center" wrapText="1"/>
    </xf>
    <xf numFmtId="0" fontId="202" fillId="0" borderId="0" xfId="1" applyFont="1" applyFill="1" applyBorder="1" applyAlignment="1">
      <alignment horizontal="left" vertical="center" wrapText="1"/>
    </xf>
    <xf numFmtId="0" fontId="29" fillId="0" borderId="0" xfId="1" applyFont="1" applyFill="1" applyBorder="1" applyAlignment="1">
      <alignment horizontal="left" vertical="center"/>
    </xf>
    <xf numFmtId="0" fontId="13" fillId="0" borderId="0" xfId="1" applyAlignment="1"/>
    <xf numFmtId="0" fontId="218" fillId="0" borderId="0" xfId="1" applyFont="1" applyFill="1" applyBorder="1" applyAlignment="1">
      <alignment horizontal="left" vertical="center" wrapText="1"/>
    </xf>
    <xf numFmtId="213" fontId="14" fillId="0" borderId="0" xfId="1" applyNumberFormat="1" applyFont="1" applyFill="1" applyBorder="1" applyAlignment="1">
      <alignment horizontal="left" vertical="center"/>
    </xf>
    <xf numFmtId="3" fontId="202" fillId="0" borderId="0" xfId="1" applyNumberFormat="1" applyFont="1" applyFill="1" applyBorder="1" applyAlignment="1">
      <alignment horizontal="left" vertical="center" wrapText="1"/>
    </xf>
    <xf numFmtId="3" fontId="14" fillId="0" borderId="0" xfId="1" applyNumberFormat="1" applyFont="1" applyFill="1" applyBorder="1" applyAlignment="1">
      <alignment horizontal="left" vertical="center"/>
    </xf>
    <xf numFmtId="1" fontId="14" fillId="0" borderId="0" xfId="1" applyNumberFormat="1" applyFont="1" applyFill="1" applyBorder="1" applyAlignment="1">
      <alignment horizontal="left" vertical="center"/>
    </xf>
    <xf numFmtId="9" fontId="14" fillId="0" borderId="0" xfId="1" applyNumberFormat="1" applyFont="1" applyFill="1" applyBorder="1" applyAlignment="1">
      <alignment horizontal="left" vertical="center"/>
    </xf>
    <xf numFmtId="0" fontId="19" fillId="0" borderId="0" xfId="1" applyFont="1" applyFill="1" applyBorder="1" applyAlignment="1">
      <alignment horizontal="left" vertical="center"/>
    </xf>
    <xf numFmtId="170" fontId="14" fillId="0" borderId="0" xfId="1" applyNumberFormat="1" applyFont="1" applyFill="1" applyBorder="1" applyAlignment="1">
      <alignment horizontal="left" vertical="center"/>
    </xf>
    <xf numFmtId="0" fontId="19" fillId="0" borderId="0" xfId="1" applyFont="1" applyFill="1" applyBorder="1" applyAlignment="1">
      <alignment horizontal="left" vertical="top" wrapText="1"/>
    </xf>
    <xf numFmtId="0" fontId="19" fillId="0" borderId="0" xfId="1" applyFont="1" applyFill="1" applyBorder="1" applyAlignment="1">
      <alignment horizontal="left" vertical="top"/>
    </xf>
    <xf numFmtId="0" fontId="15" fillId="0" borderId="0" xfId="1" applyFont="1" applyFill="1" applyBorder="1" applyAlignment="1">
      <alignment horizontal="right" vertical="center" wrapText="1"/>
    </xf>
    <xf numFmtId="164" fontId="14" fillId="0" borderId="0" xfId="1" applyNumberFormat="1" applyFont="1" applyFill="1" applyBorder="1" applyAlignment="1">
      <alignment horizontal="left" vertical="center"/>
    </xf>
    <xf numFmtId="0" fontId="14" fillId="0" borderId="0" xfId="1" applyFont="1" applyFill="1" applyBorder="1" applyAlignment="1">
      <alignment vertical="center"/>
    </xf>
    <xf numFmtId="0" fontId="29" fillId="0" borderId="0" xfId="1" applyFont="1" applyFill="1" applyBorder="1" applyAlignment="1">
      <alignment vertical="center" wrapText="1"/>
    </xf>
    <xf numFmtId="9" fontId="29" fillId="0" borderId="0" xfId="19" applyFont="1" applyFill="1" applyBorder="1" applyAlignment="1">
      <alignment horizontal="left" vertical="center"/>
    </xf>
    <xf numFmtId="3" fontId="223" fillId="6" borderId="0" xfId="1" applyNumberFormat="1" applyFont="1" applyFill="1" applyBorder="1" applyAlignment="1">
      <alignment horizontal="left" vertical="center"/>
    </xf>
    <xf numFmtId="3" fontId="29" fillId="0" borderId="0" xfId="1" applyNumberFormat="1" applyFont="1" applyFill="1" applyBorder="1" applyAlignment="1">
      <alignment horizontal="left" vertical="center" wrapText="1"/>
    </xf>
    <xf numFmtId="0" fontId="14" fillId="0" borderId="0" xfId="1" applyFont="1" applyFill="1" applyBorder="1" applyAlignment="1">
      <alignment horizontal="right" vertical="center"/>
    </xf>
    <xf numFmtId="3" fontId="14" fillId="0" borderId="0" xfId="1" applyNumberFormat="1" applyFont="1" applyFill="1" applyBorder="1" applyAlignment="1">
      <alignment horizontal="right" vertical="center"/>
    </xf>
    <xf numFmtId="14" fontId="29" fillId="0" borderId="0" xfId="1" applyNumberFormat="1" applyFont="1" applyFill="1" applyBorder="1" applyAlignment="1">
      <alignment horizontal="left" vertical="center" wrapText="1"/>
    </xf>
    <xf numFmtId="172" fontId="14" fillId="0" borderId="0" xfId="1" applyNumberFormat="1" applyFont="1" applyFill="1" applyBorder="1" applyAlignment="1">
      <alignment horizontal="left" vertical="center"/>
    </xf>
    <xf numFmtId="0" fontId="14" fillId="0" borderId="0" xfId="1" applyNumberFormat="1" applyFont="1" applyFill="1" applyBorder="1" applyAlignment="1">
      <alignment horizontal="left" vertical="center"/>
    </xf>
    <xf numFmtId="0" fontId="14" fillId="0" borderId="0" xfId="1" applyFont="1" applyFill="1" applyBorder="1" applyAlignment="1">
      <alignment horizontal="right" vertical="center" wrapText="1"/>
    </xf>
    <xf numFmtId="169" fontId="14" fillId="0" borderId="0" xfId="1" applyNumberFormat="1" applyFont="1" applyFill="1" applyBorder="1" applyAlignment="1">
      <alignment horizontal="left" vertical="center"/>
    </xf>
    <xf numFmtId="0" fontId="19" fillId="0" borderId="0" xfId="1" applyFont="1" applyFill="1" applyBorder="1" applyAlignment="1">
      <alignment vertical="center" wrapText="1"/>
    </xf>
    <xf numFmtId="170" fontId="19" fillId="0" borderId="0" xfId="1" applyNumberFormat="1" applyFont="1" applyFill="1" applyBorder="1" applyAlignment="1">
      <alignment vertical="center" wrapText="1"/>
    </xf>
    <xf numFmtId="0" fontId="14" fillId="0" borderId="0" xfId="1" applyFont="1" applyFill="1" applyBorder="1" applyAlignment="1">
      <alignment vertical="center" wrapText="1"/>
    </xf>
    <xf numFmtId="0" fontId="25" fillId="0" borderId="0" xfId="1" applyFont="1" applyFill="1" applyBorder="1" applyAlignment="1">
      <alignment vertical="center"/>
    </xf>
    <xf numFmtId="166" fontId="32" fillId="0" borderId="0" xfId="1" applyNumberFormat="1" applyFont="1" applyFill="1" applyBorder="1" applyAlignment="1">
      <alignment horizontal="right" vertical="center" shrinkToFit="1"/>
    </xf>
    <xf numFmtId="0" fontId="0" fillId="0" borderId="0" xfId="0" applyFill="1"/>
    <xf numFmtId="0" fontId="29" fillId="6" borderId="0" xfId="1" applyFont="1" applyFill="1" applyBorder="1" applyAlignment="1">
      <alignment horizontal="left" vertical="center"/>
    </xf>
    <xf numFmtId="172" fontId="206" fillId="6" borderId="0" xfId="1" applyNumberFormat="1" applyFont="1" applyFill="1" applyBorder="1" applyAlignment="1">
      <alignment horizontal="left" vertical="top"/>
    </xf>
    <xf numFmtId="0" fontId="14" fillId="6" borderId="0" xfId="1" applyFont="1" applyFill="1" applyBorder="1" applyAlignment="1">
      <alignment horizontal="left" vertical="top"/>
    </xf>
    <xf numFmtId="0" fontId="206" fillId="6" borderId="0" xfId="1" applyFont="1" applyFill="1" applyBorder="1" applyAlignment="1">
      <alignment horizontal="left" vertical="top"/>
    </xf>
    <xf numFmtId="0" fontId="207" fillId="0" borderId="0" xfId="1" applyFont="1" applyFill="1" applyBorder="1" applyAlignment="1">
      <alignment horizontal="left" wrapText="1"/>
    </xf>
    <xf numFmtId="0" fontId="206" fillId="0" borderId="0" xfId="1" applyFont="1" applyFill="1" applyBorder="1" applyAlignment="1">
      <alignment horizontal="left" wrapText="1"/>
    </xf>
    <xf numFmtId="0" fontId="206" fillId="0" borderId="0" xfId="1" applyFont="1" applyFill="1" applyBorder="1" applyAlignment="1">
      <alignment horizontal="left" vertical="top"/>
    </xf>
    <xf numFmtId="0" fontId="206" fillId="0" borderId="0" xfId="1" applyFont="1" applyFill="1" applyBorder="1" applyAlignment="1">
      <alignment horizontal="right" vertical="top"/>
    </xf>
    <xf numFmtId="172" fontId="206" fillId="0" borderId="0" xfId="1" applyNumberFormat="1" applyFont="1" applyFill="1" applyBorder="1" applyAlignment="1">
      <alignment horizontal="left" vertical="top"/>
    </xf>
    <xf numFmtId="0" fontId="37" fillId="6" borderId="0" xfId="0" applyFont="1" applyFill="1" applyBorder="1" applyAlignment="1">
      <alignment horizontal="left" vertical="top" wrapText="1"/>
    </xf>
    <xf numFmtId="0" fontId="14" fillId="6" borderId="0" xfId="1" applyFont="1" applyFill="1" applyBorder="1" applyAlignment="1">
      <alignment horizontal="left" vertical="top" wrapText="1"/>
    </xf>
    <xf numFmtId="0" fontId="29" fillId="6" borderId="0" xfId="1" applyFont="1" applyFill="1" applyBorder="1" applyAlignment="1">
      <alignment horizontal="left" vertical="center" wrapText="1"/>
    </xf>
    <xf numFmtId="0" fontId="29" fillId="6" borderId="0" xfId="1" applyFont="1" applyFill="1" applyBorder="1" applyAlignment="1">
      <alignment vertical="center" wrapText="1"/>
    </xf>
    <xf numFmtId="0" fontId="14" fillId="6" borderId="0" xfId="0" applyFont="1" applyFill="1" applyBorder="1" applyAlignment="1">
      <alignment horizontal="left" vertical="center"/>
    </xf>
    <xf numFmtId="3" fontId="15" fillId="0" borderId="0" xfId="1" applyNumberFormat="1" applyFont="1" applyFill="1" applyBorder="1" applyAlignment="1">
      <alignment horizontal="right" vertical="center" shrinkToFit="1"/>
    </xf>
    <xf numFmtId="0" fontId="29" fillId="6" borderId="0" xfId="0" applyFont="1" applyFill="1" applyBorder="1" applyAlignment="1">
      <alignment horizontal="left" vertical="center" wrapText="1"/>
    </xf>
    <xf numFmtId="3" fontId="14" fillId="0" borderId="0" xfId="0" applyNumberFormat="1" applyFont="1" applyFill="1" applyBorder="1" applyAlignment="1">
      <alignment horizontal="left" vertical="center"/>
    </xf>
    <xf numFmtId="0" fontId="201" fillId="0" borderId="0" xfId="0" applyFont="1" applyFill="1" applyBorder="1" applyAlignment="1">
      <alignment vertical="top" wrapText="1"/>
    </xf>
    <xf numFmtId="0" fontId="19" fillId="0" borderId="0" xfId="0" applyFont="1" applyFill="1" applyBorder="1" applyAlignment="1">
      <alignment horizontal="left" vertical="center" wrapText="1"/>
    </xf>
    <xf numFmtId="0" fontId="14" fillId="0" borderId="0" xfId="0" applyFont="1" applyFill="1" applyBorder="1" applyAlignment="1">
      <alignment horizontal="left" vertical="top" wrapText="1"/>
    </xf>
    <xf numFmtId="0" fontId="19" fillId="0" borderId="0" xfId="1" applyFont="1" applyFill="1" applyBorder="1" applyAlignment="1">
      <alignment horizontal="left" vertical="center"/>
    </xf>
    <xf numFmtId="0" fontId="19" fillId="0" borderId="0" xfId="1" applyFont="1" applyFill="1" applyBorder="1" applyAlignment="1">
      <alignment horizontal="left" vertical="center" wrapText="1"/>
    </xf>
    <xf numFmtId="0" fontId="24" fillId="0" borderId="48" xfId="1" applyFont="1" applyFill="1" applyBorder="1" applyAlignment="1">
      <alignment horizontal="left" wrapText="1"/>
    </xf>
    <xf numFmtId="0" fontId="14" fillId="3" borderId="0" xfId="1" applyFont="1" applyFill="1" applyBorder="1" applyAlignment="1">
      <alignment horizontal="left" vertical="center"/>
    </xf>
    <xf numFmtId="0" fontId="19" fillId="0" borderId="0" xfId="1" applyFont="1" applyFill="1" applyBorder="1" applyAlignment="1">
      <alignment horizontal="left" vertical="center"/>
    </xf>
    <xf numFmtId="0" fontId="23" fillId="0" borderId="0" xfId="0" applyFont="1" applyFill="1" applyBorder="1" applyAlignment="1">
      <alignment horizontal="left" vertical="top" indent="1"/>
    </xf>
    <xf numFmtId="0" fontId="234" fillId="0" borderId="0" xfId="0" applyFont="1" applyFill="1" applyBorder="1" applyAlignment="1">
      <alignment horizontal="left" vertical="top"/>
    </xf>
    <xf numFmtId="0" fontId="234" fillId="0" borderId="0" xfId="0" applyFont="1" applyFill="1" applyBorder="1" applyAlignment="1">
      <alignment horizontal="left" vertical="top" wrapText="1"/>
    </xf>
    <xf numFmtId="170" fontId="29" fillId="0" borderId="9" xfId="0" applyNumberFormat="1" applyFont="1" applyFill="1" applyBorder="1" applyAlignment="1">
      <alignment horizontal="right" vertical="center" wrapText="1"/>
    </xf>
    <xf numFmtId="0" fontId="236" fillId="0" borderId="52" xfId="0" applyFont="1" applyFill="1" applyBorder="1" applyAlignment="1">
      <alignment horizontal="left" wrapText="1"/>
    </xf>
    <xf numFmtId="0" fontId="27" fillId="75" borderId="0" xfId="0" applyFont="1" applyFill="1" applyBorder="1" applyAlignment="1">
      <alignment horizontal="left" vertical="center" wrapText="1"/>
    </xf>
    <xf numFmtId="170" fontId="27" fillId="75" borderId="0" xfId="0" applyNumberFormat="1" applyFont="1" applyFill="1" applyBorder="1" applyAlignment="1">
      <alignment horizontal="right" vertical="center" wrapText="1"/>
    </xf>
    <xf numFmtId="170" fontId="27" fillId="75" borderId="0" xfId="0" applyNumberFormat="1" applyFont="1" applyFill="1" applyBorder="1" applyAlignment="1">
      <alignment horizontal="right" vertical="center" shrinkToFit="1"/>
    </xf>
    <xf numFmtId="3" fontId="27" fillId="75" borderId="0" xfId="0" applyNumberFormat="1" applyFont="1" applyFill="1" applyBorder="1" applyAlignment="1">
      <alignment horizontal="right" vertical="center" shrinkToFit="1"/>
    </xf>
    <xf numFmtId="0" fontId="238" fillId="7" borderId="8" xfId="0" applyFont="1" applyFill="1" applyBorder="1" applyAlignment="1">
      <alignment horizontal="left" vertical="center" wrapText="1"/>
    </xf>
    <xf numFmtId="0" fontId="240" fillId="0" borderId="0" xfId="0" applyFont="1" applyFill="1" applyBorder="1" applyAlignment="1">
      <alignment horizontal="left" vertical="top"/>
    </xf>
    <xf numFmtId="0" fontId="196" fillId="0" borderId="0" xfId="0" applyFont="1" applyFill="1" applyBorder="1" applyAlignment="1">
      <alignment horizontal="left" vertical="top"/>
    </xf>
    <xf numFmtId="0" fontId="242" fillId="0" borderId="0" xfId="0" applyFont="1" applyFill="1" applyBorder="1" applyAlignment="1">
      <alignment horizontal="right"/>
    </xf>
    <xf numFmtId="0" fontId="242" fillId="0" borderId="0" xfId="0" applyFont="1" applyFill="1" applyBorder="1" applyAlignment="1">
      <alignment horizontal="left" vertical="top"/>
    </xf>
    <xf numFmtId="0" fontId="23" fillId="0" borderId="48" xfId="0" applyFont="1" applyFill="1" applyBorder="1" applyAlignment="1">
      <alignment horizontal="left" wrapText="1"/>
    </xf>
    <xf numFmtId="0" fontId="199" fillId="0" borderId="0" xfId="0" applyFont="1" applyFill="1" applyBorder="1" applyAlignment="1">
      <alignment horizontal="left" vertical="top"/>
    </xf>
    <xf numFmtId="0" fontId="243" fillId="0" borderId="3" xfId="0" applyFont="1" applyFill="1" applyBorder="1" applyAlignment="1">
      <alignment horizontal="left" vertical="center" wrapText="1"/>
    </xf>
    <xf numFmtId="0" fontId="243" fillId="0" borderId="2" xfId="0" applyFont="1" applyFill="1" applyBorder="1" applyAlignment="1">
      <alignment horizontal="left" vertical="center" wrapText="1"/>
    </xf>
    <xf numFmtId="0" fontId="243" fillId="0" borderId="4" xfId="0" applyFont="1" applyFill="1" applyBorder="1" applyAlignment="1">
      <alignment horizontal="left" vertical="center" wrapText="1"/>
    </xf>
    <xf numFmtId="0" fontId="27" fillId="7" borderId="8" xfId="0" applyFont="1" applyFill="1" applyBorder="1" applyAlignment="1">
      <alignment horizontal="left" vertical="center" wrapText="1"/>
    </xf>
    <xf numFmtId="0" fontId="243" fillId="0" borderId="0" xfId="0" applyFont="1" applyFill="1" applyBorder="1" applyAlignment="1">
      <alignment horizontal="left" vertical="center" wrapText="1"/>
    </xf>
    <xf numFmtId="170" fontId="29" fillId="0" borderId="0" xfId="0" applyNumberFormat="1" applyFont="1" applyFill="1" applyBorder="1" applyAlignment="1">
      <alignment horizontal="right" vertical="center" shrinkToFit="1"/>
    </xf>
    <xf numFmtId="0" fontId="243" fillId="0" borderId="9" xfId="0" applyFont="1" applyFill="1" applyBorder="1" applyAlignment="1">
      <alignment horizontal="left" vertical="center" wrapText="1"/>
    </xf>
    <xf numFmtId="0" fontId="247" fillId="0" borderId="9" xfId="0" applyFont="1" applyFill="1" applyBorder="1" applyAlignment="1">
      <alignment horizontal="left" vertical="center" wrapText="1" indent="2"/>
    </xf>
    <xf numFmtId="0" fontId="239" fillId="0" borderId="0" xfId="0" applyFont="1" applyFill="1" applyBorder="1" applyAlignment="1">
      <alignment horizontal="left" vertical="top"/>
    </xf>
    <xf numFmtId="0" fontId="234" fillId="0" borderId="0" xfId="1" applyFont="1" applyFill="1" applyBorder="1" applyAlignment="1">
      <alignment horizontal="left" vertical="top"/>
    </xf>
    <xf numFmtId="0" fontId="235" fillId="0" borderId="48" xfId="1" applyFont="1" applyFill="1" applyBorder="1" applyAlignment="1">
      <alignment horizontal="right" vertical="center" wrapText="1"/>
    </xf>
    <xf numFmtId="0" fontId="29" fillId="0" borderId="9" xfId="1" applyFont="1" applyFill="1" applyBorder="1" applyAlignment="1">
      <alignment horizontal="left" vertical="center" wrapText="1"/>
    </xf>
    <xf numFmtId="170" fontId="29" fillId="0" borderId="9" xfId="1" applyNumberFormat="1" applyFont="1" applyFill="1" applyBorder="1" applyAlignment="1">
      <alignment horizontal="right" vertical="center" wrapText="1" shrinkToFit="1"/>
    </xf>
    <xf numFmtId="170" fontId="29" fillId="0" borderId="0" xfId="1" applyNumberFormat="1" applyFont="1" applyFill="1" applyBorder="1" applyAlignment="1">
      <alignment horizontal="right" vertical="center" wrapText="1"/>
    </xf>
    <xf numFmtId="170" fontId="29" fillId="0" borderId="0" xfId="1" applyNumberFormat="1" applyFont="1" applyFill="1" applyBorder="1" applyAlignment="1">
      <alignment horizontal="right" vertical="center" wrapText="1" shrinkToFit="1"/>
    </xf>
    <xf numFmtId="0" fontId="243" fillId="0" borderId="9" xfId="1" applyFont="1" applyFill="1" applyBorder="1" applyAlignment="1">
      <alignment horizontal="left" vertical="center" wrapText="1"/>
    </xf>
    <xf numFmtId="0" fontId="243" fillId="0" borderId="0" xfId="1" applyFont="1" applyFill="1" applyBorder="1" applyAlignment="1">
      <alignment horizontal="left" vertical="center" wrapText="1"/>
    </xf>
    <xf numFmtId="0" fontId="243" fillId="0" borderId="10" xfId="1" applyFont="1" applyFill="1" applyBorder="1" applyAlignment="1">
      <alignment horizontal="left" vertical="center" wrapText="1"/>
    </xf>
    <xf numFmtId="170" fontId="29" fillId="0" borderId="10" xfId="1" applyNumberFormat="1" applyFont="1" applyFill="1" applyBorder="1" applyAlignment="1">
      <alignment horizontal="right" vertical="center" wrapText="1"/>
    </xf>
    <xf numFmtId="0" fontId="243" fillId="0" borderId="9" xfId="1" applyFont="1" applyFill="1" applyBorder="1" applyAlignment="1">
      <alignment horizontal="left" wrapText="1"/>
    </xf>
    <xf numFmtId="0" fontId="243" fillId="0" borderId="0" xfId="1" applyFont="1" applyFill="1" applyBorder="1" applyAlignment="1">
      <alignment horizontal="left" wrapText="1"/>
    </xf>
    <xf numFmtId="0" fontId="27" fillId="75" borderId="0" xfId="1" applyFont="1" applyFill="1" applyBorder="1" applyAlignment="1">
      <alignment horizontal="left" vertical="center" wrapText="1"/>
    </xf>
    <xf numFmtId="170" fontId="27" fillId="75" borderId="0" xfId="1" applyNumberFormat="1" applyFont="1" applyFill="1" applyBorder="1" applyAlignment="1">
      <alignment horizontal="right" vertical="center" wrapText="1"/>
    </xf>
    <xf numFmtId="168" fontId="236" fillId="0" borderId="53" xfId="1" applyNumberFormat="1" applyFont="1" applyFill="1" applyBorder="1" applyAlignment="1">
      <alignment horizontal="left" shrinkToFit="1"/>
    </xf>
    <xf numFmtId="0" fontId="236" fillId="0" borderId="53" xfId="1" applyFont="1" applyFill="1" applyBorder="1" applyAlignment="1">
      <alignment horizontal="right" wrapText="1"/>
    </xf>
    <xf numFmtId="0" fontId="237" fillId="0" borderId="53" xfId="1" applyFont="1" applyFill="1" applyBorder="1" applyAlignment="1">
      <alignment horizontal="right" wrapText="1"/>
    </xf>
    <xf numFmtId="170" fontId="37" fillId="0" borderId="0" xfId="0" applyNumberFormat="1" applyFont="1" applyFill="1" applyBorder="1" applyAlignment="1">
      <alignment horizontal="right" vertical="center" shrinkToFit="1"/>
    </xf>
    <xf numFmtId="170" fontId="37" fillId="0" borderId="0" xfId="0" applyNumberFormat="1" applyFont="1" applyFill="1" applyBorder="1" applyAlignment="1">
      <alignment horizontal="right" vertical="center" wrapText="1"/>
    </xf>
    <xf numFmtId="0" fontId="29" fillId="0" borderId="9" xfId="0" applyFont="1" applyFill="1" applyBorder="1" applyAlignment="1">
      <alignment horizontal="left" vertical="center" wrapText="1"/>
    </xf>
    <xf numFmtId="0" fontId="37" fillId="0" borderId="9" xfId="0" applyFont="1" applyFill="1" applyBorder="1" applyAlignment="1">
      <alignment horizontal="left" vertical="center" wrapText="1"/>
    </xf>
    <xf numFmtId="170" fontId="37" fillId="0" borderId="9" xfId="0" applyNumberFormat="1" applyFont="1" applyFill="1" applyBorder="1" applyAlignment="1">
      <alignment horizontal="right" vertical="center" shrinkToFit="1"/>
    </xf>
    <xf numFmtId="0" fontId="23" fillId="0" borderId="48" xfId="0" applyFont="1" applyFill="1" applyBorder="1" applyAlignment="1">
      <alignment horizontal="left" vertical="center" wrapText="1"/>
    </xf>
    <xf numFmtId="168" fontId="23" fillId="0" borderId="48" xfId="0" applyNumberFormat="1" applyFont="1" applyFill="1" applyBorder="1" applyAlignment="1">
      <alignment horizontal="right" shrinkToFit="1"/>
    </xf>
    <xf numFmtId="0" fontId="243" fillId="0" borderId="50" xfId="0" applyFont="1" applyFill="1" applyBorder="1" applyAlignment="1">
      <alignment horizontal="left" vertical="center" wrapText="1"/>
    </xf>
    <xf numFmtId="0" fontId="236" fillId="0" borderId="10" xfId="0" applyFont="1" applyFill="1" applyBorder="1" applyAlignment="1">
      <alignment horizontal="left" vertical="center" wrapText="1"/>
    </xf>
    <xf numFmtId="0" fontId="37" fillId="0" borderId="0" xfId="0" applyFont="1" applyFill="1" applyBorder="1" applyAlignment="1">
      <alignment vertical="center" wrapText="1"/>
    </xf>
    <xf numFmtId="0" fontId="243" fillId="0" borderId="52" xfId="0" applyFont="1" applyFill="1" applyBorder="1" applyAlignment="1">
      <alignment horizontal="left" vertical="center" wrapText="1"/>
    </xf>
    <xf numFmtId="0" fontId="236" fillId="0" borderId="0" xfId="0" applyFont="1" applyFill="1" applyBorder="1" applyAlignment="1">
      <alignment horizontal="left" vertical="center" wrapText="1"/>
    </xf>
    <xf numFmtId="0" fontId="27" fillId="77" borderId="55" xfId="0" applyFont="1" applyFill="1" applyBorder="1" applyAlignment="1">
      <alignment horizontal="left" vertical="center" wrapText="1"/>
    </xf>
    <xf numFmtId="0" fontId="206" fillId="0" borderId="0" xfId="0" applyFont="1" applyFill="1" applyBorder="1" applyAlignment="1">
      <alignment horizontal="left" vertical="top"/>
    </xf>
    <xf numFmtId="0" fontId="238" fillId="5" borderId="6" xfId="0" applyFont="1" applyFill="1" applyBorder="1" applyAlignment="1">
      <alignment horizontal="left" vertical="center" wrapText="1"/>
    </xf>
    <xf numFmtId="0" fontId="250" fillId="0" borderId="0" xfId="0" applyFont="1" applyFill="1" applyBorder="1" applyAlignment="1">
      <alignment vertical="top" wrapText="1"/>
    </xf>
    <xf numFmtId="0" fontId="243" fillId="0" borderId="10" xfId="0" applyFont="1" applyFill="1" applyBorder="1" applyAlignment="1">
      <alignment horizontal="left" vertical="center" wrapText="1"/>
    </xf>
    <xf numFmtId="0" fontId="240" fillId="0" borderId="0" xfId="0" applyFont="1" applyFill="1" applyBorder="1" applyAlignment="1">
      <alignment horizontal="left" vertical="center"/>
    </xf>
    <xf numFmtId="0" fontId="243" fillId="0" borderId="8" xfId="0" applyFont="1" applyFill="1" applyBorder="1" applyAlignment="1">
      <alignment horizontal="left" vertical="center" wrapText="1"/>
    </xf>
    <xf numFmtId="0" fontId="27" fillId="75" borderId="9" xfId="0" applyFont="1" applyFill="1" applyBorder="1" applyAlignment="1">
      <alignment horizontal="left" vertical="center" wrapText="1"/>
    </xf>
    <xf numFmtId="0" fontId="27" fillId="7" borderId="9" xfId="0" applyFont="1" applyFill="1" applyBorder="1" applyAlignment="1">
      <alignment horizontal="left" vertical="center" wrapText="1"/>
    </xf>
    <xf numFmtId="0" fontId="238" fillId="5" borderId="9" xfId="0" applyFont="1" applyFill="1" applyBorder="1" applyAlignment="1">
      <alignment horizontal="left" vertical="center" wrapText="1"/>
    </xf>
    <xf numFmtId="0" fontId="236" fillId="0" borderId="57" xfId="0" applyFont="1" applyFill="1" applyBorder="1" applyAlignment="1">
      <alignment horizontal="left" vertical="center" wrapText="1"/>
    </xf>
    <xf numFmtId="0" fontId="29" fillId="0" borderId="10" xfId="1" applyFont="1" applyFill="1" applyBorder="1" applyAlignment="1">
      <alignment horizontal="left" vertical="center" wrapText="1"/>
    </xf>
    <xf numFmtId="0" fontId="29" fillId="0" borderId="8" xfId="1" applyFont="1" applyFill="1" applyBorder="1" applyAlignment="1">
      <alignment horizontal="left" vertical="center" wrapText="1"/>
    </xf>
    <xf numFmtId="0" fontId="243" fillId="0" borderId="8" xfId="1" applyFont="1" applyFill="1" applyBorder="1" applyAlignment="1">
      <alignment horizontal="left" vertical="center" wrapText="1"/>
    </xf>
    <xf numFmtId="3" fontId="29" fillId="0" borderId="0" xfId="0" applyNumberFormat="1" applyFont="1" applyFill="1" applyBorder="1" applyAlignment="1">
      <alignment horizontal="right" vertical="center" shrinkToFit="1"/>
    </xf>
    <xf numFmtId="1" fontId="29" fillId="0" borderId="0" xfId="0" applyNumberFormat="1" applyFont="1" applyFill="1" applyBorder="1" applyAlignment="1">
      <alignment horizontal="right" vertical="center" shrinkToFit="1"/>
    </xf>
    <xf numFmtId="0" fontId="234" fillId="0" borderId="0" xfId="0" applyFont="1" applyFill="1" applyBorder="1" applyAlignment="1">
      <alignment horizontal="left" wrapText="1"/>
    </xf>
    <xf numFmtId="0" fontId="237" fillId="0" borderId="0" xfId="0" applyFont="1" applyFill="1" applyBorder="1" applyAlignment="1">
      <alignment horizontal="left" vertical="top"/>
    </xf>
    <xf numFmtId="3" fontId="237" fillId="0" borderId="0" xfId="0" applyNumberFormat="1" applyFont="1" applyFill="1" applyBorder="1" applyAlignment="1">
      <alignment horizontal="left" vertical="top"/>
    </xf>
    <xf numFmtId="0" fontId="236" fillId="0" borderId="53" xfId="0" applyFont="1" applyFill="1" applyBorder="1" applyAlignment="1">
      <alignment horizontal="left" wrapText="1"/>
    </xf>
    <xf numFmtId="0" fontId="236" fillId="0" borderId="52" xfId="1" applyFont="1" applyFill="1" applyBorder="1" applyAlignment="1">
      <alignment horizontal="left" wrapText="1"/>
    </xf>
    <xf numFmtId="172" fontId="236" fillId="0" borderId="52" xfId="1" applyNumberFormat="1" applyFont="1" applyFill="1" applyBorder="1" applyAlignment="1">
      <alignment horizontal="right" vertical="center"/>
    </xf>
    <xf numFmtId="0" fontId="41" fillId="0" borderId="0" xfId="0" applyFont="1" applyFill="1" applyBorder="1" applyAlignment="1">
      <alignment horizontal="left" vertical="center"/>
    </xf>
    <xf numFmtId="0" fontId="254" fillId="75" borderId="0" xfId="0" applyFont="1" applyFill="1" applyBorder="1" applyAlignment="1">
      <alignment horizontal="left" vertical="center" wrapText="1"/>
    </xf>
    <xf numFmtId="4" fontId="41" fillId="0" borderId="0" xfId="0" applyNumberFormat="1" applyFont="1" applyFill="1" applyBorder="1" applyAlignment="1">
      <alignment horizontal="left" vertical="center"/>
    </xf>
    <xf numFmtId="3" fontId="41" fillId="0" borderId="0" xfId="0" applyNumberFormat="1" applyFont="1" applyFill="1" applyBorder="1" applyAlignment="1">
      <alignment horizontal="left" vertical="center"/>
    </xf>
    <xf numFmtId="0" fontId="254" fillId="7" borderId="8" xfId="0" applyFont="1" applyFill="1" applyBorder="1" applyAlignment="1">
      <alignment horizontal="left" vertical="center" wrapText="1"/>
    </xf>
    <xf numFmtId="0" fontId="254" fillId="75" borderId="9" xfId="0" applyFont="1" applyFill="1" applyBorder="1" applyAlignment="1">
      <alignment horizontal="left" vertical="center" wrapText="1"/>
    </xf>
    <xf numFmtId="0" fontId="255" fillId="77" borderId="8" xfId="0" applyFont="1" applyFill="1" applyBorder="1" applyAlignment="1">
      <alignment horizontal="left" vertical="center" wrapText="1"/>
    </xf>
    <xf numFmtId="0" fontId="247" fillId="0" borderId="9" xfId="0" applyFont="1" applyFill="1" applyBorder="1" applyAlignment="1">
      <alignment horizontal="left" vertical="center" wrapText="1" indent="1"/>
    </xf>
    <xf numFmtId="0" fontId="197" fillId="74" borderId="0" xfId="9153" applyFont="1" applyFill="1" applyBorder="1" applyAlignment="1">
      <alignment vertical="center" wrapText="1"/>
    </xf>
    <xf numFmtId="169" fontId="197" fillId="0" borderId="0" xfId="19" applyNumberFormat="1" applyFont="1" applyFill="1" applyBorder="1" applyAlignment="1">
      <alignment horizontal="left" vertical="top"/>
    </xf>
    <xf numFmtId="170" fontId="197" fillId="0" borderId="0" xfId="1" applyNumberFormat="1" applyFont="1" applyFill="1" applyBorder="1" applyAlignment="1">
      <alignment horizontal="left" vertical="top"/>
    </xf>
    <xf numFmtId="9" fontId="197" fillId="0" borderId="0" xfId="19" applyFont="1" applyFill="1" applyBorder="1" applyAlignment="1">
      <alignment horizontal="left" vertical="top"/>
    </xf>
    <xf numFmtId="4" fontId="197" fillId="0" borderId="0" xfId="1" applyNumberFormat="1" applyFont="1" applyFill="1" applyBorder="1" applyAlignment="1">
      <alignment horizontal="left" vertical="top"/>
    </xf>
    <xf numFmtId="0" fontId="197" fillId="0" borderId="9" xfId="0" applyFont="1" applyFill="1" applyBorder="1" applyAlignment="1">
      <alignment horizontal="left" vertical="top" wrapText="1"/>
    </xf>
    <xf numFmtId="9" fontId="256" fillId="74" borderId="0" xfId="9154" applyNumberFormat="1" applyFont="1" applyFill="1" applyBorder="1" applyAlignment="1">
      <alignment horizontal="right" vertical="center"/>
    </xf>
    <xf numFmtId="9" fontId="256" fillId="74" borderId="9" xfId="9154" applyNumberFormat="1" applyFont="1" applyFill="1" applyBorder="1" applyAlignment="1">
      <alignment horizontal="right" vertical="center"/>
    </xf>
    <xf numFmtId="0" fontId="257" fillId="0" borderId="0" xfId="1" applyFont="1" applyFill="1" applyBorder="1" applyAlignment="1">
      <alignment horizontal="left" vertical="top"/>
    </xf>
    <xf numFmtId="0" fontId="257" fillId="74" borderId="9" xfId="9153" applyFont="1" applyFill="1" applyBorder="1" applyAlignment="1">
      <alignment vertical="center" wrapText="1"/>
    </xf>
    <xf numFmtId="9" fontId="258" fillId="74" borderId="9" xfId="9154" applyNumberFormat="1" applyFont="1" applyFill="1" applyBorder="1" applyAlignment="1">
      <alignment horizontal="right" vertical="center"/>
    </xf>
    <xf numFmtId="0" fontId="257" fillId="74" borderId="9" xfId="9153" applyFont="1" applyFill="1" applyBorder="1" applyAlignment="1">
      <alignment horizontal="left" vertical="center" wrapText="1" indent="6"/>
    </xf>
    <xf numFmtId="0" fontId="211" fillId="75" borderId="0" xfId="9153" applyFont="1" applyFill="1" applyBorder="1" applyAlignment="1">
      <alignment vertical="center"/>
    </xf>
    <xf numFmtId="9" fontId="211" fillId="75" borderId="0" xfId="9154" applyNumberFormat="1" applyFont="1" applyFill="1" applyBorder="1" applyAlignment="1">
      <alignment horizontal="right" vertical="center"/>
    </xf>
    <xf numFmtId="9" fontId="211" fillId="75" borderId="8" xfId="9154" applyNumberFormat="1" applyFont="1" applyFill="1" applyBorder="1" applyAlignment="1">
      <alignment horizontal="right" vertical="center"/>
    </xf>
    <xf numFmtId="0" fontId="211" fillId="75" borderId="8" xfId="9153" applyFont="1" applyFill="1" applyBorder="1" applyAlignment="1">
      <alignment vertical="center"/>
    </xf>
    <xf numFmtId="0" fontId="211" fillId="7" borderId="0" xfId="0" applyFont="1" applyFill="1" applyBorder="1" applyAlignment="1">
      <alignment horizontal="left" vertical="center"/>
    </xf>
    <xf numFmtId="0" fontId="214" fillId="0" borderId="0" xfId="1" applyFont="1" applyFill="1" applyBorder="1" applyAlignment="1">
      <alignment horizontal="left" vertical="center"/>
    </xf>
    <xf numFmtId="0" fontId="19" fillId="4" borderId="0" xfId="4" applyFont="1" applyFill="1" applyBorder="1" applyAlignment="1">
      <alignment horizontal="center" vertical="center"/>
    </xf>
    <xf numFmtId="0" fontId="19" fillId="0" borderId="0" xfId="4" applyFont="1" applyBorder="1" applyAlignment="1">
      <alignment vertical="center"/>
    </xf>
    <xf numFmtId="0" fontId="19" fillId="0" borderId="0" xfId="4" applyFont="1" applyBorder="1" applyAlignment="1">
      <alignment horizontal="center" vertical="center"/>
    </xf>
    <xf numFmtId="3" fontId="239" fillId="0" borderId="9" xfId="0" applyNumberFormat="1" applyFont="1" applyFill="1" applyBorder="1" applyAlignment="1">
      <alignment horizontal="right" vertical="center" shrinkToFit="1"/>
    </xf>
    <xf numFmtId="213" fontId="29" fillId="0" borderId="0" xfId="0" applyNumberFormat="1" applyFont="1" applyFill="1" applyBorder="1" applyAlignment="1">
      <alignment horizontal="right" vertical="center" shrinkToFit="1"/>
    </xf>
    <xf numFmtId="213" fontId="29" fillId="0" borderId="9" xfId="0" applyNumberFormat="1" applyFont="1" applyFill="1" applyBorder="1" applyAlignment="1">
      <alignment horizontal="right" vertical="center" wrapText="1"/>
    </xf>
    <xf numFmtId="213" fontId="27" fillId="75" borderId="0" xfId="0" applyNumberFormat="1" applyFont="1" applyFill="1" applyBorder="1" applyAlignment="1">
      <alignment horizontal="right" vertical="center" shrinkToFit="1"/>
    </xf>
    <xf numFmtId="0" fontId="253" fillId="7" borderId="0" xfId="0" applyFont="1" applyFill="1" applyBorder="1" applyAlignment="1">
      <alignment horizontal="left" vertical="center" wrapText="1"/>
    </xf>
    <xf numFmtId="213" fontId="253" fillId="7" borderId="0" xfId="0" applyNumberFormat="1" applyFont="1" applyFill="1" applyBorder="1" applyAlignment="1">
      <alignment horizontal="right" vertical="center" shrinkToFit="1"/>
    </xf>
    <xf numFmtId="0" fontId="206" fillId="0" borderId="0" xfId="0" applyFont="1" applyFill="1" applyBorder="1" applyAlignment="1">
      <alignment horizontal="left" vertical="center"/>
    </xf>
    <xf numFmtId="213" fontId="206" fillId="0" borderId="0" xfId="0" applyNumberFormat="1" applyFont="1" applyFill="1" applyBorder="1" applyAlignment="1">
      <alignment horizontal="left" vertical="center"/>
    </xf>
    <xf numFmtId="1" fontId="29" fillId="0" borderId="0" xfId="0" applyNumberFormat="1" applyFont="1" applyFill="1" applyBorder="1" applyAlignment="1">
      <alignment horizontal="left" vertical="center" shrinkToFit="1"/>
    </xf>
    <xf numFmtId="213" fontId="29" fillId="0" borderId="0" xfId="0" applyNumberFormat="1" applyFont="1" applyFill="1" applyBorder="1" applyAlignment="1">
      <alignment horizontal="right" vertical="center" wrapText="1"/>
    </xf>
    <xf numFmtId="213" fontId="29" fillId="0" borderId="10" xfId="0" applyNumberFormat="1" applyFont="1" applyFill="1" applyBorder="1" applyAlignment="1">
      <alignment horizontal="right" vertical="center" shrinkToFit="1"/>
    </xf>
    <xf numFmtId="1" fontId="29" fillId="0" borderId="9" xfId="0" applyNumberFormat="1" applyFont="1" applyFill="1" applyBorder="1" applyAlignment="1">
      <alignment horizontal="left" vertical="center" shrinkToFit="1"/>
    </xf>
    <xf numFmtId="3" fontId="29" fillId="0" borderId="9" xfId="0" applyNumberFormat="1" applyFont="1" applyFill="1" applyBorder="1" applyAlignment="1">
      <alignment horizontal="left" vertical="center" shrinkToFit="1"/>
    </xf>
    <xf numFmtId="1" fontId="243" fillId="0" borderId="0" xfId="0" applyNumberFormat="1" applyFont="1" applyFill="1" applyBorder="1" applyAlignment="1">
      <alignment horizontal="left" vertical="center" shrinkToFit="1"/>
    </xf>
    <xf numFmtId="1" fontId="243" fillId="0" borderId="9" xfId="0" applyNumberFormat="1" applyFont="1" applyFill="1" applyBorder="1" applyAlignment="1">
      <alignment horizontal="left" vertical="center" shrinkToFit="1"/>
    </xf>
    <xf numFmtId="3" fontId="243" fillId="0" borderId="9" xfId="0" applyNumberFormat="1" applyFont="1" applyFill="1" applyBorder="1" applyAlignment="1">
      <alignment horizontal="left" vertical="center" shrinkToFit="1"/>
    </xf>
    <xf numFmtId="213" fontId="27" fillId="75" borderId="0" xfId="0" applyNumberFormat="1" applyFont="1" applyFill="1" applyBorder="1" applyAlignment="1">
      <alignment horizontal="right" vertical="center" wrapText="1"/>
    </xf>
    <xf numFmtId="3" fontId="27" fillId="7" borderId="8" xfId="0" applyNumberFormat="1" applyFont="1" applyFill="1" applyBorder="1" applyAlignment="1">
      <alignment horizontal="left" vertical="center" shrinkToFit="1"/>
    </xf>
    <xf numFmtId="213" fontId="27" fillId="7" borderId="8" xfId="0" applyNumberFormat="1" applyFont="1" applyFill="1" applyBorder="1" applyAlignment="1">
      <alignment horizontal="right" vertical="center" wrapText="1"/>
    </xf>
    <xf numFmtId="213" fontId="27" fillId="7" borderId="8" xfId="0" applyNumberFormat="1" applyFont="1" applyFill="1" applyBorder="1" applyAlignment="1">
      <alignment horizontal="right" vertical="center" shrinkToFit="1"/>
    </xf>
    <xf numFmtId="213" fontId="16" fillId="7" borderId="8" xfId="0" applyNumberFormat="1" applyFont="1" applyFill="1" applyBorder="1" applyAlignment="1">
      <alignment horizontal="right" vertical="center" shrinkToFit="1"/>
    </xf>
    <xf numFmtId="3" fontId="29" fillId="0" borderId="9" xfId="0" applyNumberFormat="1" applyFont="1" applyFill="1" applyBorder="1" applyAlignment="1">
      <alignment vertical="center" shrinkToFit="1"/>
    </xf>
    <xf numFmtId="3" fontId="29" fillId="0" borderId="10" xfId="0" applyNumberFormat="1" applyFont="1" applyFill="1" applyBorder="1" applyAlignment="1">
      <alignment horizontal="left" vertical="center" shrinkToFit="1"/>
    </xf>
    <xf numFmtId="1" fontId="239" fillId="0" borderId="9" xfId="0" applyNumberFormat="1" applyFont="1" applyFill="1" applyBorder="1" applyAlignment="1">
      <alignment horizontal="left" vertical="center" indent="2" shrinkToFit="1"/>
    </xf>
    <xf numFmtId="3" fontId="239" fillId="0" borderId="9" xfId="0" applyNumberFormat="1" applyFont="1" applyFill="1" applyBorder="1" applyAlignment="1">
      <alignment horizontal="left" vertical="center" indent="2" shrinkToFit="1"/>
    </xf>
    <xf numFmtId="1" fontId="239" fillId="0" borderId="9" xfId="0" applyNumberFormat="1" applyFont="1" applyFill="1" applyBorder="1" applyAlignment="1">
      <alignment horizontal="left" vertical="center" indent="3" shrinkToFit="1"/>
    </xf>
    <xf numFmtId="0" fontId="261" fillId="0" borderId="0" xfId="0" applyFont="1" applyFill="1" applyBorder="1" applyAlignment="1">
      <alignment horizontal="left" vertical="center"/>
    </xf>
    <xf numFmtId="0" fontId="247" fillId="0" borderId="9" xfId="1" applyFont="1" applyFill="1" applyBorder="1" applyAlignment="1">
      <alignment horizontal="left" vertical="center" wrapText="1" indent="1"/>
    </xf>
    <xf numFmtId="0" fontId="247" fillId="0" borderId="0" xfId="1" applyFont="1" applyFill="1" applyBorder="1" applyAlignment="1">
      <alignment horizontal="left" vertical="center" wrapText="1" indent="1"/>
    </xf>
    <xf numFmtId="0" fontId="234" fillId="0" borderId="0" xfId="0" applyFont="1" applyFill="1" applyBorder="1" applyAlignment="1">
      <alignment horizontal="left" vertical="top" indent="13"/>
    </xf>
    <xf numFmtId="0" fontId="16" fillId="75" borderId="0" xfId="0" applyFont="1" applyFill="1" applyBorder="1" applyAlignment="1">
      <alignment horizontal="left" vertical="center" wrapText="1"/>
    </xf>
    <xf numFmtId="14" fontId="234" fillId="0" borderId="48" xfId="0" applyNumberFormat="1" applyFont="1" applyFill="1" applyBorder="1" applyAlignment="1">
      <alignment horizontal="left"/>
    </xf>
    <xf numFmtId="213" fontId="29" fillId="0" borderId="0" xfId="0" applyNumberFormat="1" applyFont="1" applyFill="1" applyBorder="1" applyAlignment="1">
      <alignment horizontal="left" vertical="center"/>
    </xf>
    <xf numFmtId="0" fontId="247" fillId="0" borderId="2" xfId="1" applyFont="1" applyFill="1" applyBorder="1" applyAlignment="1">
      <alignment horizontal="left" vertical="center" wrapText="1" indent="1"/>
    </xf>
    <xf numFmtId="0" fontId="247" fillId="0" borderId="4" xfId="1" applyFont="1" applyFill="1" applyBorder="1" applyAlignment="1">
      <alignment horizontal="left" vertical="center" wrapText="1" indent="1"/>
    </xf>
    <xf numFmtId="0" fontId="259" fillId="0" borderId="0" xfId="0" applyFont="1" applyAlignment="1">
      <alignment vertical="center"/>
    </xf>
    <xf numFmtId="0" fontId="242" fillId="0" borderId="0" xfId="0" applyFont="1" applyFill="1" applyBorder="1" applyAlignment="1">
      <alignment horizontal="right" wrapText="1"/>
    </xf>
    <xf numFmtId="166" fontId="243" fillId="0" borderId="8" xfId="0" applyNumberFormat="1" applyFont="1" applyFill="1" applyBorder="1" applyAlignment="1">
      <alignment horizontal="left" vertical="center" shrinkToFit="1"/>
    </xf>
    <xf numFmtId="0" fontId="23" fillId="0" borderId="0" xfId="1" applyFont="1" applyFill="1" applyBorder="1" applyAlignment="1">
      <alignment horizontal="right" wrapText="1"/>
    </xf>
    <xf numFmtId="3" fontId="27" fillId="75" borderId="0" xfId="1" applyNumberFormat="1" applyFont="1" applyFill="1" applyBorder="1" applyAlignment="1">
      <alignment horizontal="right" vertical="center" shrinkToFit="1"/>
    </xf>
    <xf numFmtId="0" fontId="254" fillId="75" borderId="0" xfId="1" applyFont="1" applyFill="1" applyBorder="1" applyAlignment="1">
      <alignment horizontal="left" vertical="center" wrapText="1"/>
    </xf>
    <xf numFmtId="0" fontId="243" fillId="0" borderId="3" xfId="1" applyFont="1" applyFill="1" applyBorder="1" applyAlignment="1">
      <alignment horizontal="left" vertical="center" wrapText="1"/>
    </xf>
    <xf numFmtId="0" fontId="243" fillId="0" borderId="2" xfId="1" applyFont="1" applyFill="1" applyBorder="1" applyAlignment="1">
      <alignment horizontal="left" vertical="center" wrapText="1"/>
    </xf>
    <xf numFmtId="0" fontId="243" fillId="0" borderId="4" xfId="1" applyFont="1" applyFill="1" applyBorder="1" applyAlignment="1">
      <alignment horizontal="left" vertical="center" wrapText="1"/>
    </xf>
    <xf numFmtId="0" fontId="234" fillId="0" borderId="0" xfId="1" applyFont="1" applyFill="1" applyBorder="1" applyAlignment="1">
      <alignment horizontal="left"/>
    </xf>
    <xf numFmtId="0" fontId="234" fillId="0" borderId="0" xfId="1" applyFont="1" applyFill="1" applyBorder="1" applyAlignment="1">
      <alignment horizontal="left" wrapText="1"/>
    </xf>
    <xf numFmtId="0" fontId="23" fillId="0" borderId="48" xfId="1" applyFont="1" applyFill="1" applyBorder="1" applyAlignment="1">
      <alignment horizontal="left" wrapText="1"/>
    </xf>
    <xf numFmtId="0" fontId="240" fillId="0" borderId="0" xfId="1" applyFont="1" applyFill="1" applyBorder="1" applyAlignment="1">
      <alignment horizontal="left" vertical="center"/>
    </xf>
    <xf numFmtId="213" fontId="29" fillId="0" borderId="3" xfId="1" applyNumberFormat="1" applyFont="1" applyFill="1" applyBorder="1" applyAlignment="1">
      <alignment horizontal="right" vertical="center" shrinkToFit="1"/>
    </xf>
    <xf numFmtId="213" fontId="239" fillId="0" borderId="2" xfId="1" applyNumberFormat="1" applyFont="1" applyFill="1" applyBorder="1" applyAlignment="1">
      <alignment horizontal="right" vertical="center" shrinkToFit="1"/>
    </xf>
    <xf numFmtId="213" fontId="239" fillId="0" borderId="2" xfId="1" applyNumberFormat="1" applyFont="1" applyFill="1" applyBorder="1" applyAlignment="1">
      <alignment horizontal="right" vertical="center" wrapText="1"/>
    </xf>
    <xf numFmtId="213" fontId="29" fillId="0" borderId="3" xfId="1" applyNumberFormat="1" applyFont="1" applyFill="1" applyBorder="1" applyAlignment="1">
      <alignment horizontal="right" vertical="center" wrapText="1"/>
    </xf>
    <xf numFmtId="213" fontId="29" fillId="0" borderId="2" xfId="1" applyNumberFormat="1" applyFont="1" applyFill="1" applyBorder="1" applyAlignment="1">
      <alignment horizontal="right" vertical="center" shrinkToFit="1"/>
    </xf>
    <xf numFmtId="213" fontId="29" fillId="0" borderId="2" xfId="1" applyNumberFormat="1" applyFont="1" applyFill="1" applyBorder="1" applyAlignment="1">
      <alignment horizontal="right" vertical="center" wrapText="1"/>
    </xf>
    <xf numFmtId="0" fontId="234" fillId="0" borderId="0" xfId="1" applyFont="1" applyFill="1" applyBorder="1" applyAlignment="1">
      <alignment horizontal="left" vertical="center" wrapText="1"/>
    </xf>
    <xf numFmtId="213" fontId="29" fillId="0" borderId="4" xfId="1" applyNumberFormat="1" applyFont="1" applyFill="1" applyBorder="1" applyAlignment="1">
      <alignment horizontal="right" vertical="center" shrinkToFit="1"/>
    </xf>
    <xf numFmtId="213" fontId="29" fillId="0" borderId="9" xfId="1" applyNumberFormat="1" applyFont="1" applyFill="1" applyBorder="1" applyAlignment="1">
      <alignment horizontal="right" vertical="center" shrinkToFit="1"/>
    </xf>
    <xf numFmtId="213" fontId="29" fillId="0" borderId="9" xfId="1" applyNumberFormat="1" applyFont="1" applyFill="1" applyBorder="1" applyAlignment="1">
      <alignment horizontal="right" vertical="center" wrapText="1"/>
    </xf>
    <xf numFmtId="213" fontId="29" fillId="0" borderId="10" xfId="1" applyNumberFormat="1" applyFont="1" applyFill="1" applyBorder="1" applyAlignment="1">
      <alignment horizontal="right" vertical="center" shrinkToFit="1"/>
    </xf>
    <xf numFmtId="213" fontId="29" fillId="0" borderId="10" xfId="1" applyNumberFormat="1" applyFont="1" applyFill="1" applyBorder="1" applyAlignment="1">
      <alignment horizontal="right" vertical="center" wrapText="1"/>
    </xf>
    <xf numFmtId="14" fontId="241" fillId="0" borderId="48" xfId="1" applyNumberFormat="1" applyFont="1" applyFill="1" applyBorder="1" applyAlignment="1">
      <alignment horizontal="left" wrapText="1"/>
    </xf>
    <xf numFmtId="213" fontId="29" fillId="0" borderId="0" xfId="1" applyNumberFormat="1" applyFont="1" applyFill="1" applyBorder="1" applyAlignment="1">
      <alignment horizontal="right" vertical="center" shrinkToFit="1"/>
    </xf>
    <xf numFmtId="0" fontId="23" fillId="0" borderId="1" xfId="1" applyFont="1" applyFill="1" applyBorder="1" applyAlignment="1">
      <alignment horizontal="right" wrapText="1"/>
    </xf>
    <xf numFmtId="0" fontId="29" fillId="0" borderId="0" xfId="1" applyFont="1" applyFill="1" applyBorder="1" applyAlignment="1">
      <alignment horizontal="right" vertical="center" wrapText="1"/>
    </xf>
    <xf numFmtId="213" fontId="29" fillId="0" borderId="9" xfId="1" applyNumberFormat="1" applyFont="1" applyFill="1" applyBorder="1" applyAlignment="1">
      <alignment horizontal="right" shrinkToFit="1"/>
    </xf>
    <xf numFmtId="213" fontId="29" fillId="0" borderId="0" xfId="1" applyNumberFormat="1" applyFont="1" applyFill="1" applyBorder="1" applyAlignment="1">
      <alignment horizontal="right" shrinkToFit="1"/>
    </xf>
    <xf numFmtId="0" fontId="239" fillId="0" borderId="0" xfId="1" applyFont="1" applyFill="1" applyBorder="1" applyAlignment="1">
      <alignment horizontal="left" vertical="center"/>
    </xf>
    <xf numFmtId="213" fontId="239" fillId="0" borderId="9" xfId="1" applyNumberFormat="1" applyFont="1" applyFill="1" applyBorder="1" applyAlignment="1">
      <alignment horizontal="right" vertical="center" shrinkToFit="1"/>
    </xf>
    <xf numFmtId="213" fontId="239" fillId="0" borderId="0" xfId="1" applyNumberFormat="1" applyFont="1" applyFill="1" applyBorder="1" applyAlignment="1">
      <alignment horizontal="right" vertical="center" shrinkToFit="1"/>
    </xf>
    <xf numFmtId="0" fontId="264" fillId="0" borderId="48" xfId="1" applyFont="1" applyFill="1" applyBorder="1" applyAlignment="1">
      <alignment horizontal="left" wrapText="1"/>
    </xf>
    <xf numFmtId="9" fontId="29" fillId="0" borderId="0" xfId="1" applyNumberFormat="1" applyFont="1" applyFill="1" applyBorder="1" applyAlignment="1">
      <alignment horizontal="right" vertical="center" shrinkToFit="1"/>
    </xf>
    <xf numFmtId="9" fontId="29" fillId="0" borderId="9" xfId="1" applyNumberFormat="1" applyFont="1" applyFill="1" applyBorder="1" applyAlignment="1">
      <alignment horizontal="right" vertical="center" shrinkToFit="1"/>
    </xf>
    <xf numFmtId="9" fontId="29" fillId="0" borderId="9" xfId="9155" applyNumberFormat="1" applyFont="1" applyFill="1" applyBorder="1" applyAlignment="1">
      <alignment horizontal="right" vertical="center" wrapText="1"/>
    </xf>
    <xf numFmtId="9" fontId="29" fillId="0" borderId="9" xfId="1" applyNumberFormat="1" applyFont="1" applyFill="1" applyBorder="1" applyAlignment="1">
      <alignment horizontal="right" vertical="center" wrapText="1"/>
    </xf>
    <xf numFmtId="213" fontId="29" fillId="0" borderId="0" xfId="1" applyNumberFormat="1" applyFont="1" applyFill="1" applyBorder="1" applyAlignment="1">
      <alignment horizontal="right" vertical="center" wrapText="1"/>
    </xf>
    <xf numFmtId="213" fontId="27" fillId="75" borderId="0" xfId="1" applyNumberFormat="1" applyFont="1" applyFill="1" applyBorder="1" applyAlignment="1">
      <alignment horizontal="right" vertical="center" shrinkToFit="1"/>
    </xf>
    <xf numFmtId="9" fontId="27" fillId="75" borderId="0" xfId="1" applyNumberFormat="1" applyFont="1" applyFill="1" applyBorder="1" applyAlignment="1">
      <alignment horizontal="right" vertical="center" shrinkToFit="1"/>
    </xf>
    <xf numFmtId="213" fontId="29" fillId="0" borderId="8" xfId="1" applyNumberFormat="1" applyFont="1" applyFill="1" applyBorder="1" applyAlignment="1">
      <alignment horizontal="right" vertical="center" shrinkToFit="1"/>
    </xf>
    <xf numFmtId="14" fontId="234" fillId="0" borderId="0" xfId="1" applyNumberFormat="1" applyFont="1" applyFill="1" applyBorder="1" applyAlignment="1">
      <alignment horizontal="left"/>
    </xf>
    <xf numFmtId="9" fontId="235" fillId="0" borderId="48" xfId="1" applyNumberFormat="1" applyFont="1" applyFill="1" applyBorder="1" applyAlignment="1">
      <alignment horizontal="right" vertical="center" shrinkToFit="1"/>
    </xf>
    <xf numFmtId="213" fontId="29" fillId="0" borderId="0" xfId="1" applyNumberFormat="1" applyFont="1" applyFill="1" applyBorder="1" applyAlignment="1">
      <alignment horizontal="right" wrapText="1"/>
    </xf>
    <xf numFmtId="213" fontId="29" fillId="0" borderId="9" xfId="1" applyNumberFormat="1" applyFont="1" applyFill="1" applyBorder="1" applyAlignment="1">
      <alignment horizontal="right" wrapText="1"/>
    </xf>
    <xf numFmtId="213" fontId="27" fillId="75" borderId="0" xfId="1" applyNumberFormat="1" applyFont="1" applyFill="1" applyBorder="1" applyAlignment="1">
      <alignment horizontal="right" vertical="center" wrapText="1"/>
    </xf>
    <xf numFmtId="170" fontId="27" fillId="75" borderId="0" xfId="1" applyNumberFormat="1" applyFont="1" applyFill="1" applyBorder="1" applyAlignment="1">
      <alignment horizontal="right" vertical="center" shrinkToFit="1"/>
    </xf>
    <xf numFmtId="0" fontId="266" fillId="0" borderId="0" xfId="1" applyFont="1" applyFill="1" applyBorder="1" applyAlignment="1">
      <alignment horizontal="left" vertical="center" wrapText="1"/>
    </xf>
    <xf numFmtId="0" fontId="267" fillId="0" borderId="0" xfId="1" applyFont="1" applyFill="1" applyBorder="1" applyAlignment="1">
      <alignment horizontal="right" vertical="center" wrapText="1"/>
    </xf>
    <xf numFmtId="170" fontId="29" fillId="0" borderId="0" xfId="1" applyNumberFormat="1" applyFont="1" applyFill="1" applyBorder="1" applyAlignment="1">
      <alignment horizontal="right" vertical="center" shrinkToFit="1"/>
    </xf>
    <xf numFmtId="0" fontId="265" fillId="0" borderId="7" xfId="1" applyFont="1" applyFill="1" applyBorder="1" applyAlignment="1">
      <alignment horizontal="left" wrapText="1"/>
    </xf>
    <xf numFmtId="0" fontId="265" fillId="0" borderId="58" xfId="1" applyFont="1" applyFill="1" applyBorder="1" applyAlignment="1">
      <alignment horizontal="left" wrapText="1"/>
    </xf>
    <xf numFmtId="0" fontId="265" fillId="0" borderId="58" xfId="1" applyFont="1" applyFill="1" applyBorder="1" applyAlignment="1">
      <alignment horizontal="center" wrapText="1"/>
    </xf>
    <xf numFmtId="1" fontId="29" fillId="0" borderId="0" xfId="1" applyNumberFormat="1" applyFont="1" applyFill="1" applyBorder="1" applyAlignment="1">
      <alignment horizontal="center" vertical="center" shrinkToFit="1"/>
    </xf>
    <xf numFmtId="1" fontId="29" fillId="0" borderId="9" xfId="1" applyNumberFormat="1" applyFont="1" applyFill="1" applyBorder="1" applyAlignment="1">
      <alignment horizontal="center" vertical="center" shrinkToFit="1"/>
    </xf>
    <xf numFmtId="0" fontId="243" fillId="0" borderId="0" xfId="1" applyFont="1" applyFill="1" applyBorder="1" applyAlignment="1">
      <alignment horizontal="left" vertical="center" wrapText="1"/>
    </xf>
    <xf numFmtId="0" fontId="243" fillId="0" borderId="9" xfId="1" applyFont="1" applyFill="1" applyBorder="1" applyAlignment="1">
      <alignment horizontal="left" vertical="center" wrapText="1"/>
    </xf>
    <xf numFmtId="0" fontId="267" fillId="0" borderId="7" xfId="1" applyFont="1" applyFill="1" applyBorder="1" applyAlignment="1">
      <alignment horizontal="right" vertical="center" wrapText="1"/>
    </xf>
    <xf numFmtId="1" fontId="29" fillId="0" borderId="0" xfId="1" applyNumberFormat="1" applyFont="1" applyFill="1" applyBorder="1" applyAlignment="1">
      <alignment horizontal="right" vertical="center" shrinkToFit="1"/>
    </xf>
    <xf numFmtId="0" fontId="265" fillId="0" borderId="58" xfId="1" applyFont="1" applyFill="1" applyBorder="1" applyAlignment="1">
      <alignment wrapText="1"/>
    </xf>
    <xf numFmtId="0" fontId="265" fillId="0" borderId="58" xfId="1" applyFont="1" applyFill="1" applyBorder="1" applyAlignment="1">
      <alignment horizontal="right" wrapText="1"/>
    </xf>
    <xf numFmtId="0" fontId="265" fillId="0" borderId="0" xfId="1" applyFont="1" applyFill="1" applyBorder="1" applyAlignment="1">
      <alignment wrapText="1"/>
    </xf>
    <xf numFmtId="0" fontId="265" fillId="0" borderId="0" xfId="1" applyFont="1" applyFill="1" applyBorder="1" applyAlignment="1">
      <alignment horizontal="right" wrapText="1"/>
    </xf>
    <xf numFmtId="169" fontId="27" fillId="75" borderId="0" xfId="19" applyNumberFormat="1" applyFont="1" applyFill="1" applyBorder="1" applyAlignment="1">
      <alignment horizontal="right" vertical="center" wrapText="1"/>
    </xf>
    <xf numFmtId="9" fontId="27" fillId="75" borderId="0" xfId="19" applyNumberFormat="1" applyFont="1" applyFill="1" applyBorder="1" applyAlignment="1">
      <alignment horizontal="right" vertical="center" wrapText="1"/>
    </xf>
    <xf numFmtId="0" fontId="236" fillId="0" borderId="0" xfId="1" applyFont="1" applyFill="1" applyBorder="1" applyAlignment="1">
      <alignment horizontal="left" wrapText="1"/>
    </xf>
    <xf numFmtId="0" fontId="236" fillId="0" borderId="0" xfId="1" applyFont="1" applyFill="1" applyBorder="1" applyAlignment="1">
      <alignment horizontal="left" vertical="center" wrapText="1"/>
    </xf>
    <xf numFmtId="169" fontId="236" fillId="0" borderId="0" xfId="1" applyNumberFormat="1" applyFont="1" applyFill="1" applyBorder="1" applyAlignment="1">
      <alignment horizontal="right" vertical="center" shrinkToFit="1"/>
    </xf>
    <xf numFmtId="9" fontId="236" fillId="0" borderId="0" xfId="1" applyNumberFormat="1" applyFont="1" applyFill="1" applyBorder="1" applyAlignment="1">
      <alignment horizontal="right" vertical="center" shrinkToFit="1"/>
    </xf>
    <xf numFmtId="0" fontId="236" fillId="0" borderId="53" xfId="1" applyFont="1" applyFill="1" applyBorder="1" applyAlignment="1">
      <alignment horizontal="left" vertical="center" wrapText="1"/>
    </xf>
    <xf numFmtId="0" fontId="236" fillId="0" borderId="53" xfId="1" applyFont="1" applyFill="1" applyBorder="1" applyAlignment="1">
      <alignment horizontal="left" wrapText="1"/>
    </xf>
    <xf numFmtId="170" fontId="236" fillId="0" borderId="53" xfId="1" applyNumberFormat="1" applyFont="1" applyFill="1" applyBorder="1" applyAlignment="1">
      <alignment horizontal="right" shrinkToFit="1"/>
    </xf>
    <xf numFmtId="9" fontId="236" fillId="0" borderId="53" xfId="1" applyNumberFormat="1" applyFont="1" applyFill="1" applyBorder="1" applyAlignment="1">
      <alignment horizontal="right" shrinkToFit="1"/>
    </xf>
    <xf numFmtId="3" fontId="27" fillId="75" borderId="0" xfId="1" applyNumberFormat="1" applyFont="1" applyFill="1" applyBorder="1" applyAlignment="1">
      <alignment horizontal="left" vertical="center" shrinkToFit="1"/>
    </xf>
    <xf numFmtId="9" fontId="29" fillId="0" borderId="10" xfId="1" applyNumberFormat="1" applyFont="1" applyFill="1" applyBorder="1" applyAlignment="1">
      <alignment horizontal="right" vertical="center" shrinkToFit="1"/>
    </xf>
    <xf numFmtId="170" fontId="29" fillId="0" borderId="8" xfId="1" applyNumberFormat="1" applyFont="1" applyFill="1" applyBorder="1" applyAlignment="1">
      <alignment horizontal="right" vertical="center" wrapText="1"/>
    </xf>
    <xf numFmtId="9" fontId="29" fillId="0" borderId="8" xfId="1" applyNumberFormat="1" applyFont="1" applyFill="1" applyBorder="1" applyAlignment="1">
      <alignment horizontal="right" vertical="center" wrapText="1"/>
    </xf>
    <xf numFmtId="3" fontId="27" fillId="7" borderId="0" xfId="1" applyNumberFormat="1" applyFont="1" applyFill="1" applyBorder="1" applyAlignment="1">
      <alignment horizontal="left" vertical="center" shrinkToFit="1"/>
    </xf>
    <xf numFmtId="9" fontId="27" fillId="7" borderId="0" xfId="1" applyNumberFormat="1" applyFont="1" applyFill="1" applyBorder="1" applyAlignment="1">
      <alignment horizontal="right" vertical="center" shrinkToFit="1"/>
    </xf>
    <xf numFmtId="0" fontId="266" fillId="0" borderId="0" xfId="1" applyFont="1" applyFill="1" applyBorder="1" applyAlignment="1">
      <alignment horizontal="left" vertical="center"/>
    </xf>
    <xf numFmtId="0" fontId="266" fillId="0" borderId="0" xfId="1" applyFont="1" applyFill="1" applyBorder="1" applyAlignment="1">
      <alignment vertical="center"/>
    </xf>
    <xf numFmtId="0" fontId="270" fillId="0" borderId="0" xfId="0" applyFont="1" applyFill="1" applyBorder="1" applyAlignment="1">
      <alignment horizontal="left" vertical="center"/>
    </xf>
    <xf numFmtId="0" fontId="266" fillId="0" borderId="0" xfId="1" applyFont="1" applyFill="1" applyBorder="1" applyAlignment="1">
      <alignment horizontal="right" wrapText="1"/>
    </xf>
    <xf numFmtId="0" fontId="265" fillId="0" borderId="58" xfId="1" applyFont="1" applyFill="1" applyBorder="1" applyAlignment="1">
      <alignment horizontal="left" vertical="center" wrapText="1"/>
    </xf>
    <xf numFmtId="0" fontId="265" fillId="0" borderId="58" xfId="1" applyFont="1" applyFill="1" applyBorder="1" applyAlignment="1">
      <alignment horizontal="left" wrapText="1"/>
    </xf>
    <xf numFmtId="0" fontId="237" fillId="0" borderId="0" xfId="1" applyFont="1" applyFill="1" applyBorder="1" applyAlignment="1">
      <alignment horizontal="left"/>
    </xf>
    <xf numFmtId="0" fontId="236" fillId="0" borderId="59" xfId="1" applyFont="1" applyFill="1" applyBorder="1" applyAlignment="1">
      <alignment wrapText="1"/>
    </xf>
    <xf numFmtId="169" fontId="236" fillId="0" borderId="59" xfId="19" applyNumberFormat="1" applyFont="1" applyFill="1" applyBorder="1" applyAlignment="1">
      <alignment wrapText="1"/>
    </xf>
    <xf numFmtId="3" fontId="236" fillId="0" borderId="59" xfId="19" applyNumberFormat="1" applyFont="1" applyFill="1" applyBorder="1" applyAlignment="1">
      <alignment wrapText="1"/>
    </xf>
    <xf numFmtId="0" fontId="29" fillId="0" borderId="9" xfId="0" applyFont="1" applyFill="1" applyBorder="1" applyAlignment="1">
      <alignment horizontal="left" vertical="top"/>
    </xf>
    <xf numFmtId="0" fontId="29" fillId="0" borderId="8" xfId="0" applyFont="1" applyFill="1" applyBorder="1" applyAlignment="1">
      <alignment horizontal="left" vertical="top"/>
    </xf>
    <xf numFmtId="0" fontId="243" fillId="0" borderId="9" xfId="0" applyFont="1" applyFill="1" applyBorder="1" applyAlignment="1">
      <alignment horizontal="left" vertical="top"/>
    </xf>
    <xf numFmtId="0" fontId="243" fillId="0" borderId="8" xfId="0" applyFont="1" applyFill="1" applyBorder="1" applyAlignment="1">
      <alignment horizontal="left" vertical="top"/>
    </xf>
    <xf numFmtId="0" fontId="243" fillId="0" borderId="10" xfId="0" applyFont="1" applyFill="1" applyBorder="1" applyAlignment="1">
      <alignment horizontal="left" vertical="top"/>
    </xf>
    <xf numFmtId="0" fontId="29" fillId="0" borderId="10" xfId="0" applyFont="1" applyFill="1" applyBorder="1" applyAlignment="1">
      <alignment horizontal="left" vertical="top"/>
    </xf>
    <xf numFmtId="0" fontId="236" fillId="0" borderId="52" xfId="1" applyFont="1" applyFill="1" applyBorder="1" applyAlignment="1">
      <alignment wrapText="1"/>
    </xf>
    <xf numFmtId="0" fontId="237" fillId="0" borderId="0" xfId="1" applyFont="1" applyFill="1" applyBorder="1" applyAlignment="1">
      <alignment horizontal="left" vertical="center"/>
    </xf>
    <xf numFmtId="0" fontId="265" fillId="0" borderId="0" xfId="1" applyFont="1" applyFill="1" applyBorder="1" applyAlignment="1">
      <alignment horizontal="left" wrapText="1"/>
    </xf>
    <xf numFmtId="0" fontId="266" fillId="0" borderId="58" xfId="1" applyFont="1" applyFill="1" applyBorder="1" applyAlignment="1">
      <alignment horizontal="right" wrapText="1"/>
    </xf>
    <xf numFmtId="0" fontId="266" fillId="0" borderId="0" xfId="1" applyFont="1" applyFill="1" applyBorder="1" applyAlignment="1">
      <alignment horizontal="left"/>
    </xf>
    <xf numFmtId="0" fontId="267" fillId="0" borderId="7" xfId="1" applyFont="1" applyFill="1" applyBorder="1" applyAlignment="1">
      <alignment vertical="center" wrapText="1"/>
    </xf>
    <xf numFmtId="0" fontId="268" fillId="0" borderId="7" xfId="1" applyFont="1" applyFill="1" applyBorder="1" applyAlignment="1">
      <alignment horizontal="right" vertical="center" wrapText="1"/>
    </xf>
    <xf numFmtId="0" fontId="27" fillId="7" borderId="8" xfId="1" applyFont="1" applyFill="1" applyBorder="1" applyAlignment="1">
      <alignment horizontal="left" vertical="center" wrapText="1"/>
    </xf>
    <xf numFmtId="3" fontId="20" fillId="7" borderId="8" xfId="1" applyNumberFormat="1" applyFont="1" applyFill="1" applyBorder="1" applyAlignment="1">
      <alignment horizontal="right" vertical="center" wrapText="1"/>
    </xf>
    <xf numFmtId="213" fontId="29" fillId="0" borderId="8" xfId="1" applyNumberFormat="1" applyFont="1" applyFill="1" applyBorder="1" applyAlignment="1">
      <alignment horizontal="right" vertical="center" wrapText="1"/>
    </xf>
    <xf numFmtId="0" fontId="27" fillId="75" borderId="10" xfId="1" applyFont="1" applyFill="1" applyBorder="1" applyAlignment="1">
      <alignment horizontal="left" vertical="center" wrapText="1"/>
    </xf>
    <xf numFmtId="3" fontId="20" fillId="75" borderId="10" xfId="1" applyNumberFormat="1" applyFont="1" applyFill="1" applyBorder="1" applyAlignment="1">
      <alignment horizontal="right" vertical="center" wrapText="1"/>
    </xf>
    <xf numFmtId="14" fontId="266" fillId="0" borderId="0" xfId="1" applyNumberFormat="1" applyFont="1" applyFill="1" applyBorder="1" applyAlignment="1">
      <alignment horizontal="left" wrapText="1"/>
    </xf>
    <xf numFmtId="0" fontId="267" fillId="0" borderId="58" xfId="1" applyFont="1" applyFill="1" applyBorder="1" applyAlignment="1">
      <alignment horizontal="right" vertical="center" wrapText="1"/>
    </xf>
    <xf numFmtId="9" fontId="29" fillId="0" borderId="0" xfId="19" applyFont="1" applyFill="1" applyBorder="1" applyAlignment="1">
      <alignment horizontal="right" vertical="center" wrapText="1" shrinkToFit="1"/>
    </xf>
    <xf numFmtId="9" fontId="29" fillId="0" borderId="9" xfId="19" applyFont="1" applyFill="1" applyBorder="1" applyAlignment="1">
      <alignment horizontal="right" vertical="center" wrapText="1" shrinkToFit="1"/>
    </xf>
    <xf numFmtId="170" fontId="243" fillId="0" borderId="0" xfId="1" applyNumberFormat="1" applyFont="1" applyFill="1" applyBorder="1" applyAlignment="1">
      <alignment horizontal="left" vertical="center" wrapText="1"/>
    </xf>
    <xf numFmtId="170" fontId="243" fillId="0" borderId="9" xfId="1" applyNumberFormat="1" applyFont="1" applyFill="1" applyBorder="1" applyAlignment="1">
      <alignment horizontal="left" vertical="center" wrapText="1"/>
    </xf>
    <xf numFmtId="170" fontId="27" fillId="75" borderId="0" xfId="1" applyNumberFormat="1" applyFont="1" applyFill="1" applyBorder="1" applyAlignment="1">
      <alignment horizontal="left" vertical="center" wrapText="1"/>
    </xf>
    <xf numFmtId="170" fontId="29" fillId="76" borderId="9" xfId="1" applyNumberFormat="1" applyFont="1" applyFill="1" applyBorder="1" applyAlignment="1">
      <alignment horizontal="right" vertical="center" wrapText="1" shrinkToFit="1"/>
    </xf>
    <xf numFmtId="0" fontId="239" fillId="0" borderId="9" xfId="1" applyFont="1" applyFill="1" applyBorder="1" applyAlignment="1">
      <alignment horizontal="left" vertical="center" wrapText="1" indent="1"/>
    </xf>
    <xf numFmtId="170" fontId="239" fillId="0" borderId="9" xfId="1" applyNumberFormat="1" applyFont="1" applyFill="1" applyBorder="1" applyAlignment="1">
      <alignment horizontal="right" vertical="center" wrapText="1"/>
    </xf>
    <xf numFmtId="0" fontId="239" fillId="0" borderId="9" xfId="1" applyFont="1" applyFill="1" applyBorder="1" applyAlignment="1">
      <alignment horizontal="left" vertical="center" wrapText="1" indent="2"/>
    </xf>
    <xf numFmtId="0" fontId="239" fillId="0" borderId="0" xfId="1" applyFont="1" applyFill="1" applyBorder="1" applyAlignment="1">
      <alignment horizontal="left" vertical="center" wrapText="1" indent="2"/>
    </xf>
    <xf numFmtId="0" fontId="266" fillId="0" borderId="0" xfId="1" applyFont="1" applyFill="1" applyBorder="1" applyAlignment="1">
      <alignment horizontal="left" wrapText="1"/>
    </xf>
    <xf numFmtId="1" fontId="29" fillId="0" borderId="8" xfId="1" applyNumberFormat="1" applyFont="1" applyFill="1" applyBorder="1" applyAlignment="1">
      <alignment horizontal="right" vertical="center" shrinkToFit="1"/>
    </xf>
    <xf numFmtId="0" fontId="29" fillId="76" borderId="0" xfId="1" applyFont="1" applyFill="1" applyBorder="1" applyAlignment="1">
      <alignment horizontal="right" vertical="center" wrapText="1"/>
    </xf>
    <xf numFmtId="0" fontId="27" fillId="76" borderId="0" xfId="1" applyFont="1" applyFill="1" applyBorder="1" applyAlignment="1">
      <alignment horizontal="right" vertical="center" wrapText="1"/>
    </xf>
    <xf numFmtId="1" fontId="27" fillId="75" borderId="0" xfId="1" applyNumberFormat="1" applyFont="1" applyFill="1" applyBorder="1" applyAlignment="1">
      <alignment horizontal="right" vertical="center" shrinkToFit="1"/>
    </xf>
    <xf numFmtId="0" fontId="29" fillId="76" borderId="9" xfId="1" applyFont="1" applyFill="1" applyBorder="1" applyAlignment="1">
      <alignment horizontal="right" vertical="center" wrapText="1"/>
    </xf>
    <xf numFmtId="0" fontId="15" fillId="75" borderId="0" xfId="1" applyFont="1" applyFill="1" applyBorder="1" applyAlignment="1">
      <alignment horizontal="left" vertical="center" wrapText="1"/>
    </xf>
    <xf numFmtId="170" fontId="16" fillId="75" borderId="0" xfId="1" applyNumberFormat="1" applyFont="1" applyFill="1" applyBorder="1" applyAlignment="1">
      <alignment horizontal="right" vertical="center" shrinkToFit="1"/>
    </xf>
    <xf numFmtId="0" fontId="266" fillId="0" borderId="58" xfId="1" applyFont="1" applyFill="1" applyBorder="1" applyAlignment="1">
      <alignment horizontal="left"/>
    </xf>
    <xf numFmtId="3" fontId="29" fillId="0" borderId="0" xfId="1" applyNumberFormat="1" applyFont="1" applyFill="1" applyBorder="1" applyAlignment="1">
      <alignment horizontal="right" vertical="center" shrinkToFit="1"/>
    </xf>
    <xf numFmtId="14" fontId="266" fillId="0" borderId="0" xfId="1" applyNumberFormat="1" applyFont="1" applyFill="1" applyBorder="1" applyAlignment="1">
      <alignment horizontal="left"/>
    </xf>
    <xf numFmtId="170" fontId="243" fillId="0" borderId="8" xfId="1" applyNumberFormat="1" applyFont="1" applyFill="1" applyBorder="1" applyAlignment="1">
      <alignment horizontal="left" vertical="center" wrapText="1"/>
    </xf>
    <xf numFmtId="9" fontId="265" fillId="0" borderId="0" xfId="1" applyNumberFormat="1" applyFont="1" applyFill="1" applyBorder="1" applyAlignment="1">
      <alignment horizontal="left" wrapText="1" shrinkToFit="1"/>
    </xf>
    <xf numFmtId="9" fontId="265" fillId="0" borderId="0" xfId="1" applyNumberFormat="1" applyFont="1" applyFill="1" applyBorder="1" applyAlignment="1">
      <alignment horizontal="right" wrapText="1" shrinkToFit="1"/>
    </xf>
    <xf numFmtId="169" fontId="236" fillId="0" borderId="0" xfId="19" applyNumberFormat="1" applyFont="1" applyFill="1" applyBorder="1" applyAlignment="1">
      <alignment horizontal="right" vertical="center" wrapText="1"/>
    </xf>
    <xf numFmtId="9" fontId="236" fillId="0" borderId="0" xfId="19" applyNumberFormat="1" applyFont="1" applyFill="1" applyBorder="1" applyAlignment="1">
      <alignment horizontal="right" vertical="center" wrapText="1"/>
    </xf>
    <xf numFmtId="9" fontId="236" fillId="0" borderId="53" xfId="19" applyNumberFormat="1" applyFont="1" applyFill="1" applyBorder="1" applyAlignment="1">
      <alignment horizontal="right" wrapText="1"/>
    </xf>
    <xf numFmtId="9" fontId="29" fillId="0" borderId="0" xfId="19" applyNumberFormat="1" applyFont="1" applyFill="1" applyBorder="1" applyAlignment="1">
      <alignment horizontal="right" vertical="center" shrinkToFit="1"/>
    </xf>
    <xf numFmtId="9" fontId="29" fillId="0" borderId="9" xfId="19" applyNumberFormat="1" applyFont="1" applyFill="1" applyBorder="1" applyAlignment="1">
      <alignment horizontal="right" vertical="center" wrapText="1"/>
    </xf>
    <xf numFmtId="9" fontId="29" fillId="0" borderId="9" xfId="19" applyNumberFormat="1" applyFont="1" applyFill="1" applyBorder="1" applyAlignment="1">
      <alignment horizontal="right" vertical="center" shrinkToFit="1"/>
    </xf>
    <xf numFmtId="9" fontId="29" fillId="0" borderId="8" xfId="19" applyNumberFormat="1" applyFont="1" applyFill="1" applyBorder="1" applyAlignment="1">
      <alignment horizontal="right" vertical="center" wrapText="1"/>
    </xf>
    <xf numFmtId="9" fontId="29" fillId="0" borderId="8" xfId="1" applyNumberFormat="1" applyFont="1" applyFill="1" applyBorder="1" applyAlignment="1">
      <alignment horizontal="right" vertical="center" shrinkToFit="1"/>
    </xf>
    <xf numFmtId="9" fontId="29" fillId="0" borderId="10" xfId="19" applyNumberFormat="1" applyFont="1" applyFill="1" applyBorder="1" applyAlignment="1">
      <alignment horizontal="right" vertical="center" wrapText="1"/>
    </xf>
    <xf numFmtId="0" fontId="19" fillId="0" borderId="0" xfId="1" applyFont="1" applyFill="1" applyBorder="1" applyAlignment="1">
      <alignment horizontal="right" vertical="center" wrapText="1"/>
    </xf>
    <xf numFmtId="9" fontId="236" fillId="0" borderId="52" xfId="19" applyNumberFormat="1" applyFont="1" applyFill="1" applyBorder="1" applyAlignment="1">
      <alignment horizontal="right" wrapText="1"/>
    </xf>
    <xf numFmtId="0" fontId="266" fillId="0" borderId="0" xfId="1" applyFont="1" applyFill="1" applyBorder="1" applyAlignment="1"/>
    <xf numFmtId="14" fontId="266" fillId="0" borderId="58" xfId="1" applyNumberFormat="1" applyFont="1" applyFill="1" applyBorder="1" applyAlignment="1">
      <alignment horizontal="left" vertical="center"/>
    </xf>
    <xf numFmtId="0" fontId="243" fillId="0" borderId="0" xfId="1" applyFont="1" applyFill="1" applyBorder="1" applyAlignment="1">
      <alignment vertical="center" wrapText="1"/>
    </xf>
    <xf numFmtId="0" fontId="243" fillId="0" borderId="9" xfId="1" applyFont="1" applyFill="1" applyBorder="1" applyAlignment="1">
      <alignment vertical="center" wrapText="1"/>
    </xf>
    <xf numFmtId="0" fontId="27" fillId="75" borderId="0" xfId="1" applyFont="1" applyFill="1" applyBorder="1" applyAlignment="1">
      <alignment vertical="center" wrapText="1"/>
    </xf>
    <xf numFmtId="14" fontId="266" fillId="0" borderId="58" xfId="1" applyNumberFormat="1" applyFont="1" applyFill="1" applyBorder="1" applyAlignment="1">
      <alignment horizontal="left" vertical="center" wrapText="1"/>
    </xf>
    <xf numFmtId="0" fontId="236" fillId="0" borderId="59" xfId="1" applyFont="1" applyFill="1" applyBorder="1" applyAlignment="1">
      <alignment horizontal="left" wrapText="1"/>
    </xf>
    <xf numFmtId="0" fontId="243" fillId="0" borderId="52" xfId="1" applyFont="1" applyFill="1" applyBorder="1" applyAlignment="1">
      <alignment horizontal="left" vertical="center" wrapText="1"/>
    </xf>
    <xf numFmtId="0" fontId="15" fillId="7" borderId="0" xfId="1" applyFont="1" applyFill="1" applyBorder="1" applyAlignment="1">
      <alignment horizontal="left" vertical="center" wrapText="1"/>
    </xf>
    <xf numFmtId="3" fontId="16" fillId="7" borderId="0" xfId="1" applyNumberFormat="1" applyFont="1" applyFill="1" applyBorder="1" applyAlignment="1">
      <alignment horizontal="right" vertical="center" shrinkToFit="1"/>
    </xf>
    <xf numFmtId="166" fontId="29" fillId="0" borderId="0" xfId="1" applyNumberFormat="1" applyFont="1" applyFill="1" applyBorder="1" applyAlignment="1">
      <alignment horizontal="right" vertical="center" shrinkToFit="1"/>
    </xf>
    <xf numFmtId="1" fontId="29" fillId="0" borderId="2" xfId="1" applyNumberFormat="1" applyFont="1" applyFill="1" applyBorder="1" applyAlignment="1">
      <alignment horizontal="right" vertical="center" shrinkToFit="1"/>
    </xf>
    <xf numFmtId="14" fontId="268" fillId="0" borderId="0" xfId="1" applyNumberFormat="1" applyFont="1" applyFill="1" applyBorder="1" applyAlignment="1">
      <alignment horizontal="left" vertical="center" wrapText="1"/>
    </xf>
    <xf numFmtId="14" fontId="266" fillId="0" borderId="58" xfId="1" applyNumberFormat="1" applyFont="1" applyFill="1" applyBorder="1" applyAlignment="1">
      <alignment horizontal="left" wrapText="1"/>
    </xf>
    <xf numFmtId="0" fontId="247" fillId="0" borderId="9" xfId="1" applyFont="1" applyFill="1" applyBorder="1" applyAlignment="1">
      <alignment horizontal="left" vertical="center" wrapText="1"/>
    </xf>
    <xf numFmtId="213" fontId="29" fillId="0" borderId="3" xfId="9123" applyNumberFormat="1" applyFont="1" applyFill="1" applyBorder="1" applyAlignment="1">
      <alignment horizontal="right" vertical="center" wrapText="1"/>
    </xf>
    <xf numFmtId="213" fontId="29" fillId="0" borderId="2" xfId="9123" applyNumberFormat="1" applyFont="1" applyFill="1" applyBorder="1" applyAlignment="1">
      <alignment horizontal="right" vertical="center" wrapText="1"/>
    </xf>
    <xf numFmtId="213" fontId="29" fillId="0" borderId="4" xfId="9123" applyNumberFormat="1" applyFont="1" applyFill="1" applyBorder="1" applyAlignment="1">
      <alignment horizontal="right" vertical="center" wrapText="1"/>
    </xf>
    <xf numFmtId="0" fontId="275" fillId="0" borderId="0" xfId="1" applyFont="1" applyFill="1" applyBorder="1" applyAlignment="1">
      <alignment horizontal="left"/>
    </xf>
    <xf numFmtId="0" fontId="275" fillId="0" borderId="58" xfId="1" applyFont="1" applyFill="1" applyBorder="1" applyAlignment="1">
      <alignment horizontal="left" wrapText="1"/>
    </xf>
    <xf numFmtId="1" fontId="273" fillId="0" borderId="58" xfId="1" applyNumberFormat="1" applyFont="1" applyFill="1" applyBorder="1" applyAlignment="1">
      <alignment horizontal="right" vertical="center" shrinkToFit="1"/>
    </xf>
    <xf numFmtId="14" fontId="266" fillId="0" borderId="58" xfId="1" applyNumberFormat="1" applyFont="1" applyFill="1" applyBorder="1" applyAlignment="1">
      <alignment horizontal="left"/>
    </xf>
    <xf numFmtId="9" fontId="29" fillId="0" borderId="0" xfId="1" applyNumberFormat="1" applyFont="1" applyFill="1" applyBorder="1" applyAlignment="1">
      <alignment horizontal="right" vertical="center" wrapText="1" shrinkToFit="1"/>
    </xf>
    <xf numFmtId="9" fontId="29" fillId="0" borderId="9" xfId="1" applyNumberFormat="1" applyFont="1" applyFill="1" applyBorder="1" applyAlignment="1">
      <alignment horizontal="right" vertical="center" wrapText="1" shrinkToFit="1"/>
    </xf>
    <xf numFmtId="9" fontId="29" fillId="0" borderId="8" xfId="1" applyNumberFormat="1" applyFont="1" applyFill="1" applyBorder="1" applyAlignment="1">
      <alignment horizontal="right" vertical="center" wrapText="1" shrinkToFit="1"/>
    </xf>
    <xf numFmtId="9" fontId="29" fillId="0" borderId="10" xfId="1" applyNumberFormat="1" applyFont="1" applyFill="1" applyBorder="1" applyAlignment="1">
      <alignment horizontal="right" vertical="center" wrapText="1" shrinkToFit="1"/>
    </xf>
    <xf numFmtId="9" fontId="27" fillId="75" borderId="0" xfId="1" applyNumberFormat="1" applyFont="1" applyFill="1" applyBorder="1" applyAlignment="1">
      <alignment horizontal="right" vertical="center" wrapText="1" shrinkToFit="1"/>
    </xf>
    <xf numFmtId="9" fontId="27" fillId="7" borderId="8" xfId="1" applyNumberFormat="1" applyFont="1" applyFill="1" applyBorder="1" applyAlignment="1">
      <alignment horizontal="right" vertical="center" wrapText="1" shrinkToFit="1"/>
    </xf>
    <xf numFmtId="9" fontId="27" fillId="75" borderId="10" xfId="1" applyNumberFormat="1" applyFont="1" applyFill="1" applyBorder="1" applyAlignment="1">
      <alignment horizontal="right" vertical="center" wrapText="1" shrinkToFit="1"/>
    </xf>
    <xf numFmtId="4" fontId="236" fillId="0" borderId="59" xfId="1" applyNumberFormat="1" applyFont="1" applyFill="1" applyBorder="1" applyAlignment="1">
      <alignment horizontal="left" wrapText="1"/>
    </xf>
    <xf numFmtId="170" fontId="29" fillId="0" borderId="8" xfId="1" applyNumberFormat="1" applyFont="1" applyFill="1" applyBorder="1" applyAlignment="1">
      <alignment horizontal="right" vertical="center" shrinkToFit="1"/>
    </xf>
    <xf numFmtId="14" fontId="265" fillId="0" borderId="58" xfId="1" applyNumberFormat="1" applyFont="1" applyFill="1" applyBorder="1" applyAlignment="1">
      <alignment horizontal="left" wrapText="1"/>
    </xf>
    <xf numFmtId="0" fontId="29" fillId="0" borderId="0" xfId="0" applyFont="1" applyFill="1" applyBorder="1" applyAlignment="1">
      <alignment horizontal="center" vertical="center"/>
    </xf>
    <xf numFmtId="4" fontId="276" fillId="0" borderId="0" xfId="0" applyNumberFormat="1" applyFont="1" applyFill="1" applyBorder="1" applyAlignment="1">
      <alignment horizontal="left" vertical="top"/>
    </xf>
    <xf numFmtId="0" fontId="276" fillId="0" borderId="0" xfId="0" applyFont="1" applyFill="1" applyBorder="1" applyAlignment="1">
      <alignment horizontal="left" vertical="top"/>
    </xf>
    <xf numFmtId="0" fontId="37" fillId="0" borderId="0" xfId="0" applyFont="1" applyFill="1" applyBorder="1" applyAlignment="1">
      <alignment horizontal="center" vertical="center"/>
    </xf>
    <xf numFmtId="0" fontId="239" fillId="0" borderId="0" xfId="0" applyFont="1" applyFill="1" applyBorder="1" applyAlignment="1">
      <alignment horizontal="center" vertical="center"/>
    </xf>
    <xf numFmtId="4" fontId="277" fillId="0" borderId="0" xfId="0" applyNumberFormat="1" applyFont="1" applyFill="1" applyBorder="1" applyAlignment="1">
      <alignment horizontal="left" vertical="top"/>
    </xf>
    <xf numFmtId="0" fontId="277" fillId="0" borderId="0" xfId="0" applyFont="1" applyFill="1" applyBorder="1" applyAlignment="1">
      <alignment horizontal="left" vertical="top"/>
    </xf>
    <xf numFmtId="0" fontId="243" fillId="0" borderId="9" xfId="1" applyFont="1" applyFill="1" applyBorder="1" applyAlignment="1">
      <alignment horizontal="left" vertical="center"/>
    </xf>
    <xf numFmtId="0" fontId="279" fillId="0" borderId="0" xfId="0" applyFont="1" applyFill="1" applyBorder="1" applyAlignment="1">
      <alignment horizontal="left" vertical="top"/>
    </xf>
    <xf numFmtId="0" fontId="247" fillId="0" borderId="9" xfId="1" applyFont="1" applyFill="1" applyBorder="1" applyAlignment="1">
      <alignment horizontal="left" vertical="center" wrapText="1" indent="2"/>
    </xf>
    <xf numFmtId="1" fontId="29" fillId="0" borderId="3" xfId="1" applyNumberFormat="1" applyFont="1" applyFill="1" applyBorder="1" applyAlignment="1">
      <alignment horizontal="left" vertical="center" shrinkToFit="1"/>
    </xf>
    <xf numFmtId="1" fontId="29" fillId="0" borderId="3" xfId="1" applyNumberFormat="1" applyFont="1" applyFill="1" applyBorder="1" applyAlignment="1">
      <alignment horizontal="right" vertical="center" shrinkToFit="1"/>
    </xf>
    <xf numFmtId="1" fontId="29" fillId="0" borderId="2" xfId="1" applyNumberFormat="1" applyFont="1" applyFill="1" applyBorder="1" applyAlignment="1">
      <alignment horizontal="left" vertical="center" shrinkToFit="1"/>
    </xf>
    <xf numFmtId="49" fontId="236" fillId="0" borderId="59" xfId="1" applyNumberFormat="1" applyFont="1" applyFill="1" applyBorder="1" applyAlignment="1">
      <alignment horizontal="left" wrapText="1"/>
    </xf>
    <xf numFmtId="0" fontId="237" fillId="0" borderId="59" xfId="1" applyFont="1" applyFill="1" applyBorder="1" applyAlignment="1">
      <alignment horizontal="right" vertical="center" wrapText="1"/>
    </xf>
    <xf numFmtId="49" fontId="236" fillId="0" borderId="53" xfId="1" applyNumberFormat="1" applyFont="1" applyFill="1" applyBorder="1" applyAlignment="1">
      <alignment horizontal="left" wrapText="1"/>
    </xf>
    <xf numFmtId="0" fontId="237" fillId="0" borderId="53" xfId="1" applyFont="1" applyFill="1" applyBorder="1" applyAlignment="1">
      <alignment horizontal="right" vertical="center" wrapText="1"/>
    </xf>
    <xf numFmtId="0" fontId="236" fillId="0" borderId="59" xfId="1" applyFont="1" applyFill="1" applyBorder="1" applyAlignment="1">
      <alignment horizontal="left"/>
    </xf>
    <xf numFmtId="213" fontId="236" fillId="0" borderId="59" xfId="1" applyNumberFormat="1" applyFont="1" applyFill="1" applyBorder="1" applyAlignment="1">
      <alignment horizontal="right" shrinkToFit="1"/>
    </xf>
    <xf numFmtId="0" fontId="236" fillId="0" borderId="52" xfId="1" applyFont="1" applyFill="1" applyBorder="1" applyAlignment="1">
      <alignment horizontal="left"/>
    </xf>
    <xf numFmtId="213" fontId="236" fillId="0" borderId="52" xfId="1" applyNumberFormat="1" applyFont="1" applyFill="1" applyBorder="1" applyAlignment="1">
      <alignment horizontal="right" shrinkToFit="1"/>
    </xf>
    <xf numFmtId="0" fontId="236" fillId="0" borderId="8" xfId="1" applyFont="1" applyFill="1" applyBorder="1" applyAlignment="1">
      <alignment horizontal="left"/>
    </xf>
    <xf numFmtId="213" fontId="236" fillId="0" borderId="8" xfId="1" applyNumberFormat="1" applyFont="1" applyFill="1" applyBorder="1" applyAlignment="1">
      <alignment horizontal="right" shrinkToFit="1"/>
    </xf>
    <xf numFmtId="213" fontId="236" fillId="0" borderId="59" xfId="1" applyNumberFormat="1" applyFont="1" applyFill="1" applyBorder="1" applyAlignment="1">
      <alignment horizontal="right" wrapText="1"/>
    </xf>
    <xf numFmtId="172" fontId="243" fillId="0" borderId="0" xfId="1" applyNumberFormat="1" applyFont="1" applyFill="1" applyBorder="1" applyAlignment="1">
      <alignment horizontal="left" vertical="center" wrapText="1" shrinkToFit="1"/>
    </xf>
    <xf numFmtId="213" fontId="29" fillId="0" borderId="0" xfId="1" applyNumberFormat="1" applyFont="1" applyFill="1" applyBorder="1" applyAlignment="1">
      <alignment horizontal="right" vertical="center" wrapText="1" shrinkToFit="1"/>
    </xf>
    <xf numFmtId="172" fontId="243" fillId="0" borderId="9" xfId="1" applyNumberFormat="1" applyFont="1" applyFill="1" applyBorder="1" applyAlignment="1">
      <alignment horizontal="left" vertical="center" wrapText="1" shrinkToFit="1"/>
    </xf>
    <xf numFmtId="213" fontId="29" fillId="0" borderId="9" xfId="1" applyNumberFormat="1" applyFont="1" applyFill="1" applyBorder="1" applyAlignment="1">
      <alignment horizontal="right" vertical="center" wrapText="1" shrinkToFit="1"/>
    </xf>
    <xf numFmtId="172" fontId="243" fillId="0" borderId="8" xfId="1" applyNumberFormat="1" applyFont="1" applyFill="1" applyBorder="1" applyAlignment="1">
      <alignment horizontal="left" vertical="center" wrapText="1" shrinkToFit="1"/>
    </xf>
    <xf numFmtId="213" fontId="29" fillId="0" borderId="8" xfId="1" applyNumberFormat="1" applyFont="1" applyFill="1" applyBorder="1" applyAlignment="1">
      <alignment horizontal="right" vertical="center" wrapText="1" shrinkToFit="1"/>
    </xf>
    <xf numFmtId="213" fontId="236" fillId="0" borderId="52" xfId="1" applyNumberFormat="1" applyFont="1" applyFill="1" applyBorder="1" applyAlignment="1">
      <alignment horizontal="right" wrapText="1"/>
    </xf>
    <xf numFmtId="170" fontId="29" fillId="0" borderId="9" xfId="1" quotePrefix="1" applyNumberFormat="1" applyFont="1" applyFill="1" applyBorder="1" applyAlignment="1">
      <alignment horizontal="right" vertical="center" wrapText="1" shrinkToFit="1"/>
    </xf>
    <xf numFmtId="170" fontId="29" fillId="0" borderId="9" xfId="1" quotePrefix="1" applyNumberFormat="1" applyFont="1" applyFill="1" applyBorder="1" applyAlignment="1">
      <alignment horizontal="right" vertical="center" shrinkToFit="1"/>
    </xf>
    <xf numFmtId="0" fontId="266" fillId="0" borderId="60" xfId="1" applyFont="1" applyFill="1" applyBorder="1" applyAlignment="1">
      <alignment horizontal="left" vertical="center" wrapText="1"/>
    </xf>
    <xf numFmtId="0" fontId="266" fillId="0" borderId="58" xfId="1" applyFont="1" applyFill="1" applyBorder="1" applyAlignment="1">
      <alignment horizontal="left" wrapText="1"/>
    </xf>
    <xf numFmtId="0" fontId="243" fillId="0" borderId="62" xfId="1" applyFont="1" applyFill="1" applyBorder="1" applyAlignment="1">
      <alignment horizontal="left" vertical="center" wrapText="1"/>
    </xf>
    <xf numFmtId="166" fontId="29" fillId="0" borderId="62" xfId="1" applyNumberFormat="1" applyFont="1" applyFill="1" applyBorder="1" applyAlignment="1">
      <alignment horizontal="right" vertical="center" shrinkToFit="1"/>
    </xf>
    <xf numFmtId="170" fontId="29" fillId="0" borderId="62" xfId="1" quotePrefix="1" applyNumberFormat="1" applyFont="1" applyFill="1" applyBorder="1" applyAlignment="1">
      <alignment horizontal="right" vertical="center" shrinkToFit="1"/>
    </xf>
    <xf numFmtId="166" fontId="29" fillId="0" borderId="62" xfId="1" quotePrefix="1" applyNumberFormat="1" applyFont="1" applyFill="1" applyBorder="1" applyAlignment="1">
      <alignment horizontal="right" vertical="center" shrinkToFit="1"/>
    </xf>
    <xf numFmtId="0" fontId="266" fillId="0" borderId="0" xfId="1" applyFont="1" applyFill="1" applyBorder="1" applyAlignment="1">
      <alignment horizontal="right" vertical="center" wrapText="1"/>
    </xf>
    <xf numFmtId="0" fontId="265" fillId="0" borderId="58" xfId="1" applyFont="1" applyFill="1" applyBorder="1" applyAlignment="1">
      <alignment horizontal="center" vertical="center" wrapText="1"/>
    </xf>
    <xf numFmtId="1" fontId="265" fillId="0" borderId="0" xfId="1" applyNumberFormat="1" applyFont="1" applyFill="1" applyBorder="1" applyAlignment="1">
      <alignment horizontal="left" vertical="center" shrinkToFit="1"/>
    </xf>
    <xf numFmtId="0" fontId="20" fillId="75" borderId="0" xfId="1" applyFont="1" applyFill="1" applyBorder="1" applyAlignment="1">
      <alignment horizontal="center" vertical="center" wrapText="1"/>
    </xf>
    <xf numFmtId="166" fontId="29" fillId="0" borderId="0" xfId="1" applyNumberFormat="1" applyFont="1" applyFill="1" applyBorder="1" applyAlignment="1">
      <alignment horizontal="center" vertical="center" wrapText="1"/>
    </xf>
    <xf numFmtId="0" fontId="29" fillId="0" borderId="0" xfId="1" applyFont="1" applyFill="1" applyBorder="1" applyAlignment="1">
      <alignment horizontal="center" vertical="center" wrapText="1"/>
    </xf>
    <xf numFmtId="166" fontId="29" fillId="0" borderId="9" xfId="1" applyNumberFormat="1" applyFont="1" applyFill="1" applyBorder="1" applyAlignment="1">
      <alignment horizontal="center" vertical="center" wrapText="1"/>
    </xf>
    <xf numFmtId="0" fontId="29" fillId="0" borderId="9" xfId="1" applyFont="1" applyFill="1" applyBorder="1" applyAlignment="1">
      <alignment horizontal="center" vertical="center" wrapText="1"/>
    </xf>
    <xf numFmtId="0" fontId="275" fillId="0" borderId="58" xfId="1" applyFont="1" applyFill="1" applyBorder="1" applyAlignment="1">
      <alignment horizontal="left"/>
    </xf>
    <xf numFmtId="213" fontId="239" fillId="0" borderId="0" xfId="1" applyNumberFormat="1" applyFont="1" applyFill="1" applyBorder="1" applyAlignment="1">
      <alignment horizontal="right" vertical="center" wrapText="1"/>
    </xf>
    <xf numFmtId="0" fontId="266" fillId="0" borderId="0" xfId="0" applyFont="1" applyFill="1" applyBorder="1" applyAlignment="1">
      <alignment horizontal="left" wrapText="1"/>
    </xf>
    <xf numFmtId="0" fontId="268" fillId="0" borderId="58"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243" fillId="0" borderId="0" xfId="1" applyFont="1" applyFill="1" applyBorder="1" applyAlignment="1">
      <alignment horizontal="left" vertical="center" wrapText="1"/>
    </xf>
    <xf numFmtId="0" fontId="243" fillId="0" borderId="9" xfId="1" applyFont="1" applyFill="1" applyBorder="1" applyAlignment="1">
      <alignment horizontal="left" vertical="center" wrapText="1"/>
    </xf>
    <xf numFmtId="0" fontId="267" fillId="0" borderId="0" xfId="0" applyFont="1" applyFill="1" applyBorder="1" applyAlignment="1">
      <alignment horizontal="right" vertical="center" wrapText="1"/>
    </xf>
    <xf numFmtId="0" fontId="267" fillId="0" borderId="58" xfId="0" applyFont="1" applyFill="1" applyBorder="1" applyAlignment="1">
      <alignment horizontal="right" vertical="center" wrapText="1"/>
    </xf>
    <xf numFmtId="0" fontId="268" fillId="0" borderId="0" xfId="0" applyFont="1" applyFill="1" applyBorder="1" applyAlignment="1">
      <alignment horizontal="right" vertical="center" wrapText="1"/>
    </xf>
    <xf numFmtId="0" fontId="27" fillId="75" borderId="0" xfId="1" applyFont="1" applyFill="1" applyBorder="1" applyAlignment="1">
      <alignment horizontal="left" vertical="center" wrapText="1"/>
    </xf>
    <xf numFmtId="0" fontId="236" fillId="0" borderId="0" xfId="0" applyFont="1" applyFill="1" applyBorder="1" applyAlignment="1">
      <alignment horizontal="right" wrapText="1"/>
    </xf>
    <xf numFmtId="0" fontId="265" fillId="0" borderId="58" xfId="0" applyFont="1" applyFill="1" applyBorder="1" applyAlignment="1">
      <alignment horizontal="left" wrapText="1"/>
    </xf>
    <xf numFmtId="0" fontId="265" fillId="0" borderId="58" xfId="0" applyFont="1" applyFill="1" applyBorder="1" applyAlignment="1">
      <alignment horizontal="right" wrapText="1"/>
    </xf>
    <xf numFmtId="0" fontId="243" fillId="0" borderId="3" xfId="0" applyFont="1" applyFill="1" applyBorder="1" applyAlignment="1">
      <alignment horizontal="left" vertical="top" wrapText="1"/>
    </xf>
    <xf numFmtId="0" fontId="243" fillId="0" borderId="2" xfId="0" applyFont="1" applyFill="1" applyBorder="1" applyAlignment="1">
      <alignment horizontal="left" vertical="top" wrapText="1"/>
    </xf>
    <xf numFmtId="0" fontId="243" fillId="0" borderId="4" xfId="0" applyFont="1" applyFill="1" applyBorder="1" applyAlignment="1">
      <alignment horizontal="left" vertical="top" wrapText="1"/>
    </xf>
    <xf numFmtId="0" fontId="29" fillId="0" borderId="0" xfId="1" applyFont="1" applyFill="1" applyBorder="1" applyAlignment="1">
      <alignment horizontal="left" vertical="top"/>
    </xf>
    <xf numFmtId="0" fontId="239" fillId="0" borderId="0" xfId="1" applyFont="1" applyFill="1" applyBorder="1" applyAlignment="1">
      <alignment horizontal="left" vertical="top"/>
    </xf>
    <xf numFmtId="0" fontId="27" fillId="7" borderId="9" xfId="1" applyFont="1" applyFill="1" applyBorder="1" applyAlignment="1">
      <alignment horizontal="left" vertical="center" wrapText="1"/>
    </xf>
    <xf numFmtId="0" fontId="243" fillId="0" borderId="63" xfId="1" applyFont="1" applyFill="1" applyBorder="1" applyAlignment="1">
      <alignment horizontal="left" vertical="center" wrapText="1"/>
    </xf>
    <xf numFmtId="0" fontId="266" fillId="0" borderId="0" xfId="0" applyFont="1" applyFill="1" applyBorder="1" applyAlignment="1">
      <alignment horizontal="left" vertical="top" wrapText="1"/>
    </xf>
    <xf numFmtId="49" fontId="265" fillId="0" borderId="0" xfId="0" applyNumberFormat="1" applyFont="1" applyFill="1" applyBorder="1" applyAlignment="1">
      <alignment horizontal="right" wrapText="1"/>
    </xf>
    <xf numFmtId="0" fontId="266" fillId="0" borderId="58" xfId="0" applyFont="1" applyFill="1" applyBorder="1" applyAlignment="1">
      <alignment horizontal="left" wrapText="1"/>
    </xf>
    <xf numFmtId="167" fontId="29" fillId="0" borderId="2" xfId="0" applyNumberFormat="1" applyFont="1" applyFill="1" applyBorder="1" applyAlignment="1">
      <alignment horizontal="right" vertical="center" shrinkToFit="1"/>
    </xf>
    <xf numFmtId="41" fontId="29" fillId="0" borderId="2" xfId="0" applyNumberFormat="1" applyFont="1" applyFill="1" applyBorder="1" applyAlignment="1">
      <alignment horizontal="right" vertical="center" wrapText="1"/>
    </xf>
    <xf numFmtId="3" fontId="29" fillId="0" borderId="2" xfId="0" applyNumberFormat="1" applyFont="1" applyFill="1" applyBorder="1" applyAlignment="1">
      <alignment horizontal="right" vertical="center" shrinkToFit="1"/>
    </xf>
    <xf numFmtId="167" fontId="29" fillId="0" borderId="4" xfId="0" applyNumberFormat="1" applyFont="1" applyFill="1" applyBorder="1" applyAlignment="1">
      <alignment horizontal="right" vertical="center" shrinkToFit="1"/>
    </xf>
    <xf numFmtId="167" fontId="29" fillId="0" borderId="0" xfId="0" applyNumberFormat="1" applyFont="1" applyFill="1" applyBorder="1" applyAlignment="1">
      <alignment horizontal="right" vertical="center" shrinkToFit="1"/>
    </xf>
    <xf numFmtId="0" fontId="265" fillId="0" borderId="58" xfId="0" applyFont="1" applyFill="1" applyBorder="1" applyAlignment="1">
      <alignment wrapText="1"/>
    </xf>
    <xf numFmtId="0" fontId="266" fillId="0" borderId="0" xfId="0" applyFont="1" applyFill="1" applyBorder="1" applyAlignment="1">
      <alignment horizontal="left" vertical="top"/>
    </xf>
    <xf numFmtId="0" fontId="265" fillId="0" borderId="58" xfId="0" applyFont="1" applyFill="1" applyBorder="1" applyAlignment="1">
      <alignment horizontal="left" vertical="center" wrapText="1"/>
    </xf>
    <xf numFmtId="9" fontId="29" fillId="0" borderId="0" xfId="0" applyNumberFormat="1" applyFont="1" applyFill="1" applyBorder="1" applyAlignment="1">
      <alignment horizontal="right" vertical="center" shrinkToFit="1"/>
    </xf>
    <xf numFmtId="9" fontId="29" fillId="0" borderId="9" xfId="0" applyNumberFormat="1" applyFont="1" applyFill="1" applyBorder="1" applyAlignment="1">
      <alignment horizontal="right" vertical="center" shrinkToFit="1"/>
    </xf>
    <xf numFmtId="3" fontId="37" fillId="0" borderId="9" xfId="0" applyNumberFormat="1" applyFont="1" applyFill="1" applyBorder="1" applyAlignment="1">
      <alignment horizontal="right" vertical="center" wrapText="1"/>
    </xf>
    <xf numFmtId="3" fontId="37" fillId="0" borderId="9" xfId="0" applyNumberFormat="1" applyFont="1" applyFill="1" applyBorder="1" applyAlignment="1">
      <alignment horizontal="right" vertical="center" shrinkToFit="1"/>
    </xf>
    <xf numFmtId="0" fontId="37" fillId="0" borderId="9" xfId="0" applyFont="1" applyFill="1" applyBorder="1" applyAlignment="1">
      <alignment vertical="center" wrapText="1"/>
    </xf>
    <xf numFmtId="3" fontId="37" fillId="0" borderId="0" xfId="0" applyNumberFormat="1" applyFont="1" applyFill="1" applyBorder="1" applyAlignment="1">
      <alignment horizontal="right" vertical="center" wrapText="1"/>
    </xf>
    <xf numFmtId="0" fontId="29" fillId="0" borderId="9" xfId="0" applyFont="1" applyFill="1" applyBorder="1" applyAlignment="1">
      <alignment horizontal="left" vertical="center" wrapText="1" indent="1"/>
    </xf>
    <xf numFmtId="0" fontId="239" fillId="0" borderId="9" xfId="0" applyFont="1" applyFill="1" applyBorder="1" applyAlignment="1">
      <alignment horizontal="left" vertical="top" wrapText="1" indent="2"/>
    </xf>
    <xf numFmtId="3" fontId="239" fillId="0" borderId="9" xfId="0" applyNumberFormat="1" applyFont="1" applyFill="1" applyBorder="1" applyAlignment="1">
      <alignment horizontal="right" vertical="center" wrapText="1"/>
    </xf>
    <xf numFmtId="0" fontId="239" fillId="0" borderId="9" xfId="0" applyFont="1" applyFill="1" applyBorder="1" applyAlignment="1">
      <alignment horizontal="left" vertical="center" wrapText="1"/>
    </xf>
    <xf numFmtId="0" fontId="239" fillId="0" borderId="0" xfId="0" applyFont="1" applyFill="1" applyBorder="1" applyAlignment="1">
      <alignment horizontal="left" vertical="center"/>
    </xf>
    <xf numFmtId="0" fontId="239" fillId="0" borderId="8" xfId="0" applyFont="1" applyFill="1" applyBorder="1" applyAlignment="1">
      <alignment horizontal="left" vertical="center" wrapText="1"/>
    </xf>
    <xf numFmtId="3" fontId="239" fillId="0" borderId="8" xfId="0" applyNumberFormat="1" applyFont="1" applyFill="1" applyBorder="1" applyAlignment="1">
      <alignment horizontal="right" vertical="center" wrapText="1"/>
    </xf>
    <xf numFmtId="3" fontId="239" fillId="0" borderId="8" xfId="0" applyNumberFormat="1" applyFont="1" applyFill="1" applyBorder="1" applyAlignment="1">
      <alignment horizontal="right" vertical="center" shrinkToFit="1"/>
    </xf>
    <xf numFmtId="0" fontId="237" fillId="0" borderId="0" xfId="0" applyFont="1" applyFill="1" applyBorder="1" applyAlignment="1">
      <alignment horizontal="left"/>
    </xf>
    <xf numFmtId="3" fontId="29" fillId="0" borderId="10" xfId="0" applyNumberFormat="1" applyFont="1" applyFill="1" applyBorder="1" applyAlignment="1">
      <alignment horizontal="right" vertical="center" wrapText="1"/>
    </xf>
    <xf numFmtId="3" fontId="29" fillId="0" borderId="10" xfId="0" applyNumberFormat="1" applyFont="1" applyFill="1" applyBorder="1" applyAlignment="1">
      <alignment horizontal="right" vertical="center" shrinkToFit="1"/>
    </xf>
    <xf numFmtId="0" fontId="236" fillId="0" borderId="59" xfId="0" applyFont="1" applyFill="1" applyBorder="1" applyAlignment="1">
      <alignment horizontal="left" wrapText="1"/>
    </xf>
    <xf numFmtId="0" fontId="237" fillId="0" borderId="53" xfId="0" applyFont="1" applyFill="1" applyBorder="1" applyAlignment="1">
      <alignment horizontal="right" wrapText="1"/>
    </xf>
    <xf numFmtId="0" fontId="243" fillId="0" borderId="10" xfId="0" applyFont="1" applyFill="1" applyBorder="1" applyAlignment="1">
      <alignment horizontal="left" vertical="center" wrapText="1" indent="1"/>
    </xf>
    <xf numFmtId="0" fontId="243" fillId="0" borderId="9" xfId="0" applyFont="1" applyFill="1" applyBorder="1" applyAlignment="1">
      <alignment horizontal="left" vertical="center" wrapText="1" indent="1"/>
    </xf>
    <xf numFmtId="1" fontId="27" fillId="75" borderId="0" xfId="0" applyNumberFormat="1" applyFont="1" applyFill="1" applyBorder="1" applyAlignment="1">
      <alignment horizontal="right" vertical="center" shrinkToFit="1"/>
    </xf>
    <xf numFmtId="3" fontId="46" fillId="75" borderId="0" xfId="0" applyNumberFormat="1" applyFont="1" applyFill="1" applyBorder="1" applyAlignment="1">
      <alignment horizontal="right" vertical="center" shrinkToFit="1"/>
    </xf>
    <xf numFmtId="0" fontId="46" fillId="75" borderId="0" xfId="0" applyFont="1" applyFill="1" applyBorder="1" applyAlignment="1">
      <alignment horizontal="right" vertical="center" wrapText="1"/>
    </xf>
    <xf numFmtId="0" fontId="278" fillId="0" borderId="0" xfId="0" applyFont="1" applyFill="1" applyBorder="1" applyAlignment="1">
      <alignment horizontal="left" vertical="center"/>
    </xf>
    <xf numFmtId="1" fontId="29" fillId="0" borderId="0" xfId="0" applyNumberFormat="1" applyFont="1" applyFill="1" applyBorder="1" applyAlignment="1">
      <alignment horizontal="right" vertical="top" shrinkToFit="1"/>
    </xf>
    <xf numFmtId="1" fontId="29" fillId="0" borderId="9" xfId="0" applyNumberFormat="1" applyFont="1" applyFill="1" applyBorder="1" applyAlignment="1">
      <alignment horizontal="right" vertical="top" shrinkToFit="1"/>
    </xf>
    <xf numFmtId="0" fontId="243" fillId="0" borderId="0" xfId="0" applyFont="1" applyFill="1" applyBorder="1" applyAlignment="1">
      <alignment horizontal="left" vertical="top" wrapText="1"/>
    </xf>
    <xf numFmtId="0" fontId="243" fillId="0" borderId="9" xfId="0" applyFont="1" applyFill="1" applyBorder="1" applyAlignment="1">
      <alignment horizontal="left" vertical="top" wrapText="1"/>
    </xf>
    <xf numFmtId="0" fontId="279" fillId="0" borderId="0" xfId="0" applyFont="1" applyFill="1" applyBorder="1" applyAlignment="1">
      <alignment horizontal="left" vertical="center" wrapText="1"/>
    </xf>
    <xf numFmtId="0" fontId="243" fillId="0" borderId="9" xfId="1" applyFont="1" applyFill="1" applyBorder="1" applyAlignment="1">
      <alignment horizontal="left" vertical="center" wrapText="1"/>
    </xf>
    <xf numFmtId="0" fontId="236" fillId="0" borderId="0" xfId="0" applyFont="1" applyFill="1" applyBorder="1" applyAlignment="1">
      <alignment horizontal="left" vertical="top" wrapText="1"/>
    </xf>
    <xf numFmtId="0" fontId="236" fillId="0" borderId="56" xfId="0" applyFont="1" applyFill="1" applyBorder="1" applyAlignment="1">
      <alignment horizontal="left" vertical="top" wrapText="1"/>
    </xf>
    <xf numFmtId="0" fontId="236" fillId="0" borderId="54" xfId="0" applyFont="1" applyFill="1" applyBorder="1" applyAlignment="1">
      <alignment horizontal="left" vertical="top" wrapText="1"/>
    </xf>
    <xf numFmtId="0" fontId="249" fillId="0" borderId="0" xfId="0" applyFont="1" applyFill="1" applyBorder="1" applyAlignment="1">
      <alignment vertical="center" wrapText="1"/>
    </xf>
    <xf numFmtId="0" fontId="248" fillId="0" borderId="53" xfId="0" applyFont="1" applyFill="1" applyBorder="1" applyAlignment="1">
      <alignment horizontal="left" vertical="center" wrapText="1"/>
    </xf>
    <xf numFmtId="3" fontId="248" fillId="0" borderId="53" xfId="0" applyNumberFormat="1" applyFont="1" applyFill="1" applyBorder="1" applyAlignment="1">
      <alignment horizontal="right" vertical="center" wrapText="1"/>
    </xf>
    <xf numFmtId="0" fontId="244" fillId="0" borderId="0" xfId="0" applyFont="1" applyFill="1" applyBorder="1" applyAlignment="1">
      <alignment horizontal="left" wrapText="1"/>
    </xf>
    <xf numFmtId="168" fontId="252" fillId="0" borderId="58" xfId="1" applyNumberFormat="1" applyFont="1" applyFill="1" applyBorder="1" applyAlignment="1">
      <alignment horizontal="left" wrapText="1" shrinkToFit="1"/>
    </xf>
    <xf numFmtId="168" fontId="283" fillId="0" borderId="58" xfId="1" applyNumberFormat="1" applyFont="1" applyFill="1" applyBorder="1" applyAlignment="1">
      <alignment horizontal="right"/>
    </xf>
    <xf numFmtId="214" fontId="283" fillId="0" borderId="58" xfId="1" applyNumberFormat="1" applyFont="1" applyFill="1" applyBorder="1" applyAlignment="1">
      <alignment horizontal="right"/>
    </xf>
    <xf numFmtId="168" fontId="267" fillId="0" borderId="60" xfId="0" applyNumberFormat="1" applyFont="1" applyFill="1" applyBorder="1" applyAlignment="1">
      <alignment horizontal="right" vertical="center" shrinkToFit="1"/>
    </xf>
    <xf numFmtId="10" fontId="19" fillId="0" borderId="0" xfId="0" applyNumberFormat="1" applyFont="1" applyFill="1" applyBorder="1" applyAlignment="1">
      <alignment horizontal="left" vertical="center"/>
    </xf>
    <xf numFmtId="4" fontId="19" fillId="0" borderId="0" xfId="0" applyNumberFormat="1" applyFont="1" applyFill="1" applyBorder="1" applyAlignment="1">
      <alignment horizontal="left" vertical="center"/>
    </xf>
    <xf numFmtId="0" fontId="275" fillId="0" borderId="0" xfId="0" applyFont="1" applyFill="1" applyBorder="1" applyAlignment="1">
      <alignment horizontal="left"/>
    </xf>
    <xf numFmtId="0" fontId="275" fillId="0" borderId="58" xfId="0" applyFont="1" applyFill="1" applyBorder="1" applyAlignment="1">
      <alignment horizontal="left" wrapText="1"/>
    </xf>
    <xf numFmtId="168" fontId="273" fillId="0" borderId="58" xfId="0" applyNumberFormat="1" applyFont="1" applyFill="1" applyBorder="1" applyAlignment="1">
      <alignment horizontal="right" vertical="center" shrinkToFit="1"/>
    </xf>
    <xf numFmtId="0" fontId="202" fillId="0" borderId="0" xfId="0" applyFont="1" applyFill="1" applyBorder="1" applyAlignment="1">
      <alignment horizontal="left" vertical="center"/>
    </xf>
    <xf numFmtId="14" fontId="266" fillId="0" borderId="0" xfId="0" applyNumberFormat="1" applyFont="1" applyFill="1" applyBorder="1" applyAlignment="1">
      <alignment horizontal="left"/>
    </xf>
    <xf numFmtId="0" fontId="243" fillId="0" borderId="64" xfId="0" applyFont="1" applyFill="1" applyBorder="1" applyAlignment="1">
      <alignment horizontal="left" vertical="center" wrapText="1"/>
    </xf>
    <xf numFmtId="0" fontId="236" fillId="0" borderId="57" xfId="0" applyFont="1" applyFill="1" applyBorder="1" applyAlignment="1">
      <alignment horizontal="left" vertical="top" wrapText="1"/>
    </xf>
    <xf numFmtId="3" fontId="248" fillId="0" borderId="59" xfId="0" applyNumberFormat="1" applyFont="1" applyFill="1" applyBorder="1" applyAlignment="1">
      <alignment horizontal="right" wrapText="1"/>
    </xf>
    <xf numFmtId="0" fontId="248" fillId="0" borderId="59" xfId="0" applyFont="1" applyFill="1" applyBorder="1" applyAlignment="1">
      <alignment horizontal="right" wrapText="1"/>
    </xf>
    <xf numFmtId="3" fontId="248" fillId="0" borderId="59" xfId="0" applyNumberFormat="1" applyFont="1" applyFill="1" applyBorder="1" applyAlignment="1">
      <alignment horizontal="right" shrinkToFit="1"/>
    </xf>
    <xf numFmtId="3" fontId="248" fillId="0" borderId="53" xfId="0" applyNumberFormat="1" applyFont="1" applyFill="1" applyBorder="1" applyAlignment="1">
      <alignment horizontal="right" wrapText="1"/>
    </xf>
    <xf numFmtId="0" fontId="248" fillId="0" borderId="53" xfId="0" applyFont="1" applyFill="1" applyBorder="1" applyAlignment="1">
      <alignment horizontal="right" wrapText="1"/>
    </xf>
    <xf numFmtId="3" fontId="248" fillId="0" borderId="53" xfId="0" applyNumberFormat="1" applyFont="1" applyFill="1" applyBorder="1" applyAlignment="1">
      <alignment horizontal="right" shrinkToFit="1"/>
    </xf>
    <xf numFmtId="213" fontId="247" fillId="0" borderId="9" xfId="0" applyNumberFormat="1" applyFont="1" applyFill="1" applyBorder="1" applyAlignment="1">
      <alignment horizontal="right" vertical="center" shrinkToFit="1"/>
    </xf>
    <xf numFmtId="0" fontId="247" fillId="0" borderId="0" xfId="0" applyFont="1" applyFill="1" applyBorder="1" applyAlignment="1">
      <alignment horizontal="left" vertical="center"/>
    </xf>
    <xf numFmtId="0" fontId="284" fillId="0" borderId="0" xfId="0" applyFont="1" applyFill="1" applyBorder="1" applyAlignment="1">
      <alignment horizontal="left"/>
    </xf>
    <xf numFmtId="0" fontId="284" fillId="0" borderId="0" xfId="0" applyFont="1" applyFill="1" applyBorder="1" applyAlignment="1">
      <alignment horizontal="left" vertical="center" wrapText="1"/>
    </xf>
    <xf numFmtId="0" fontId="284" fillId="0" borderId="9" xfId="0" applyFont="1" applyFill="1" applyBorder="1" applyAlignment="1">
      <alignment horizontal="left" vertical="center" wrapText="1"/>
    </xf>
    <xf numFmtId="3" fontId="284" fillId="0" borderId="0" xfId="0" applyNumberFormat="1" applyFont="1" applyFill="1" applyBorder="1" applyAlignment="1">
      <alignment horizontal="right" vertical="center" wrapText="1"/>
    </xf>
    <xf numFmtId="3" fontId="284" fillId="0" borderId="9" xfId="0" applyNumberFormat="1" applyFont="1" applyFill="1" applyBorder="1" applyAlignment="1">
      <alignment horizontal="right" vertical="center" wrapText="1"/>
    </xf>
    <xf numFmtId="213" fontId="284" fillId="0" borderId="9" xfId="0" applyNumberFormat="1" applyFont="1" applyFill="1" applyBorder="1" applyAlignment="1">
      <alignment horizontal="right" vertical="center" shrinkToFit="1"/>
    </xf>
    <xf numFmtId="43" fontId="19" fillId="0" borderId="0" xfId="11" applyFont="1" applyFill="1" applyBorder="1" applyAlignment="1">
      <alignment horizontal="left" vertical="center"/>
    </xf>
    <xf numFmtId="0" fontId="39" fillId="0" borderId="0" xfId="0" applyFont="1" applyFill="1" applyBorder="1" applyAlignment="1">
      <alignment vertical="center" wrapText="1"/>
    </xf>
    <xf numFmtId="0" fontId="14" fillId="3" borderId="0" xfId="0" applyFont="1" applyFill="1" applyBorder="1" applyAlignment="1">
      <alignment horizontal="left" vertical="center" wrapText="1"/>
    </xf>
    <xf numFmtId="0" fontId="14" fillId="3" borderId="0" xfId="0" applyFont="1" applyFill="1" applyBorder="1" applyAlignment="1">
      <alignment horizontal="left" vertical="center"/>
    </xf>
    <xf numFmtId="0" fontId="247" fillId="0" borderId="2" xfId="0" applyFont="1" applyFill="1" applyBorder="1" applyAlignment="1">
      <alignment horizontal="left" vertical="center" wrapText="1" indent="1"/>
    </xf>
    <xf numFmtId="41" fontId="239" fillId="0" borderId="2" xfId="0" applyNumberFormat="1" applyFont="1" applyFill="1" applyBorder="1" applyAlignment="1">
      <alignment horizontal="right" vertical="center" wrapText="1"/>
    </xf>
    <xf numFmtId="3" fontId="27" fillId="75" borderId="0" xfId="0" applyNumberFormat="1" applyFont="1" applyFill="1" applyBorder="1" applyAlignment="1">
      <alignment vertical="center" shrinkToFit="1"/>
    </xf>
    <xf numFmtId="3" fontId="240" fillId="0" borderId="0" xfId="0" applyNumberFormat="1" applyFont="1" applyFill="1" applyBorder="1" applyAlignment="1">
      <alignment horizontal="left" vertical="top"/>
    </xf>
    <xf numFmtId="3" fontId="29" fillId="0" borderId="0" xfId="0" applyNumberFormat="1" applyFont="1" applyFill="1" applyBorder="1" applyAlignment="1">
      <alignment vertical="center" shrinkToFit="1"/>
    </xf>
    <xf numFmtId="3" fontId="239" fillId="0" borderId="9" xfId="0" applyNumberFormat="1" applyFont="1" applyFill="1" applyBorder="1" applyAlignment="1">
      <alignment vertical="center" shrinkToFit="1"/>
    </xf>
    <xf numFmtId="1" fontId="29" fillId="0" borderId="0" xfId="0" applyNumberFormat="1" applyFont="1" applyFill="1" applyBorder="1" applyAlignment="1">
      <alignment vertical="center" shrinkToFit="1"/>
    </xf>
    <xf numFmtId="0" fontId="265" fillId="0" borderId="0" xfId="0" applyFont="1" applyFill="1" applyBorder="1" applyAlignment="1">
      <alignment horizontal="right" wrapText="1"/>
    </xf>
    <xf numFmtId="0" fontId="266" fillId="0" borderId="0" xfId="0" applyFont="1" applyFill="1" applyBorder="1" applyAlignment="1">
      <alignment horizontal="right" wrapText="1"/>
    </xf>
    <xf numFmtId="0" fontId="20" fillId="0" borderId="0" xfId="0" applyFont="1" applyFill="1" applyBorder="1" applyAlignment="1">
      <alignment horizontal="left" vertical="top"/>
    </xf>
    <xf numFmtId="3" fontId="27" fillId="75" borderId="0" xfId="1" applyNumberFormat="1" applyFont="1" applyFill="1" applyBorder="1" applyAlignment="1">
      <alignment horizontal="left" vertical="center" wrapText="1" shrinkToFit="1"/>
    </xf>
    <xf numFmtId="0" fontId="285" fillId="0" borderId="0" xfId="0" applyFont="1" applyFill="1" applyBorder="1" applyAlignment="1">
      <alignment horizontal="left" vertical="center" wrapText="1"/>
    </xf>
    <xf numFmtId="3" fontId="236" fillId="0" borderId="59" xfId="0" applyNumberFormat="1" applyFont="1" applyFill="1" applyBorder="1" applyAlignment="1">
      <alignment horizontal="right" shrinkToFit="1"/>
    </xf>
    <xf numFmtId="0" fontId="266" fillId="0" borderId="0" xfId="0" applyFont="1" applyFill="1" applyBorder="1" applyAlignment="1">
      <alignment horizontal="left" vertical="center"/>
    </xf>
    <xf numFmtId="0" fontId="268" fillId="0" borderId="0" xfId="0" applyFont="1" applyFill="1" applyBorder="1" applyAlignment="1">
      <alignment horizontal="left" vertical="center"/>
    </xf>
    <xf numFmtId="0" fontId="268" fillId="0" borderId="0" xfId="0" applyFont="1" applyFill="1" applyBorder="1" applyAlignment="1">
      <alignment horizontal="right" vertical="center"/>
    </xf>
    <xf numFmtId="0" fontId="27" fillId="75" borderId="8" xfId="0" applyFont="1" applyFill="1" applyBorder="1" applyAlignment="1">
      <alignment horizontal="left" vertical="center" wrapText="1"/>
    </xf>
    <xf numFmtId="0" fontId="27" fillId="75" borderId="10" xfId="0" applyFont="1" applyFill="1" applyBorder="1" applyAlignment="1">
      <alignment horizontal="left" vertical="center" wrapText="1"/>
    </xf>
    <xf numFmtId="0" fontId="27" fillId="7" borderId="0" xfId="0" applyFont="1" applyFill="1" applyBorder="1" applyAlignment="1">
      <alignment horizontal="left" vertical="center" wrapText="1"/>
    </xf>
    <xf numFmtId="14" fontId="266" fillId="0" borderId="58" xfId="0" applyNumberFormat="1" applyFont="1" applyFill="1" applyBorder="1" applyAlignment="1">
      <alignment horizontal="left"/>
    </xf>
    <xf numFmtId="0" fontId="266" fillId="0" borderId="0" xfId="0" applyFont="1" applyFill="1" applyBorder="1" applyAlignment="1">
      <alignment horizontal="left"/>
    </xf>
    <xf numFmtId="0" fontId="266" fillId="0" borderId="0" xfId="0" applyFont="1" applyFill="1" applyBorder="1" applyAlignment="1">
      <alignment horizontal="right"/>
    </xf>
    <xf numFmtId="14" fontId="265" fillId="0" borderId="58" xfId="0" applyNumberFormat="1" applyFont="1" applyFill="1" applyBorder="1" applyAlignment="1">
      <alignment horizontal="left" wrapText="1"/>
    </xf>
    <xf numFmtId="9" fontId="236" fillId="0" borderId="59" xfId="0" applyNumberFormat="1" applyFont="1" applyFill="1" applyBorder="1" applyAlignment="1">
      <alignment horizontal="right" shrinkToFit="1"/>
    </xf>
    <xf numFmtId="0" fontId="29" fillId="0" borderId="0" xfId="9" applyFont="1" applyAlignment="1">
      <alignment horizontal="left" vertical="top" wrapText="1"/>
    </xf>
    <xf numFmtId="0" fontId="288" fillId="0" borderId="0" xfId="9" applyFont="1"/>
    <xf numFmtId="0" fontId="37" fillId="0" borderId="0" xfId="9" applyFont="1" applyFill="1" applyAlignment="1">
      <alignment vertical="top"/>
    </xf>
    <xf numFmtId="0" fontId="248" fillId="0" borderId="0" xfId="9" applyFont="1" applyFill="1" applyAlignment="1">
      <alignment vertical="top"/>
    </xf>
    <xf numFmtId="0" fontId="244" fillId="0" borderId="0" xfId="0" applyFont="1" applyFill="1" applyBorder="1" applyAlignment="1">
      <alignment horizontal="left" vertical="center" wrapText="1"/>
    </xf>
    <xf numFmtId="0" fontId="244" fillId="0" borderId="9" xfId="0" applyFont="1" applyFill="1" applyBorder="1" applyAlignment="1">
      <alignment horizontal="left" vertical="center" wrapText="1"/>
    </xf>
    <xf numFmtId="0" fontId="244" fillId="0" borderId="10" xfId="0" applyFont="1" applyFill="1" applyBorder="1" applyAlignment="1">
      <alignment horizontal="left" vertical="center" wrapText="1"/>
    </xf>
    <xf numFmtId="213" fontId="22" fillId="0" borderId="0" xfId="0" applyNumberFormat="1" applyFont="1" applyFill="1" applyBorder="1" applyAlignment="1">
      <alignment horizontal="right" vertical="center" wrapText="1" shrinkToFit="1"/>
    </xf>
    <xf numFmtId="213" fontId="22" fillId="0" borderId="0" xfId="0" applyNumberFormat="1" applyFont="1" applyFill="1" applyBorder="1" applyAlignment="1">
      <alignment horizontal="right" vertical="center" wrapText="1"/>
    </xf>
    <xf numFmtId="213" fontId="22" fillId="0" borderId="9" xfId="0" applyNumberFormat="1" applyFont="1" applyFill="1" applyBorder="1" applyAlignment="1">
      <alignment horizontal="right" vertical="center" wrapText="1" shrinkToFit="1"/>
    </xf>
    <xf numFmtId="213" fontId="22" fillId="0" borderId="9" xfId="0" applyNumberFormat="1" applyFont="1" applyFill="1" applyBorder="1" applyAlignment="1">
      <alignment horizontal="right" vertical="center" wrapText="1"/>
    </xf>
    <xf numFmtId="213" fontId="20" fillId="75" borderId="0" xfId="0" applyNumberFormat="1" applyFont="1" applyFill="1" applyBorder="1" applyAlignment="1">
      <alignment horizontal="right" vertical="center" wrapText="1"/>
    </xf>
    <xf numFmtId="213" fontId="22" fillId="0" borderId="10" xfId="0" applyNumberFormat="1" applyFont="1" applyFill="1" applyBorder="1" applyAlignment="1">
      <alignment horizontal="right" vertical="center" wrapText="1" shrinkToFit="1"/>
    </xf>
    <xf numFmtId="213" fontId="22" fillId="0" borderId="10" xfId="0" applyNumberFormat="1" applyFont="1" applyFill="1" applyBorder="1" applyAlignment="1">
      <alignment horizontal="right" vertical="center" wrapText="1"/>
    </xf>
    <xf numFmtId="213" fontId="27" fillId="75" borderId="0" xfId="0" applyNumberFormat="1" applyFont="1" applyFill="1" applyBorder="1" applyAlignment="1">
      <alignment horizontal="right" vertical="center" wrapText="1" shrinkToFit="1"/>
    </xf>
    <xf numFmtId="213" fontId="22" fillId="0" borderId="0" xfId="0" applyNumberFormat="1" applyFont="1" applyFill="1" applyBorder="1" applyAlignment="1">
      <alignment horizontal="right" wrapText="1" shrinkToFit="1"/>
    </xf>
    <xf numFmtId="213" fontId="22" fillId="0" borderId="0" xfId="0" applyNumberFormat="1" applyFont="1" applyFill="1" applyBorder="1" applyAlignment="1">
      <alignment horizontal="right" wrapText="1"/>
    </xf>
    <xf numFmtId="213" fontId="238" fillId="7" borderId="8" xfId="0" applyNumberFormat="1" applyFont="1" applyFill="1" applyBorder="1" applyAlignment="1">
      <alignment horizontal="right" vertical="center" shrinkToFit="1"/>
    </xf>
    <xf numFmtId="213" fontId="243" fillId="0" borderId="11" xfId="0" applyNumberFormat="1" applyFont="1" applyFill="1" applyBorder="1" applyAlignment="1">
      <alignment horizontal="right" vertical="center" shrinkToFit="1"/>
    </xf>
    <xf numFmtId="213" fontId="243" fillId="0" borderId="9" xfId="0" applyNumberFormat="1" applyFont="1" applyFill="1" applyBorder="1" applyAlignment="1">
      <alignment horizontal="right" vertical="center" shrinkToFit="1"/>
    </xf>
    <xf numFmtId="10" fontId="243" fillId="0" borderId="9" xfId="9392" applyNumberFormat="1" applyFont="1" applyFill="1" applyBorder="1" applyAlignment="1">
      <alignment horizontal="right" vertical="center" shrinkToFit="1"/>
    </xf>
    <xf numFmtId="213" fontId="29" fillId="0" borderId="10" xfId="1" applyNumberFormat="1" applyFont="1" applyFill="1" applyBorder="1" applyAlignment="1">
      <alignment horizontal="right" vertical="center" wrapText="1" shrinkToFit="1"/>
    </xf>
    <xf numFmtId="213" fontId="236" fillId="0" borderId="53" xfId="1" applyNumberFormat="1" applyFont="1" applyFill="1" applyBorder="1" applyAlignment="1">
      <alignment horizontal="right" wrapText="1"/>
    </xf>
    <xf numFmtId="213" fontId="237" fillId="0" borderId="53" xfId="1" applyNumberFormat="1" applyFont="1" applyFill="1" applyBorder="1" applyAlignment="1">
      <alignment horizontal="right" wrapText="1"/>
    </xf>
    <xf numFmtId="213" fontId="29" fillId="76" borderId="0" xfId="0" applyNumberFormat="1" applyFont="1" applyFill="1" applyBorder="1" applyAlignment="1">
      <alignment horizontal="right" vertical="center" shrinkToFit="1"/>
    </xf>
    <xf numFmtId="213" fontId="29" fillId="76" borderId="9" xfId="0" applyNumberFormat="1" applyFont="1" applyFill="1" applyBorder="1" applyAlignment="1">
      <alignment horizontal="right" vertical="center" shrinkToFit="1"/>
    </xf>
    <xf numFmtId="213" fontId="29" fillId="0" borderId="9" xfId="0" applyNumberFormat="1" applyFont="1" applyFill="1" applyBorder="1" applyAlignment="1">
      <alignment vertical="center" shrinkToFit="1"/>
    </xf>
    <xf numFmtId="213" fontId="27" fillId="75" borderId="0" xfId="0" applyNumberFormat="1" applyFont="1" applyFill="1" applyBorder="1" applyAlignment="1">
      <alignment vertical="center" shrinkToFit="1"/>
    </xf>
    <xf numFmtId="213" fontId="239" fillId="0" borderId="9" xfId="0" applyNumberFormat="1" applyFont="1" applyFill="1" applyBorder="1" applyAlignment="1">
      <alignment horizontal="right" vertical="center" shrinkToFit="1"/>
    </xf>
    <xf numFmtId="213" fontId="239" fillId="76" borderId="9" xfId="0" applyNumberFormat="1" applyFont="1" applyFill="1" applyBorder="1" applyAlignment="1">
      <alignment horizontal="right" vertical="center" shrinkToFit="1"/>
    </xf>
    <xf numFmtId="213" fontId="32" fillId="75" borderId="0" xfId="0" applyNumberFormat="1" applyFont="1" applyFill="1" applyBorder="1" applyAlignment="1">
      <alignment horizontal="right" vertical="center" shrinkToFit="1"/>
    </xf>
    <xf numFmtId="213" fontId="238" fillId="7" borderId="8" xfId="0" applyNumberFormat="1" applyFont="1" applyFill="1" applyBorder="1" applyAlignment="1">
      <alignment vertical="center" shrinkToFit="1"/>
    </xf>
    <xf numFmtId="213" fontId="246" fillId="7" borderId="8" xfId="0" applyNumberFormat="1" applyFont="1" applyFill="1" applyBorder="1" applyAlignment="1">
      <alignment horizontal="right" vertical="center" shrinkToFit="1"/>
    </xf>
    <xf numFmtId="213" fontId="29" fillId="0" borderId="50" xfId="0" applyNumberFormat="1" applyFont="1" applyFill="1" applyBorder="1" applyAlignment="1">
      <alignment horizontal="right" vertical="center" shrinkToFit="1"/>
    </xf>
    <xf numFmtId="213" fontId="29" fillId="0" borderId="52" xfId="0" applyNumberFormat="1" applyFont="1" applyFill="1" applyBorder="1" applyAlignment="1">
      <alignment horizontal="right" vertical="center" shrinkToFit="1"/>
    </xf>
    <xf numFmtId="213" fontId="236" fillId="0" borderId="57" xfId="0" applyNumberFormat="1" applyFont="1" applyFill="1" applyBorder="1" applyAlignment="1">
      <alignment horizontal="right" vertical="top" shrinkToFit="1"/>
    </xf>
    <xf numFmtId="213" fontId="29" fillId="0" borderId="2" xfId="0" applyNumberFormat="1" applyFont="1" applyFill="1" applyBorder="1" applyAlignment="1">
      <alignment horizontal="right" vertical="center" shrinkToFit="1"/>
    </xf>
    <xf numFmtId="213" fontId="29" fillId="0" borderId="2" xfId="0" applyNumberFormat="1" applyFont="1" applyFill="1" applyBorder="1" applyAlignment="1">
      <alignment horizontal="right" vertical="center" wrapText="1"/>
    </xf>
    <xf numFmtId="213" fontId="29" fillId="0" borderId="64" xfId="0" applyNumberFormat="1" applyFont="1" applyFill="1" applyBorder="1" applyAlignment="1">
      <alignment horizontal="right" vertical="center" shrinkToFit="1"/>
    </xf>
    <xf numFmtId="213" fontId="236" fillId="0" borderId="0" xfId="0" applyNumberFormat="1" applyFont="1" applyFill="1" applyBorder="1" applyAlignment="1">
      <alignment horizontal="right" vertical="top" shrinkToFit="1"/>
    </xf>
    <xf numFmtId="213" fontId="29" fillId="0" borderId="3" xfId="0" applyNumberFormat="1" applyFont="1" applyFill="1" applyBorder="1" applyAlignment="1">
      <alignment horizontal="right" vertical="center" shrinkToFit="1"/>
    </xf>
    <xf numFmtId="213" fontId="29" fillId="0" borderId="4" xfId="0" applyNumberFormat="1" applyFont="1" applyFill="1" applyBorder="1" applyAlignment="1">
      <alignment horizontal="right" vertical="center" shrinkToFit="1"/>
    </xf>
    <xf numFmtId="213" fontId="29" fillId="0" borderId="8" xfId="0" applyNumberFormat="1" applyFont="1" applyFill="1" applyBorder="1" applyAlignment="1">
      <alignment horizontal="right" vertical="center" shrinkToFit="1"/>
    </xf>
    <xf numFmtId="213" fontId="236" fillId="0" borderId="54" xfId="0" applyNumberFormat="1" applyFont="1" applyFill="1" applyBorder="1" applyAlignment="1">
      <alignment horizontal="right" vertical="top" shrinkToFit="1"/>
    </xf>
    <xf numFmtId="213" fontId="27" fillId="7" borderId="5" xfId="0" applyNumberFormat="1" applyFont="1" applyFill="1" applyBorder="1" applyAlignment="1">
      <alignment horizontal="right" vertical="center" shrinkToFit="1"/>
    </xf>
    <xf numFmtId="213" fontId="27" fillId="77" borderId="55" xfId="0" applyNumberFormat="1" applyFont="1" applyFill="1" applyBorder="1" applyAlignment="1">
      <alignment horizontal="right" vertical="center" shrinkToFit="1"/>
    </xf>
    <xf numFmtId="213" fontId="238" fillId="5" borderId="6" xfId="0" applyNumberFormat="1" applyFont="1" applyFill="1" applyBorder="1" applyAlignment="1">
      <alignment horizontal="right" vertical="center" shrinkToFit="1"/>
    </xf>
    <xf numFmtId="213" fontId="236" fillId="0" borderId="56" xfId="0" applyNumberFormat="1" applyFont="1" applyFill="1" applyBorder="1" applyAlignment="1">
      <alignment horizontal="right" vertical="top" shrinkToFit="1"/>
    </xf>
    <xf numFmtId="213" fontId="239" fillId="0" borderId="0" xfId="0" applyNumberFormat="1" applyFont="1" applyFill="1" applyBorder="1" applyAlignment="1">
      <alignment horizontal="right" vertical="center" shrinkToFit="1"/>
    </xf>
    <xf numFmtId="213" fontId="236" fillId="0" borderId="57" xfId="0" applyNumberFormat="1" applyFont="1" applyFill="1" applyBorder="1" applyAlignment="1">
      <alignment horizontal="right" vertical="center" shrinkToFit="1"/>
    </xf>
    <xf numFmtId="213" fontId="236" fillId="0" borderId="10" xfId="0" applyNumberFormat="1" applyFont="1" applyFill="1" applyBorder="1" applyAlignment="1">
      <alignment horizontal="right" vertical="center" shrinkToFit="1"/>
    </xf>
    <xf numFmtId="213" fontId="27" fillId="75" borderId="9" xfId="0" applyNumberFormat="1" applyFont="1" applyFill="1" applyBorder="1" applyAlignment="1">
      <alignment horizontal="right" vertical="center" shrinkToFit="1"/>
    </xf>
    <xf numFmtId="213" fontId="27" fillId="7" borderId="9" xfId="0" applyNumberFormat="1" applyFont="1" applyFill="1" applyBorder="1" applyAlignment="1">
      <alignment horizontal="right" vertical="center" shrinkToFit="1"/>
    </xf>
    <xf numFmtId="213" fontId="238" fillId="5" borderId="9" xfId="0" applyNumberFormat="1" applyFont="1" applyFill="1" applyBorder="1" applyAlignment="1">
      <alignment horizontal="right" vertical="center" shrinkToFit="1"/>
    </xf>
    <xf numFmtId="213" fontId="29" fillId="0" borderId="0" xfId="1" applyNumberFormat="1" applyFont="1" applyFill="1" applyBorder="1" applyAlignment="1">
      <alignment horizontal="right" vertical="center"/>
    </xf>
    <xf numFmtId="213" fontId="29" fillId="0" borderId="9" xfId="1" applyNumberFormat="1" applyFont="1" applyFill="1" applyBorder="1" applyAlignment="1">
      <alignment horizontal="right" vertical="center"/>
    </xf>
    <xf numFmtId="213" fontId="29" fillId="0" borderId="8" xfId="1" applyNumberFormat="1" applyFont="1" applyFill="1" applyBorder="1" applyAlignment="1">
      <alignment horizontal="right" vertical="center"/>
    </xf>
    <xf numFmtId="213" fontId="236" fillId="0" borderId="52" xfId="1" applyNumberFormat="1" applyFont="1" applyFill="1" applyBorder="1" applyAlignment="1">
      <alignment horizontal="right" vertical="center"/>
    </xf>
    <xf numFmtId="213" fontId="29" fillId="0" borderId="10" xfId="1" applyNumberFormat="1" applyFont="1" applyFill="1" applyBorder="1" applyAlignment="1">
      <alignment horizontal="right" vertical="center"/>
    </xf>
    <xf numFmtId="213" fontId="236" fillId="0" borderId="53" xfId="0" applyNumberFormat="1" applyFont="1" applyFill="1" applyBorder="1" applyAlignment="1">
      <alignment horizontal="right" shrinkToFit="1"/>
    </xf>
    <xf numFmtId="213" fontId="254" fillId="75" borderId="0" xfId="0" applyNumberFormat="1" applyFont="1" applyFill="1" applyBorder="1" applyAlignment="1">
      <alignment horizontal="right" vertical="center" shrinkToFit="1"/>
    </xf>
    <xf numFmtId="213" fontId="29" fillId="0" borderId="9" xfId="0" applyNumberFormat="1" applyFont="1" applyFill="1" applyBorder="1" applyAlignment="1">
      <alignment vertical="center" wrapText="1"/>
    </xf>
    <xf numFmtId="213" fontId="254" fillId="75" borderId="9" xfId="0" applyNumberFormat="1" applyFont="1" applyFill="1" applyBorder="1" applyAlignment="1">
      <alignment horizontal="right" vertical="center" shrinkToFit="1"/>
    </xf>
    <xf numFmtId="213" fontId="254" fillId="7" borderId="8" xfId="0" applyNumberFormat="1" applyFont="1" applyFill="1" applyBorder="1" applyAlignment="1">
      <alignment horizontal="right" vertical="center" shrinkToFit="1"/>
    </xf>
    <xf numFmtId="213" fontId="255" fillId="77" borderId="8" xfId="0" applyNumberFormat="1" applyFont="1" applyFill="1" applyBorder="1" applyAlignment="1">
      <alignment horizontal="right" vertical="center" shrinkToFit="1"/>
    </xf>
    <xf numFmtId="213" fontId="236" fillId="0" borderId="52" xfId="0" applyNumberFormat="1" applyFont="1" applyFill="1" applyBorder="1" applyAlignment="1">
      <alignment horizontal="right" shrinkToFit="1"/>
    </xf>
    <xf numFmtId="213" fontId="16" fillId="75" borderId="0" xfId="0" applyNumberFormat="1" applyFont="1" applyFill="1" applyBorder="1" applyAlignment="1">
      <alignment horizontal="right" vertical="center" shrinkToFit="1"/>
    </xf>
    <xf numFmtId="213" fontId="236" fillId="0" borderId="0" xfId="0" applyNumberFormat="1" applyFont="1" applyFill="1" applyBorder="1" applyAlignment="1">
      <alignment horizontal="right" vertical="center" shrinkToFit="1"/>
    </xf>
    <xf numFmtId="213" fontId="27" fillId="7" borderId="0" xfId="0" applyNumberFormat="1" applyFont="1" applyFill="1" applyBorder="1" applyAlignment="1">
      <alignment horizontal="right" vertical="center" shrinkToFit="1"/>
    </xf>
    <xf numFmtId="213" fontId="256" fillId="74" borderId="0" xfId="9153" applyNumberFormat="1" applyFont="1" applyFill="1" applyBorder="1" applyAlignment="1">
      <alignment horizontal="right" vertical="center"/>
    </xf>
    <xf numFmtId="213" fontId="256" fillId="74" borderId="9" xfId="9153" applyNumberFormat="1" applyFont="1" applyFill="1" applyBorder="1" applyAlignment="1">
      <alignment horizontal="right" vertical="center"/>
    </xf>
    <xf numFmtId="213" fontId="211" fillId="75" borderId="0" xfId="9153" applyNumberFormat="1" applyFont="1" applyFill="1" applyBorder="1" applyAlignment="1">
      <alignment horizontal="right" vertical="center"/>
    </xf>
    <xf numFmtId="213" fontId="256" fillId="3" borderId="0" xfId="9153" applyNumberFormat="1" applyFont="1" applyFill="1" applyBorder="1" applyAlignment="1">
      <alignment horizontal="right" vertical="center"/>
    </xf>
    <xf numFmtId="213" fontId="256" fillId="3" borderId="9" xfId="9153" applyNumberFormat="1" applyFont="1" applyFill="1" applyBorder="1" applyAlignment="1">
      <alignment horizontal="right" vertical="center"/>
    </xf>
    <xf numFmtId="213" fontId="256" fillId="0" borderId="9" xfId="9153" applyNumberFormat="1" applyFont="1" applyFill="1" applyBorder="1" applyAlignment="1">
      <alignment horizontal="right" vertical="center"/>
    </xf>
    <xf numFmtId="213" fontId="258" fillId="74" borderId="9" xfId="9153" applyNumberFormat="1" applyFont="1" applyFill="1" applyBorder="1" applyAlignment="1">
      <alignment horizontal="right" vertical="center"/>
    </xf>
    <xf numFmtId="213" fontId="258" fillId="3" borderId="9" xfId="9153" applyNumberFormat="1" applyFont="1" applyFill="1" applyBorder="1" applyAlignment="1">
      <alignment horizontal="right" vertical="center"/>
    </xf>
    <xf numFmtId="213" fontId="258" fillId="0" borderId="9" xfId="9153" applyNumberFormat="1" applyFont="1" applyFill="1" applyBorder="1" applyAlignment="1">
      <alignment horizontal="right" vertical="center"/>
    </xf>
    <xf numFmtId="213" fontId="256" fillId="0" borderId="0" xfId="9153" applyNumberFormat="1" applyFont="1" applyFill="1" applyBorder="1" applyAlignment="1">
      <alignment horizontal="right" vertical="center"/>
    </xf>
    <xf numFmtId="213" fontId="211" fillId="75" borderId="8" xfId="9153" applyNumberFormat="1" applyFont="1" applyFill="1" applyBorder="1" applyAlignment="1">
      <alignment horizontal="right" vertical="center"/>
    </xf>
    <xf numFmtId="213" fontId="256" fillId="3" borderId="8" xfId="9153" applyNumberFormat="1" applyFont="1" applyFill="1" applyBorder="1" applyAlignment="1">
      <alignment horizontal="right" vertical="center"/>
    </xf>
    <xf numFmtId="213" fontId="211" fillId="7" borderId="0" xfId="9153" applyNumberFormat="1" applyFont="1" applyFill="1" applyBorder="1" applyAlignment="1">
      <alignment horizontal="right" vertical="center"/>
    </xf>
    <xf numFmtId="0" fontId="291" fillId="0" borderId="0" xfId="0" applyFont="1" applyFill="1" applyBorder="1" applyAlignment="1">
      <alignment horizontal="left" vertical="top" wrapText="1"/>
    </xf>
    <xf numFmtId="213" fontId="32" fillId="0" borderId="0" xfId="0" applyNumberFormat="1" applyFont="1" applyFill="1" applyBorder="1" applyAlignment="1">
      <alignment horizontal="right" vertical="center" shrinkToFit="1"/>
    </xf>
    <xf numFmtId="213" fontId="32" fillId="0" borderId="0" xfId="0" applyNumberFormat="1" applyFont="1" applyFill="1" applyBorder="1" applyAlignment="1">
      <alignment horizontal="right" vertical="center" wrapText="1"/>
    </xf>
    <xf numFmtId="213" fontId="32" fillId="0" borderId="9" xfId="0" applyNumberFormat="1" applyFont="1" applyFill="1" applyBorder="1" applyAlignment="1">
      <alignment horizontal="right" vertical="center" shrinkToFit="1"/>
    </xf>
    <xf numFmtId="213" fontId="32" fillId="0" borderId="9" xfId="0" applyNumberFormat="1" applyFont="1" applyFill="1" applyBorder="1" applyAlignment="1">
      <alignment horizontal="right" vertical="center" wrapText="1"/>
    </xf>
    <xf numFmtId="213" fontId="32" fillId="0" borderId="10" xfId="0" applyNumberFormat="1" applyFont="1" applyFill="1" applyBorder="1" applyAlignment="1">
      <alignment horizontal="right" vertical="center" shrinkToFit="1"/>
    </xf>
    <xf numFmtId="213" fontId="239" fillId="0" borderId="9" xfId="0" applyNumberFormat="1" applyFont="1" applyFill="1" applyBorder="1" applyAlignment="1">
      <alignment horizontal="right" vertical="center" wrapText="1"/>
    </xf>
    <xf numFmtId="213" fontId="239" fillId="0" borderId="0" xfId="0" applyNumberFormat="1" applyFont="1" applyFill="1" applyBorder="1" applyAlignment="1">
      <alignment horizontal="right" vertical="center" wrapText="1"/>
    </xf>
    <xf numFmtId="213" fontId="29" fillId="0" borderId="3" xfId="0" applyNumberFormat="1" applyFont="1" applyFill="1" applyBorder="1" applyAlignment="1">
      <alignment horizontal="right" vertical="center" wrapText="1"/>
    </xf>
    <xf numFmtId="213" fontId="239" fillId="0" borderId="2" xfId="0" applyNumberFormat="1" applyFont="1" applyFill="1" applyBorder="1" applyAlignment="1">
      <alignment horizontal="right" vertical="center" shrinkToFit="1"/>
    </xf>
    <xf numFmtId="213" fontId="239" fillId="0" borderId="2" xfId="0" applyNumberFormat="1" applyFont="1" applyFill="1" applyBorder="1" applyAlignment="1">
      <alignment horizontal="right" vertical="center" wrapText="1"/>
    </xf>
    <xf numFmtId="213" fontId="239" fillId="0" borderId="4" xfId="0" applyNumberFormat="1" applyFont="1" applyFill="1" applyBorder="1" applyAlignment="1">
      <alignment horizontal="right" vertical="center" shrinkToFit="1"/>
    </xf>
    <xf numFmtId="213" fontId="239" fillId="0" borderId="4" xfId="0" applyNumberFormat="1" applyFont="1" applyFill="1" applyBorder="1" applyAlignment="1">
      <alignment horizontal="right" vertical="center" wrapText="1"/>
    </xf>
    <xf numFmtId="213" fontId="29" fillId="0" borderId="4" xfId="1" applyNumberFormat="1" applyFont="1" applyFill="1" applyBorder="1" applyAlignment="1">
      <alignment horizontal="right" vertical="center" wrapText="1"/>
    </xf>
    <xf numFmtId="213" fontId="239" fillId="0" borderId="9" xfId="1" applyNumberFormat="1" applyFont="1" applyFill="1" applyBorder="1" applyAlignment="1">
      <alignment horizontal="right" vertical="center" wrapText="1"/>
    </xf>
    <xf numFmtId="213" fontId="254" fillId="75" borderId="0" xfId="1" applyNumberFormat="1" applyFont="1" applyFill="1" applyBorder="1" applyAlignment="1">
      <alignment horizontal="right" vertical="center" wrapText="1"/>
    </xf>
    <xf numFmtId="213" fontId="254" fillId="75" borderId="0" xfId="1" applyNumberFormat="1" applyFont="1" applyFill="1" applyBorder="1" applyAlignment="1">
      <alignment horizontal="right" vertical="center" shrinkToFit="1"/>
    </xf>
    <xf numFmtId="213" fontId="236" fillId="0" borderId="0" xfId="1" applyNumberFormat="1" applyFont="1" applyFill="1" applyBorder="1" applyAlignment="1">
      <alignment horizontal="right" vertical="center" shrinkToFit="1"/>
    </xf>
    <xf numFmtId="213" fontId="236" fillId="0" borderId="53" xfId="1" applyNumberFormat="1" applyFont="1" applyFill="1" applyBorder="1" applyAlignment="1">
      <alignment horizontal="right" shrinkToFit="1"/>
    </xf>
    <xf numFmtId="213" fontId="27" fillId="7" borderId="0" xfId="1" applyNumberFormat="1" applyFont="1" applyFill="1" applyBorder="1" applyAlignment="1">
      <alignment horizontal="right" vertical="center" shrinkToFit="1"/>
    </xf>
    <xf numFmtId="213" fontId="27" fillId="75" borderId="10" xfId="1" applyNumberFormat="1" applyFont="1" applyFill="1" applyBorder="1" applyAlignment="1">
      <alignment horizontal="right" vertical="center" shrinkToFit="1"/>
    </xf>
    <xf numFmtId="213" fontId="27" fillId="7" borderId="8" xfId="1" applyNumberFormat="1" applyFont="1" applyFill="1" applyBorder="1" applyAlignment="1">
      <alignment horizontal="right" vertical="center" shrinkToFit="1"/>
    </xf>
    <xf numFmtId="213" fontId="29" fillId="76" borderId="9" xfId="1" applyNumberFormat="1" applyFont="1" applyFill="1" applyBorder="1" applyAlignment="1">
      <alignment horizontal="right" vertical="center" wrapText="1" shrinkToFit="1"/>
    </xf>
    <xf numFmtId="213" fontId="16" fillId="75" borderId="0" xfId="1" applyNumberFormat="1" applyFont="1" applyFill="1" applyBorder="1" applyAlignment="1">
      <alignment horizontal="right" vertical="center" shrinkToFit="1"/>
    </xf>
    <xf numFmtId="213" fontId="236" fillId="0" borderId="0" xfId="1" applyNumberFormat="1" applyFont="1" applyFill="1" applyBorder="1" applyAlignment="1">
      <alignment horizontal="right" vertical="center" wrapText="1"/>
    </xf>
    <xf numFmtId="213" fontId="236" fillId="0" borderId="59" xfId="1" applyNumberFormat="1" applyFont="1" applyFill="1" applyBorder="1" applyAlignment="1">
      <alignment wrapText="1"/>
    </xf>
    <xf numFmtId="213" fontId="29" fillId="0" borderId="10" xfId="1" applyNumberFormat="1" applyFont="1" applyFill="1" applyBorder="1" applyAlignment="1">
      <alignment vertical="center" shrinkToFit="1"/>
    </xf>
    <xf numFmtId="213" fontId="29" fillId="0" borderId="9" xfId="1" applyNumberFormat="1" applyFont="1" applyFill="1" applyBorder="1" applyAlignment="1">
      <alignment vertical="center" shrinkToFit="1"/>
    </xf>
    <xf numFmtId="213" fontId="29" fillId="0" borderId="52" xfId="1" applyNumberFormat="1" applyFont="1" applyFill="1" applyBorder="1" applyAlignment="1">
      <alignment horizontal="right" vertical="center" wrapText="1"/>
    </xf>
    <xf numFmtId="213" fontId="29" fillId="0" borderId="52" xfId="1" applyNumberFormat="1" applyFont="1" applyFill="1" applyBorder="1" applyAlignment="1">
      <alignment vertical="center" wrapText="1"/>
    </xf>
    <xf numFmtId="213" fontId="236" fillId="0" borderId="53" xfId="1" applyNumberFormat="1" applyFont="1" applyFill="1" applyBorder="1" applyAlignment="1">
      <alignment wrapText="1"/>
    </xf>
    <xf numFmtId="213" fontId="29" fillId="0" borderId="9" xfId="9152" applyNumberFormat="1" applyFont="1" applyFill="1" applyBorder="1" applyAlignment="1">
      <alignment horizontal="right" vertical="center" wrapText="1" shrinkToFit="1"/>
    </xf>
    <xf numFmtId="213" fontId="37" fillId="76" borderId="9" xfId="1" applyNumberFormat="1" applyFont="1" applyFill="1" applyBorder="1" applyAlignment="1">
      <alignment horizontal="right" vertical="center" shrinkToFit="1"/>
    </xf>
    <xf numFmtId="213" fontId="29" fillId="0" borderId="0" xfId="9152" applyNumberFormat="1" applyFont="1" applyFill="1" applyBorder="1" applyAlignment="1">
      <alignment horizontal="right" vertical="center" wrapText="1" shrinkToFit="1"/>
    </xf>
    <xf numFmtId="213" fontId="24" fillId="76" borderId="0" xfId="1" applyNumberFormat="1" applyFont="1" applyFill="1" applyBorder="1" applyAlignment="1">
      <alignment horizontal="right" vertical="center" shrinkToFit="1"/>
    </xf>
    <xf numFmtId="213" fontId="236" fillId="0" borderId="53" xfId="1" applyNumberFormat="1" applyFont="1" applyFill="1" applyBorder="1" applyAlignment="1">
      <alignment horizontal="right" vertical="center" shrinkToFit="1"/>
    </xf>
    <xf numFmtId="213" fontId="236" fillId="0" borderId="53" xfId="1" applyNumberFormat="1" applyFont="1" applyFill="1" applyBorder="1" applyAlignment="1">
      <alignment horizontal="right" vertical="center" wrapText="1"/>
    </xf>
    <xf numFmtId="213" fontId="236" fillId="0" borderId="53" xfId="1" applyNumberFormat="1" applyFont="1" applyFill="1" applyBorder="1" applyAlignment="1">
      <alignment horizontal="left" wrapText="1"/>
    </xf>
    <xf numFmtId="213" fontId="236" fillId="0" borderId="0" xfId="1" applyNumberFormat="1" applyFont="1" applyFill="1" applyBorder="1" applyAlignment="1">
      <alignment horizontal="right" shrinkToFit="1"/>
    </xf>
    <xf numFmtId="213" fontId="29" fillId="76" borderId="9" xfId="1" applyNumberFormat="1" applyFont="1" applyFill="1" applyBorder="1" applyAlignment="1">
      <alignment horizontal="right" vertical="center" wrapText="1"/>
    </xf>
    <xf numFmtId="213" fontId="29" fillId="0" borderId="0" xfId="1" applyNumberFormat="1" applyFont="1" applyFill="1" applyBorder="1" applyAlignment="1">
      <alignment horizontal="left" vertical="center"/>
    </xf>
    <xf numFmtId="0" fontId="265" fillId="0" borderId="58" xfId="0" applyFont="1" applyFill="1" applyBorder="1" applyAlignment="1">
      <alignment horizontal="center" vertical="center" wrapText="1"/>
    </xf>
    <xf numFmtId="0" fontId="19" fillId="0" borderId="0" xfId="1" applyFont="1" applyFill="1" applyBorder="1" applyAlignment="1">
      <alignment horizontal="left" vertical="center"/>
    </xf>
    <xf numFmtId="0" fontId="243" fillId="0" borderId="9" xfId="1" applyFont="1" applyFill="1" applyBorder="1" applyAlignment="1">
      <alignment horizontal="left" vertical="center" wrapText="1"/>
    </xf>
    <xf numFmtId="0" fontId="27" fillId="75" borderId="0" xfId="1" applyFont="1" applyFill="1" applyBorder="1" applyAlignment="1">
      <alignment horizontal="left" vertical="center" wrapText="1"/>
    </xf>
    <xf numFmtId="0" fontId="265" fillId="0" borderId="58" xfId="0" applyFont="1" applyFill="1" applyBorder="1" applyAlignment="1">
      <alignment horizontal="right" vertical="center" wrapText="1"/>
    </xf>
    <xf numFmtId="0" fontId="266" fillId="0" borderId="58" xfId="0" applyFont="1" applyFill="1" applyBorder="1" applyAlignment="1">
      <alignment horizontal="right" vertical="center" wrapText="1"/>
    </xf>
    <xf numFmtId="0" fontId="234" fillId="0" borderId="48" xfId="0" applyFont="1" applyFill="1" applyBorder="1" applyAlignment="1">
      <alignment horizontal="right" vertical="center" wrapText="1"/>
    </xf>
    <xf numFmtId="0" fontId="23" fillId="0" borderId="48" xfId="0" applyFont="1" applyFill="1" applyBorder="1" applyAlignment="1">
      <alignment horizontal="right" vertical="center" wrapText="1"/>
    </xf>
    <xf numFmtId="0" fontId="265" fillId="0" borderId="7" xfId="0" applyFont="1" applyFill="1" applyBorder="1" applyAlignment="1">
      <alignment horizontal="right" vertical="center" wrapText="1"/>
    </xf>
    <xf numFmtId="0" fontId="265" fillId="0" borderId="51" xfId="1" applyFont="1" applyFill="1" applyBorder="1" applyAlignment="1">
      <alignment horizontal="right" vertical="center" wrapText="1"/>
    </xf>
    <xf numFmtId="0" fontId="23" fillId="0" borderId="48" xfId="1" applyFont="1" applyFill="1" applyBorder="1" applyAlignment="1">
      <alignment horizontal="right" vertical="center" wrapText="1"/>
    </xf>
    <xf numFmtId="0" fontId="234" fillId="0" borderId="48" xfId="1" applyFont="1" applyFill="1" applyBorder="1" applyAlignment="1">
      <alignment horizontal="right" vertical="center" wrapText="1"/>
    </xf>
    <xf numFmtId="0" fontId="23" fillId="0" borderId="49" xfId="1" applyFont="1" applyFill="1" applyBorder="1" applyAlignment="1">
      <alignment horizontal="right" vertical="center" wrapText="1"/>
    </xf>
    <xf numFmtId="9" fontId="23" fillId="0" borderId="48" xfId="1" applyNumberFormat="1" applyFont="1" applyFill="1" applyBorder="1" applyAlignment="1">
      <alignment horizontal="right" vertical="center" shrinkToFit="1"/>
    </xf>
    <xf numFmtId="0" fontId="265" fillId="0" borderId="0" xfId="1" applyFont="1" applyFill="1" applyBorder="1" applyAlignment="1">
      <alignment horizontal="right" vertical="center" wrapText="1"/>
    </xf>
    <xf numFmtId="0" fontId="265" fillId="0" borderId="7" xfId="1" applyFont="1" applyFill="1" applyBorder="1" applyAlignment="1">
      <alignment horizontal="left" vertical="center" wrapText="1"/>
    </xf>
    <xf numFmtId="0" fontId="265" fillId="0" borderId="7" xfId="1" applyFont="1" applyFill="1" applyBorder="1" applyAlignment="1">
      <alignment horizontal="right" vertical="center" wrapText="1"/>
    </xf>
    <xf numFmtId="0" fontId="265" fillId="0" borderId="7" xfId="1" applyFont="1" applyFill="1" applyBorder="1" applyAlignment="1">
      <alignment vertical="center" wrapText="1"/>
    </xf>
    <xf numFmtId="0" fontId="266" fillId="0" borderId="7" xfId="1" applyFont="1" applyFill="1" applyBorder="1" applyAlignment="1">
      <alignment horizontal="right" vertical="center" wrapText="1"/>
    </xf>
    <xf numFmtId="0" fontId="266" fillId="0" borderId="58" xfId="1" applyFont="1" applyFill="1" applyBorder="1" applyAlignment="1">
      <alignment horizontal="right" vertical="center" wrapText="1"/>
    </xf>
    <xf numFmtId="0" fontId="265" fillId="0" borderId="58" xfId="1" applyFont="1" applyFill="1" applyBorder="1" applyAlignment="1">
      <alignment horizontal="right" vertical="center" wrapText="1"/>
    </xf>
    <xf numFmtId="9" fontId="265" fillId="0" borderId="58" xfId="1" applyNumberFormat="1" applyFont="1" applyFill="1" applyBorder="1" applyAlignment="1">
      <alignment horizontal="right" vertical="center" shrinkToFit="1"/>
    </xf>
    <xf numFmtId="168" fontId="265" fillId="0" borderId="60" xfId="1" applyNumberFormat="1" applyFont="1" applyFill="1" applyBorder="1" applyAlignment="1">
      <alignment horizontal="right" vertical="center" shrinkToFit="1"/>
    </xf>
    <xf numFmtId="0" fontId="265" fillId="0" borderId="0" xfId="1" applyFont="1" applyFill="1" applyBorder="1" applyAlignment="1">
      <alignment horizontal="center" vertical="center" wrapText="1"/>
    </xf>
    <xf numFmtId="0" fontId="266" fillId="0" borderId="0" xfId="1" applyFont="1" applyFill="1" applyBorder="1" applyAlignment="1">
      <alignment horizontal="center" vertical="center" wrapText="1"/>
    </xf>
    <xf numFmtId="213" fontId="29" fillId="0" borderId="10" xfId="1" applyNumberFormat="1" applyFont="1" applyFill="1" applyBorder="1" applyAlignment="1">
      <alignment horizontal="right" shrinkToFit="1"/>
    </xf>
    <xf numFmtId="1" fontId="265" fillId="0" borderId="58" xfId="0" applyNumberFormat="1" applyFont="1" applyFill="1" applyBorder="1" applyAlignment="1">
      <alignment vertical="center" shrinkToFit="1"/>
    </xf>
    <xf numFmtId="213" fontId="27" fillId="75" borderId="10" xfId="0" applyNumberFormat="1" applyFont="1" applyFill="1" applyBorder="1" applyAlignment="1">
      <alignment horizontal="right" vertical="center" shrinkToFit="1"/>
    </xf>
    <xf numFmtId="213" fontId="27" fillId="75" borderId="8" xfId="0" applyNumberFormat="1" applyFont="1" applyFill="1" applyBorder="1" applyAlignment="1">
      <alignment horizontal="right" vertical="center" shrinkToFit="1"/>
    </xf>
    <xf numFmtId="213" fontId="29" fillId="0" borderId="3" xfId="0" applyNumberFormat="1" applyFont="1" applyFill="1" applyBorder="1" applyAlignment="1">
      <alignment horizontal="right" vertical="top" shrinkToFit="1"/>
    </xf>
    <xf numFmtId="213" fontId="29" fillId="0" borderId="2" xfId="0" applyNumberFormat="1" applyFont="1" applyFill="1" applyBorder="1" applyAlignment="1">
      <alignment horizontal="right" vertical="top" wrapText="1"/>
    </xf>
    <xf numFmtId="213" fontId="29" fillId="0" borderId="2" xfId="0" applyNumberFormat="1" applyFont="1" applyFill="1" applyBorder="1" applyAlignment="1">
      <alignment horizontal="right" vertical="top" shrinkToFit="1"/>
    </xf>
    <xf numFmtId="213" fontId="29" fillId="0" borderId="4" xfId="0" applyNumberFormat="1" applyFont="1" applyFill="1" applyBorder="1" applyAlignment="1">
      <alignment horizontal="right" vertical="top" wrapText="1"/>
    </xf>
    <xf numFmtId="213" fontId="237" fillId="0" borderId="52" xfId="1" applyNumberFormat="1" applyFont="1" applyFill="1" applyBorder="1" applyAlignment="1">
      <alignment horizontal="right" wrapText="1"/>
    </xf>
    <xf numFmtId="213" fontId="29" fillId="76" borderId="10" xfId="1" applyNumberFormat="1" applyFont="1" applyFill="1" applyBorder="1" applyAlignment="1">
      <alignment horizontal="right" vertical="center" wrapText="1"/>
    </xf>
    <xf numFmtId="213" fontId="29" fillId="76" borderId="0" xfId="1" applyNumberFormat="1" applyFont="1" applyFill="1" applyBorder="1" applyAlignment="1">
      <alignment horizontal="right" vertical="center" wrapText="1"/>
    </xf>
    <xf numFmtId="213" fontId="27" fillId="7" borderId="9" xfId="1" applyNumberFormat="1" applyFont="1" applyFill="1" applyBorder="1" applyAlignment="1">
      <alignment horizontal="right" vertical="center" shrinkToFit="1"/>
    </xf>
    <xf numFmtId="49" fontId="265" fillId="0" borderId="58" xfId="1" applyNumberFormat="1" applyFont="1" applyFill="1" applyBorder="1" applyAlignment="1">
      <alignment horizontal="right" vertical="center" wrapText="1"/>
    </xf>
    <xf numFmtId="173" fontId="265" fillId="0" borderId="58" xfId="1" applyNumberFormat="1" applyFont="1" applyFill="1" applyBorder="1" applyAlignment="1">
      <alignment horizontal="right" vertical="center" wrapText="1"/>
    </xf>
    <xf numFmtId="49" fontId="265" fillId="0" borderId="58" xfId="1" applyNumberFormat="1" applyFont="1" applyFill="1" applyBorder="1" applyAlignment="1">
      <alignment horizontal="right" vertical="center" shrinkToFit="1"/>
    </xf>
    <xf numFmtId="0" fontId="265" fillId="0" borderId="60" xfId="1" applyFont="1" applyFill="1" applyBorder="1" applyAlignment="1">
      <alignment horizontal="right" vertical="center" wrapText="1"/>
    </xf>
    <xf numFmtId="213" fontId="293" fillId="75" borderId="0" xfId="1" applyNumberFormat="1" applyFont="1" applyFill="1" applyBorder="1" applyAlignment="1">
      <alignment horizontal="right" vertical="center" wrapText="1"/>
    </xf>
    <xf numFmtId="9" fontId="265" fillId="0" borderId="0" xfId="1" applyNumberFormat="1" applyFont="1" applyFill="1" applyBorder="1" applyAlignment="1">
      <alignment horizontal="right" vertical="center" shrinkToFit="1"/>
    </xf>
    <xf numFmtId="218" fontId="29" fillId="0" borderId="0" xfId="1" applyNumberFormat="1" applyFont="1" applyFill="1" applyBorder="1" applyAlignment="1">
      <alignment horizontal="right" vertical="center" wrapText="1" shrinkToFit="1"/>
    </xf>
    <xf numFmtId="218" fontId="29" fillId="0" borderId="9" xfId="1" applyNumberFormat="1" applyFont="1" applyFill="1" applyBorder="1" applyAlignment="1">
      <alignment horizontal="right" vertical="center" wrapText="1" shrinkToFit="1"/>
    </xf>
    <xf numFmtId="218" fontId="29" fillId="0" borderId="8" xfId="1" applyNumberFormat="1" applyFont="1" applyFill="1" applyBorder="1" applyAlignment="1">
      <alignment horizontal="right" vertical="center" wrapText="1" shrinkToFit="1"/>
    </xf>
    <xf numFmtId="218" fontId="27" fillId="75" borderId="0" xfId="1" applyNumberFormat="1" applyFont="1" applyFill="1" applyBorder="1" applyAlignment="1">
      <alignment horizontal="right" vertical="center" wrapText="1" shrinkToFit="1"/>
    </xf>
    <xf numFmtId="218" fontId="29" fillId="0" borderId="10" xfId="1" applyNumberFormat="1" applyFont="1" applyFill="1" applyBorder="1" applyAlignment="1">
      <alignment horizontal="right" vertical="center" wrapText="1" shrinkToFit="1"/>
    </xf>
    <xf numFmtId="218" fontId="27" fillId="75" borderId="10" xfId="1" applyNumberFormat="1" applyFont="1" applyFill="1" applyBorder="1" applyAlignment="1">
      <alignment horizontal="right" vertical="center" wrapText="1" shrinkToFit="1"/>
    </xf>
    <xf numFmtId="218" fontId="27" fillId="7" borderId="8" xfId="1" applyNumberFormat="1" applyFont="1" applyFill="1" applyBorder="1" applyAlignment="1">
      <alignment horizontal="right" vertical="center" wrapText="1" shrinkToFit="1"/>
    </xf>
    <xf numFmtId="14" fontId="23" fillId="0" borderId="48" xfId="0" applyNumberFormat="1" applyFont="1" applyFill="1" applyBorder="1" applyAlignment="1">
      <alignment horizontal="right" shrinkToFit="1"/>
    </xf>
    <xf numFmtId="0" fontId="19" fillId="0" borderId="0" xfId="1" applyFont="1" applyFill="1" applyBorder="1" applyAlignment="1">
      <alignment horizontal="left" vertical="center"/>
    </xf>
    <xf numFmtId="0" fontId="265" fillId="0" borderId="0" xfId="0" applyFont="1" applyFill="1" applyBorder="1" applyAlignment="1">
      <alignment horizontal="right" vertical="center" wrapText="1"/>
    </xf>
    <xf numFmtId="0" fontId="19" fillId="0" borderId="0" xfId="0" applyFont="1" applyFill="1" applyBorder="1" applyAlignment="1">
      <alignment horizontal="left" vertical="center" wrapText="1"/>
    </xf>
    <xf numFmtId="0" fontId="23" fillId="0" borderId="48" xfId="0" applyFont="1" applyFill="1" applyBorder="1" applyAlignment="1">
      <alignment horizontal="right" wrapText="1"/>
    </xf>
    <xf numFmtId="213" fontId="236" fillId="0" borderId="59" xfId="0" applyNumberFormat="1" applyFont="1" applyFill="1" applyBorder="1" applyAlignment="1">
      <alignment horizontal="right" shrinkToFit="1"/>
    </xf>
    <xf numFmtId="213" fontId="29" fillId="3" borderId="8" xfId="0" applyNumberFormat="1" applyFont="1" applyFill="1" applyBorder="1" applyAlignment="1">
      <alignment horizontal="right" vertical="center" shrinkToFit="1"/>
    </xf>
    <xf numFmtId="213" fontId="27" fillId="3" borderId="0" xfId="1" applyNumberFormat="1" applyFont="1" applyFill="1" applyBorder="1" applyAlignment="1">
      <alignment horizontal="right" vertical="center" shrinkToFit="1"/>
    </xf>
    <xf numFmtId="10" fontId="22" fillId="0" borderId="0" xfId="9392" applyNumberFormat="1" applyFont="1" applyFill="1" applyBorder="1" applyAlignment="1">
      <alignment horizontal="right" vertical="center" wrapText="1" shrinkToFit="1"/>
    </xf>
    <xf numFmtId="10" fontId="22" fillId="0" borderId="9" xfId="9392" applyNumberFormat="1" applyFont="1" applyFill="1" applyBorder="1" applyAlignment="1">
      <alignment horizontal="right" vertical="center" wrapText="1" shrinkToFit="1"/>
    </xf>
    <xf numFmtId="10" fontId="20" fillId="75" borderId="0" xfId="9392" applyNumberFormat="1" applyFont="1" applyFill="1" applyBorder="1" applyAlignment="1">
      <alignment horizontal="right" vertical="center" wrapText="1"/>
    </xf>
    <xf numFmtId="10" fontId="22" fillId="0" borderId="10" xfId="9392" applyNumberFormat="1" applyFont="1" applyFill="1" applyBorder="1" applyAlignment="1">
      <alignment horizontal="right" vertical="center" wrapText="1" shrinkToFit="1"/>
    </xf>
    <xf numFmtId="10" fontId="27" fillId="75" borderId="0" xfId="9392" applyNumberFormat="1" applyFont="1" applyFill="1" applyBorder="1" applyAlignment="1">
      <alignment horizontal="right" vertical="center" wrapText="1" shrinkToFit="1"/>
    </xf>
    <xf numFmtId="10" fontId="22" fillId="0" borderId="0" xfId="9392" applyNumberFormat="1" applyFont="1" applyFill="1" applyBorder="1" applyAlignment="1">
      <alignment horizontal="right" wrapText="1" shrinkToFit="1"/>
    </xf>
    <xf numFmtId="10" fontId="238" fillId="7" borderId="8" xfId="9392" applyNumberFormat="1" applyFont="1" applyFill="1" applyBorder="1" applyAlignment="1">
      <alignment horizontal="right" vertical="center" shrinkToFit="1"/>
    </xf>
    <xf numFmtId="0" fontId="19" fillId="0" borderId="0" xfId="1" applyFont="1" applyFill="1" applyBorder="1" applyAlignment="1">
      <alignment horizontal="left" vertical="center"/>
    </xf>
    <xf numFmtId="0" fontId="243" fillId="0" borderId="9" xfId="1" applyFont="1" applyFill="1" applyBorder="1" applyAlignment="1">
      <alignment horizontal="left" vertical="center" wrapText="1"/>
    </xf>
    <xf numFmtId="213" fontId="14" fillId="0" borderId="0" xfId="1" applyNumberFormat="1" applyFont="1" applyFill="1" applyBorder="1" applyAlignment="1">
      <alignment horizontal="left" vertical="top"/>
    </xf>
    <xf numFmtId="213" fontId="239" fillId="78" borderId="9" xfId="0" applyNumberFormat="1" applyFont="1" applyFill="1" applyBorder="1" applyAlignment="1">
      <alignment horizontal="right" vertical="center" wrapText="1"/>
    </xf>
    <xf numFmtId="213" fontId="27" fillId="78" borderId="0" xfId="0" applyNumberFormat="1" applyFont="1" applyFill="1" applyBorder="1" applyAlignment="1">
      <alignment horizontal="right" vertical="center" shrinkToFit="1"/>
    </xf>
    <xf numFmtId="213" fontId="27" fillId="78" borderId="0" xfId="0" applyNumberFormat="1" applyFont="1" applyFill="1" applyBorder="1" applyAlignment="1">
      <alignment horizontal="right" vertical="center" wrapText="1"/>
    </xf>
    <xf numFmtId="213" fontId="296" fillId="0" borderId="9" xfId="0" applyNumberFormat="1" applyFont="1" applyFill="1" applyBorder="1" applyAlignment="1">
      <alignment horizontal="right" vertical="center" wrapText="1"/>
    </xf>
    <xf numFmtId="0" fontId="295" fillId="0" borderId="2" xfId="1" applyFont="1" applyFill="1" applyBorder="1" applyAlignment="1">
      <alignment horizontal="left" vertical="center" wrapText="1" indent="1"/>
    </xf>
    <xf numFmtId="0" fontId="297" fillId="0" borderId="0" xfId="0" applyFont="1" applyAlignment="1">
      <alignment horizontal="left" vertical="top"/>
    </xf>
    <xf numFmtId="0" fontId="300" fillId="0" borderId="0" xfId="0" applyFont="1" applyAlignment="1">
      <alignment horizontal="left" vertical="center"/>
    </xf>
    <xf numFmtId="0" fontId="301" fillId="0" borderId="58" xfId="0" applyFont="1" applyBorder="1" applyAlignment="1">
      <alignment horizontal="right" vertical="center" wrapText="1"/>
    </xf>
    <xf numFmtId="0" fontId="302" fillId="0" borderId="3" xfId="0" applyFont="1" applyBorder="1" applyAlignment="1">
      <alignment horizontal="left" vertical="center" wrapText="1"/>
    </xf>
    <xf numFmtId="213" fontId="303" fillId="0" borderId="3" xfId="0" applyNumberFormat="1" applyFont="1" applyBorder="1" applyAlignment="1">
      <alignment horizontal="right" vertical="center" shrinkToFit="1"/>
    </xf>
    <xf numFmtId="0" fontId="302" fillId="0" borderId="2" xfId="0" applyFont="1" applyBorder="1" applyAlignment="1">
      <alignment horizontal="left" vertical="center" wrapText="1"/>
    </xf>
    <xf numFmtId="0" fontId="304" fillId="0" borderId="2" xfId="0" applyFont="1" applyBorder="1" applyAlignment="1">
      <alignment horizontal="left" vertical="center" wrapText="1"/>
    </xf>
    <xf numFmtId="0" fontId="305" fillId="79" borderId="0" xfId="0" applyFont="1" applyFill="1" applyBorder="1" applyAlignment="1">
      <alignment horizontal="left" vertical="center" wrapText="1"/>
    </xf>
    <xf numFmtId="213" fontId="306" fillId="79" borderId="0" xfId="0" applyNumberFormat="1" applyFont="1" applyFill="1" applyBorder="1" applyAlignment="1">
      <alignment horizontal="right" vertical="center" shrinkToFit="1"/>
    </xf>
    <xf numFmtId="0" fontId="307" fillId="0" borderId="0" xfId="0" applyFont="1" applyAlignment="1">
      <alignment horizontal="left" vertical="center"/>
    </xf>
    <xf numFmtId="0" fontId="0" fillId="0" borderId="0" xfId="0" applyFont="1" applyAlignment="1">
      <alignment horizontal="left"/>
    </xf>
    <xf numFmtId="0" fontId="308" fillId="0" borderId="0" xfId="0" applyFont="1" applyAlignment="1">
      <alignment horizontal="left" vertical="top"/>
    </xf>
    <xf numFmtId="213" fontId="296" fillId="0" borderId="2" xfId="0" applyNumberFormat="1" applyFont="1" applyFill="1" applyBorder="1" applyAlignment="1">
      <alignment horizontal="right" vertical="center" shrinkToFit="1"/>
    </xf>
    <xf numFmtId="213" fontId="296" fillId="0" borderId="2" xfId="0" applyNumberFormat="1" applyFont="1" applyFill="1" applyBorder="1" applyAlignment="1">
      <alignment horizontal="right" vertical="center" wrapText="1"/>
    </xf>
    <xf numFmtId="0" fontId="243" fillId="0" borderId="2" xfId="1" applyFont="1" applyFill="1" applyBorder="1" applyAlignment="1">
      <alignment horizontal="left" vertical="center"/>
    </xf>
    <xf numFmtId="10" fontId="29" fillId="0" borderId="0" xfId="9392" applyNumberFormat="1" applyFont="1" applyFill="1" applyBorder="1" applyAlignment="1">
      <alignment horizontal="right" vertical="top"/>
    </xf>
    <xf numFmtId="10" fontId="29" fillId="0" borderId="9" xfId="9392" applyNumberFormat="1" applyFont="1" applyFill="1" applyBorder="1" applyAlignment="1">
      <alignment horizontal="right" vertical="top"/>
    </xf>
    <xf numFmtId="10" fontId="236" fillId="0" borderId="52" xfId="9392" applyNumberFormat="1" applyFont="1" applyFill="1" applyBorder="1" applyAlignment="1">
      <alignment wrapText="1"/>
    </xf>
    <xf numFmtId="10" fontId="29" fillId="0" borderId="10" xfId="9392" applyNumberFormat="1" applyFont="1" applyFill="1" applyBorder="1" applyAlignment="1">
      <alignment horizontal="right" vertical="top"/>
    </xf>
    <xf numFmtId="10" fontId="29" fillId="0" borderId="8" xfId="9392" applyNumberFormat="1" applyFont="1" applyFill="1" applyBorder="1" applyAlignment="1">
      <alignment horizontal="right" vertical="top"/>
    </xf>
    <xf numFmtId="10" fontId="29" fillId="0" borderId="0" xfId="0" applyNumberFormat="1" applyFont="1" applyFill="1" applyBorder="1" applyAlignment="1">
      <alignment horizontal="right" vertical="center" shrinkToFit="1"/>
    </xf>
    <xf numFmtId="10" fontId="29" fillId="0" borderId="9" xfId="0" applyNumberFormat="1" applyFont="1" applyFill="1" applyBorder="1" applyAlignment="1">
      <alignment horizontal="right" vertical="center" shrinkToFit="1"/>
    </xf>
    <xf numFmtId="10" fontId="29" fillId="0" borderId="10" xfId="9392" applyNumberFormat="1" applyFont="1" applyFill="1" applyBorder="1" applyAlignment="1">
      <alignment horizontal="right" vertical="center"/>
    </xf>
    <xf numFmtId="10" fontId="29" fillId="0" borderId="0" xfId="9392" applyNumberFormat="1" applyFont="1" applyFill="1" applyBorder="1" applyAlignment="1">
      <alignment horizontal="right" vertical="center"/>
    </xf>
    <xf numFmtId="10" fontId="29" fillId="0" borderId="9" xfId="9392" applyNumberFormat="1" applyFont="1" applyFill="1" applyBorder="1" applyAlignment="1">
      <alignment horizontal="right" vertical="center"/>
    </xf>
    <xf numFmtId="10" fontId="29" fillId="0" borderId="8" xfId="9392" applyNumberFormat="1" applyFont="1" applyFill="1" applyBorder="1" applyAlignment="1">
      <alignment horizontal="right" vertical="center"/>
    </xf>
    <xf numFmtId="10" fontId="236" fillId="0" borderId="53" xfId="1" applyNumberFormat="1" applyFont="1" applyFill="1" applyBorder="1" applyAlignment="1">
      <alignment horizontal="right" shrinkToFit="1"/>
    </xf>
    <xf numFmtId="10" fontId="29" fillId="0" borderId="0" xfId="1" applyNumberFormat="1" applyFont="1" applyFill="1" applyBorder="1" applyAlignment="1">
      <alignment horizontal="right" vertical="center" shrinkToFit="1"/>
    </xf>
    <xf numFmtId="10" fontId="29" fillId="0" borderId="9" xfId="1" applyNumberFormat="1" applyFont="1" applyFill="1" applyBorder="1" applyAlignment="1">
      <alignment horizontal="right" vertical="center" shrinkToFit="1"/>
    </xf>
    <xf numFmtId="10" fontId="29" fillId="0" borderId="9" xfId="1" applyNumberFormat="1" applyFont="1" applyFill="1" applyBorder="1" applyAlignment="1">
      <alignment horizontal="right" vertical="center" wrapText="1"/>
    </xf>
    <xf numFmtId="10" fontId="29" fillId="0" borderId="10" xfId="1" applyNumberFormat="1" applyFont="1" applyFill="1" applyBorder="1" applyAlignment="1">
      <alignment horizontal="right" vertical="center" shrinkToFit="1"/>
    </xf>
    <xf numFmtId="10" fontId="29" fillId="0" borderId="8" xfId="1" applyNumberFormat="1" applyFont="1" applyFill="1" applyBorder="1" applyAlignment="1">
      <alignment horizontal="right" vertical="center" wrapText="1"/>
    </xf>
    <xf numFmtId="10" fontId="27" fillId="7" borderId="0" xfId="1" applyNumberFormat="1" applyFont="1" applyFill="1" applyBorder="1" applyAlignment="1">
      <alignment horizontal="right" vertical="center" shrinkToFit="1"/>
    </xf>
    <xf numFmtId="10" fontId="27" fillId="75" borderId="0" xfId="19" applyNumberFormat="1" applyFont="1" applyFill="1" applyBorder="1" applyAlignment="1">
      <alignment horizontal="right" vertical="center" wrapText="1"/>
    </xf>
    <xf numFmtId="10" fontId="236" fillId="0" borderId="0" xfId="1" applyNumberFormat="1" applyFont="1" applyFill="1" applyBorder="1" applyAlignment="1">
      <alignment horizontal="right" vertical="center" shrinkToFit="1"/>
    </xf>
    <xf numFmtId="10" fontId="29" fillId="0" borderId="10" xfId="1" applyNumberFormat="1" applyFont="1" applyFill="1" applyBorder="1" applyAlignment="1">
      <alignment horizontal="right" vertical="center" wrapText="1"/>
    </xf>
    <xf numFmtId="10" fontId="236" fillId="0" borderId="53" xfId="19" applyNumberFormat="1" applyFont="1" applyFill="1" applyBorder="1" applyAlignment="1">
      <alignment horizontal="right" wrapText="1"/>
    </xf>
    <xf numFmtId="10" fontId="236" fillId="0" borderId="52" xfId="19" applyNumberFormat="1" applyFont="1" applyFill="1" applyBorder="1" applyAlignment="1">
      <alignment horizontal="right" wrapText="1"/>
    </xf>
    <xf numFmtId="10" fontId="29" fillId="0" borderId="8" xfId="1" applyNumberFormat="1" applyFont="1" applyFill="1" applyBorder="1" applyAlignment="1">
      <alignment horizontal="right" vertical="center" shrinkToFit="1"/>
    </xf>
    <xf numFmtId="10" fontId="27" fillId="75" borderId="0" xfId="1" applyNumberFormat="1" applyFont="1" applyFill="1" applyBorder="1" applyAlignment="1">
      <alignment horizontal="right" vertical="center" shrinkToFit="1"/>
    </xf>
    <xf numFmtId="10" fontId="27" fillId="7" borderId="8" xfId="0" applyNumberFormat="1" applyFont="1" applyFill="1" applyBorder="1" applyAlignment="1">
      <alignment horizontal="right" vertical="center" shrinkToFit="1"/>
    </xf>
    <xf numFmtId="213" fontId="32" fillId="76" borderId="59" xfId="0" applyNumberFormat="1" applyFont="1" applyFill="1" applyBorder="1" applyAlignment="1">
      <alignment horizontal="left" wrapText="1"/>
    </xf>
    <xf numFmtId="213" fontId="29" fillId="76" borderId="10" xfId="0" applyNumberFormat="1" applyFont="1" applyFill="1" applyBorder="1" applyAlignment="1">
      <alignment horizontal="left" vertical="center" wrapText="1"/>
    </xf>
    <xf numFmtId="213" fontId="29" fillId="76" borderId="9" xfId="0" applyNumberFormat="1" applyFont="1" applyFill="1" applyBorder="1" applyAlignment="1">
      <alignment horizontal="left" vertical="center" wrapText="1"/>
    </xf>
    <xf numFmtId="213" fontId="29" fillId="3" borderId="9" xfId="0" applyNumberFormat="1" applyFont="1" applyFill="1" applyBorder="1" applyAlignment="1">
      <alignment horizontal="right" vertical="center" shrinkToFit="1"/>
    </xf>
    <xf numFmtId="213" fontId="29" fillId="3" borderId="9" xfId="0" applyNumberFormat="1" applyFont="1" applyFill="1" applyBorder="1" applyAlignment="1">
      <alignment horizontal="left" vertical="center" wrapText="1"/>
    </xf>
    <xf numFmtId="213" fontId="239" fillId="3" borderId="9" xfId="0" applyNumberFormat="1" applyFont="1" applyFill="1" applyBorder="1" applyAlignment="1">
      <alignment horizontal="right" vertical="center" shrinkToFit="1"/>
    </xf>
    <xf numFmtId="4" fontId="14" fillId="0" borderId="0" xfId="0" applyNumberFormat="1" applyFont="1" applyFill="1" applyBorder="1" applyAlignment="1">
      <alignment horizontal="left" vertical="top"/>
    </xf>
    <xf numFmtId="213" fontId="29" fillId="0" borderId="10" xfId="0" applyNumberFormat="1" applyFont="1" applyFill="1" applyBorder="1" applyAlignment="1">
      <alignment horizontal="right" vertical="top"/>
    </xf>
    <xf numFmtId="213" fontId="29" fillId="0" borderId="9" xfId="0" applyNumberFormat="1" applyFont="1" applyFill="1" applyBorder="1" applyAlignment="1">
      <alignment horizontal="right" vertical="top"/>
    </xf>
    <xf numFmtId="213" fontId="236" fillId="0" borderId="52" xfId="19" applyNumberFormat="1" applyFont="1" applyFill="1" applyBorder="1" applyAlignment="1">
      <alignment wrapText="1"/>
    </xf>
    <xf numFmtId="213" fontId="29" fillId="0" borderId="8" xfId="0" applyNumberFormat="1" applyFont="1" applyFill="1" applyBorder="1" applyAlignment="1">
      <alignment horizontal="right" vertical="top"/>
    </xf>
    <xf numFmtId="9" fontId="29" fillId="0" borderId="9" xfId="9392" applyFont="1" applyFill="1" applyBorder="1" applyAlignment="1">
      <alignment horizontal="right" vertical="top"/>
    </xf>
    <xf numFmtId="9" fontId="29" fillId="0" borderId="10" xfId="9392" applyFont="1" applyFill="1" applyBorder="1" applyAlignment="1">
      <alignment horizontal="right" vertical="top"/>
    </xf>
    <xf numFmtId="9" fontId="236" fillId="0" borderId="52" xfId="9392" applyFont="1" applyFill="1" applyBorder="1" applyAlignment="1">
      <alignment wrapText="1"/>
    </xf>
    <xf numFmtId="0" fontId="19" fillId="6" borderId="0" xfId="0" applyFont="1" applyFill="1" applyBorder="1" applyAlignment="1">
      <alignment horizontal="left" vertical="top"/>
    </xf>
    <xf numFmtId="0" fontId="19" fillId="6" borderId="0" xfId="0" applyFont="1" applyFill="1" applyBorder="1" applyAlignment="1">
      <alignment vertical="center"/>
    </xf>
    <xf numFmtId="0" fontId="19" fillId="6" borderId="0" xfId="1" applyFont="1" applyFill="1" applyBorder="1" applyAlignment="1">
      <alignment horizontal="left" vertical="center"/>
    </xf>
    <xf numFmtId="0" fontId="19" fillId="0" borderId="0" xfId="1" applyFont="1" applyFill="1" applyBorder="1" applyAlignment="1">
      <alignment horizontal="left" vertical="center"/>
    </xf>
    <xf numFmtId="14" fontId="266" fillId="0" borderId="0" xfId="0" applyNumberFormat="1" applyFont="1" applyFill="1" applyBorder="1" applyAlignment="1">
      <alignment horizontal="left" vertical="top"/>
    </xf>
    <xf numFmtId="0" fontId="23" fillId="0" borderId="48" xfId="0" applyFont="1" applyFill="1" applyBorder="1" applyAlignment="1">
      <alignment horizontal="right" wrapText="1"/>
    </xf>
    <xf numFmtId="0" fontId="19" fillId="0" borderId="0" xfId="0" applyFont="1" applyFill="1" applyBorder="1" applyAlignment="1">
      <alignment horizontal="left" vertical="center" wrapText="1"/>
    </xf>
    <xf numFmtId="0" fontId="202" fillId="0" borderId="0" xfId="0" applyFont="1" applyFill="1" applyBorder="1" applyAlignment="1">
      <alignment horizontal="right" vertical="center" wrapText="1"/>
    </xf>
    <xf numFmtId="0" fontId="19" fillId="0" borderId="0" xfId="1" applyFont="1" applyFill="1" applyBorder="1" applyAlignment="1">
      <alignment horizontal="left" vertical="center"/>
    </xf>
    <xf numFmtId="213" fontId="29" fillId="0" borderId="4" xfId="0" applyNumberFormat="1" applyFont="1" applyFill="1" applyBorder="1" applyAlignment="1">
      <alignment horizontal="right" vertical="top" shrinkToFit="1"/>
    </xf>
    <xf numFmtId="0" fontId="197" fillId="0" borderId="4" xfId="0" applyFont="1" applyFill="1" applyBorder="1" applyAlignment="1">
      <alignment horizontal="left" vertical="top" wrapText="1"/>
    </xf>
    <xf numFmtId="0" fontId="197" fillId="0" borderId="2" xfId="0" applyFont="1" applyFill="1" applyBorder="1" applyAlignment="1">
      <alignment horizontal="left" vertical="top" wrapText="1"/>
    </xf>
    <xf numFmtId="0" fontId="265" fillId="0" borderId="58" xfId="0" applyFont="1" applyFill="1" applyBorder="1" applyAlignment="1">
      <alignment horizontal="right" wrapText="1"/>
    </xf>
    <xf numFmtId="0" fontId="265" fillId="0" borderId="58" xfId="0" applyFont="1" applyFill="1" applyBorder="1" applyAlignment="1">
      <alignment horizontal="left" wrapText="1"/>
    </xf>
    <xf numFmtId="0" fontId="265" fillId="0" borderId="58" xfId="0" applyFont="1" applyFill="1" applyBorder="1" applyAlignment="1">
      <alignment horizontal="right" wrapText="1"/>
    </xf>
    <xf numFmtId="0" fontId="265" fillId="0" borderId="58" xfId="0" applyFont="1" applyFill="1" applyBorder="1" applyAlignment="1">
      <alignment horizontal="left" wrapText="1"/>
    </xf>
    <xf numFmtId="170" fontId="29" fillId="0" borderId="0" xfId="0" applyNumberFormat="1" applyFont="1" applyFill="1" applyBorder="1" applyAlignment="1">
      <alignment horizontal="left" vertical="top"/>
    </xf>
    <xf numFmtId="0" fontId="199" fillId="0" borderId="0" xfId="1" applyFont="1" applyFill="1" applyBorder="1" applyAlignment="1">
      <alignment vertical="center" wrapText="1"/>
    </xf>
    <xf numFmtId="0" fontId="265" fillId="0" borderId="58" xfId="1" applyFont="1" applyFill="1" applyBorder="1" applyAlignment="1">
      <alignment horizontal="right" wrapText="1"/>
    </xf>
    <xf numFmtId="0" fontId="19" fillId="0" borderId="0" xfId="1" applyFont="1" applyFill="1" applyBorder="1" applyAlignment="1">
      <alignment horizontal="left" vertical="center"/>
    </xf>
    <xf numFmtId="0" fontId="265" fillId="0" borderId="58" xfId="0" applyFont="1" applyFill="1" applyBorder="1" applyAlignment="1">
      <alignment horizontal="right" wrapText="1"/>
    </xf>
    <xf numFmtId="0" fontId="265" fillId="0" borderId="58" xfId="0" applyFont="1" applyFill="1" applyBorder="1" applyAlignment="1">
      <alignment horizontal="left" wrapText="1"/>
    </xf>
    <xf numFmtId="3" fontId="247" fillId="0" borderId="9" xfId="0" applyNumberFormat="1" applyFont="1" applyFill="1" applyBorder="1" applyAlignment="1">
      <alignment horizontal="right" vertical="center" wrapText="1"/>
    </xf>
    <xf numFmtId="0" fontId="197" fillId="0" borderId="9" xfId="0" applyFont="1" applyFill="1" applyBorder="1" applyAlignment="1">
      <alignment horizontal="left" vertical="center" wrapText="1"/>
    </xf>
    <xf numFmtId="0" fontId="265" fillId="0" borderId="58" xfId="0" applyFont="1" applyFill="1" applyBorder="1" applyAlignment="1">
      <alignment horizontal="right" vertical="center" wrapText="1"/>
    </xf>
    <xf numFmtId="3" fontId="29" fillId="0" borderId="10" xfId="1" applyNumberFormat="1" applyFont="1" applyFill="1" applyBorder="1" applyAlignment="1">
      <alignment horizontal="right" vertical="center" shrinkToFit="1"/>
    </xf>
    <xf numFmtId="169" fontId="27" fillId="7" borderId="0" xfId="19" applyNumberFormat="1" applyFont="1" applyFill="1" applyBorder="1" applyAlignment="1">
      <alignment horizontal="right" vertical="center" shrinkToFit="1"/>
    </xf>
    <xf numFmtId="43" fontId="29" fillId="0" borderId="0" xfId="11" applyFont="1" applyFill="1" applyBorder="1" applyAlignment="1">
      <alignment horizontal="left" vertical="top"/>
    </xf>
    <xf numFmtId="14" fontId="267" fillId="0" borderId="58" xfId="0" applyNumberFormat="1" applyFont="1" applyFill="1" applyBorder="1" applyAlignment="1">
      <alignment horizontal="left" vertical="center" wrapText="1"/>
    </xf>
    <xf numFmtId="0" fontId="197" fillId="0" borderId="8" xfId="0" applyFont="1" applyFill="1" applyBorder="1" applyAlignment="1">
      <alignment horizontal="left" vertical="center" wrapText="1"/>
    </xf>
    <xf numFmtId="14" fontId="242" fillId="0" borderId="0" xfId="0" applyNumberFormat="1" applyFont="1" applyFill="1" applyBorder="1" applyAlignment="1">
      <alignment horizontal="left"/>
    </xf>
    <xf numFmtId="14" fontId="23" fillId="0" borderId="0" xfId="1" applyNumberFormat="1" applyFont="1" applyFill="1" applyBorder="1" applyAlignment="1">
      <alignment horizontal="left" wrapText="1"/>
    </xf>
    <xf numFmtId="168" fontId="266" fillId="0" borderId="58" xfId="1" quotePrefix="1" applyNumberFormat="1" applyFont="1" applyFill="1" applyBorder="1" applyAlignment="1">
      <alignment horizontal="left" shrinkToFit="1"/>
    </xf>
    <xf numFmtId="14" fontId="39" fillId="0" borderId="0" xfId="1" applyNumberFormat="1" applyFont="1" applyFill="1" applyBorder="1" applyAlignment="1">
      <alignment horizontal="left" vertical="center" wrapText="1"/>
    </xf>
    <xf numFmtId="0" fontId="19" fillId="6" borderId="0" xfId="0" applyFont="1" applyFill="1" applyBorder="1" applyAlignment="1">
      <alignment horizontal="left" vertical="center" wrapText="1"/>
    </xf>
    <xf numFmtId="0" fontId="19" fillId="0" borderId="0" xfId="0" applyNumberFormat="1" applyFont="1" applyFill="1" applyBorder="1" applyAlignment="1">
      <alignment horizontal="left" vertical="center"/>
    </xf>
    <xf numFmtId="213" fontId="256" fillId="80" borderId="0" xfId="9153" applyNumberFormat="1" applyFont="1" applyFill="1" applyBorder="1" applyAlignment="1">
      <alignment horizontal="right" vertical="center"/>
    </xf>
    <xf numFmtId="0" fontId="19" fillId="6" borderId="8" xfId="0" applyFont="1" applyFill="1" applyBorder="1" applyAlignment="1">
      <alignment vertical="center"/>
    </xf>
    <xf numFmtId="0" fontId="19" fillId="6" borderId="0" xfId="0" applyFont="1" applyFill="1" applyBorder="1" applyAlignment="1">
      <alignment horizontal="left" vertical="center"/>
    </xf>
    <xf numFmtId="0" fontId="0" fillId="6" borderId="0" xfId="0" applyFont="1" applyFill="1" applyAlignment="1">
      <alignment horizontal="left"/>
    </xf>
    <xf numFmtId="0" fontId="308" fillId="6" borderId="0" xfId="0" applyFont="1" applyFill="1" applyAlignment="1">
      <alignment horizontal="left" vertical="top"/>
    </xf>
    <xf numFmtId="0" fontId="19" fillId="0" borderId="0" xfId="0" applyNumberFormat="1" applyFont="1" applyFill="1" applyBorder="1" applyAlignment="1">
      <alignment vertical="center" wrapText="1"/>
    </xf>
    <xf numFmtId="0" fontId="19" fillId="0" borderId="0" xfId="0" applyNumberFormat="1" applyFont="1" applyFill="1" applyBorder="1" applyAlignment="1">
      <alignment vertical="center"/>
    </xf>
    <xf numFmtId="0" fontId="19" fillId="0" borderId="0" xfId="0" applyFont="1" applyBorder="1" applyAlignment="1">
      <alignment vertical="center"/>
    </xf>
    <xf numFmtId="0" fontId="19" fillId="0" borderId="0" xfId="0" applyFont="1" applyAlignment="1">
      <alignment vertical="center"/>
    </xf>
    <xf numFmtId="213" fontId="29" fillId="6" borderId="9" xfId="1" applyNumberFormat="1" applyFont="1" applyFill="1" applyBorder="1" applyAlignment="1">
      <alignment horizontal="right" vertical="center" wrapText="1"/>
    </xf>
    <xf numFmtId="0" fontId="243" fillId="0" borderId="0" xfId="1" applyFont="1" applyFill="1" applyBorder="1" applyAlignment="1">
      <alignment horizontal="left" vertical="center" wrapText="1"/>
    </xf>
    <xf numFmtId="0" fontId="243" fillId="0" borderId="9" xfId="1" applyFont="1" applyFill="1" applyBorder="1" applyAlignment="1">
      <alignment horizontal="left" vertical="center" wrapText="1"/>
    </xf>
    <xf numFmtId="0" fontId="27" fillId="75" borderId="0" xfId="1" applyFont="1" applyFill="1" applyBorder="1" applyAlignment="1">
      <alignment horizontal="left" vertical="center" wrapText="1"/>
    </xf>
    <xf numFmtId="2" fontId="27" fillId="75" borderId="0" xfId="1" applyNumberFormat="1" applyFont="1" applyFill="1" applyBorder="1" applyAlignment="1">
      <alignment horizontal="right" vertical="center" shrinkToFit="1"/>
    </xf>
    <xf numFmtId="2" fontId="236" fillId="0" borderId="53" xfId="1" applyNumberFormat="1" applyFont="1" applyFill="1" applyBorder="1" applyAlignment="1">
      <alignment horizontal="right" shrinkToFit="1"/>
    </xf>
    <xf numFmtId="2" fontId="29" fillId="0" borderId="10" xfId="1" applyNumberFormat="1" applyFont="1" applyFill="1" applyBorder="1" applyAlignment="1">
      <alignment horizontal="right" vertical="center" wrapText="1"/>
    </xf>
    <xf numFmtId="2" fontId="239" fillId="0" borderId="9" xfId="1" applyNumberFormat="1" applyFont="1" applyFill="1" applyBorder="1" applyAlignment="1">
      <alignment horizontal="right" vertical="center" wrapText="1"/>
    </xf>
    <xf numFmtId="0" fontId="243" fillId="0" borderId="4" xfId="0" applyFont="1" applyFill="1" applyBorder="1" applyAlignment="1">
      <alignment horizontal="left" vertical="center"/>
    </xf>
    <xf numFmtId="213" fontId="29" fillId="0" borderId="4" xfId="0" applyNumberFormat="1" applyFont="1" applyFill="1" applyBorder="1" applyAlignment="1">
      <alignment horizontal="right" vertical="center" wrapText="1"/>
    </xf>
    <xf numFmtId="213" fontId="37" fillId="0" borderId="9" xfId="0" applyNumberFormat="1" applyFont="1" applyFill="1" applyBorder="1" applyAlignment="1">
      <alignment horizontal="right" vertical="center" wrapText="1"/>
    </xf>
    <xf numFmtId="213" fontId="239" fillId="0" borderId="8" xfId="0" applyNumberFormat="1" applyFont="1" applyFill="1" applyBorder="1" applyAlignment="1">
      <alignment horizontal="right" vertical="center" wrapText="1"/>
    </xf>
    <xf numFmtId="213" fontId="284" fillId="0" borderId="0" xfId="0" applyNumberFormat="1" applyFont="1" applyFill="1" applyBorder="1" applyAlignment="1">
      <alignment horizontal="right" vertical="center" wrapText="1"/>
    </xf>
    <xf numFmtId="213" fontId="284" fillId="0" borderId="9" xfId="0" applyNumberFormat="1" applyFont="1" applyFill="1" applyBorder="1" applyAlignment="1">
      <alignment horizontal="right" vertical="center" wrapText="1"/>
    </xf>
    <xf numFmtId="213" fontId="247" fillId="0" borderId="9" xfId="0" applyNumberFormat="1" applyFont="1" applyFill="1" applyBorder="1" applyAlignment="1">
      <alignment horizontal="right" vertical="center" wrapText="1"/>
    </xf>
    <xf numFmtId="213" fontId="29" fillId="0" borderId="10" xfId="0" applyNumberFormat="1" applyFont="1" applyFill="1" applyBorder="1" applyAlignment="1">
      <alignment horizontal="right" vertical="center" wrapText="1"/>
    </xf>
    <xf numFmtId="213" fontId="248" fillId="0" borderId="53" xfId="0" applyNumberFormat="1" applyFont="1" applyFill="1" applyBorder="1" applyAlignment="1">
      <alignment horizontal="right" wrapText="1"/>
    </xf>
    <xf numFmtId="0" fontId="19" fillId="0" borderId="0" xfId="1" applyFont="1" applyFill="1" applyBorder="1" applyAlignment="1">
      <alignment horizontal="left" vertical="center"/>
    </xf>
    <xf numFmtId="0" fontId="243" fillId="0" borderId="0" xfId="1" applyFont="1" applyFill="1" applyBorder="1" applyAlignment="1">
      <alignment horizontal="left" vertical="center" wrapText="1"/>
    </xf>
    <xf numFmtId="0" fontId="243" fillId="0" borderId="9" xfId="1" applyFont="1" applyFill="1" applyBorder="1" applyAlignment="1">
      <alignment horizontal="left" vertical="center" wrapText="1"/>
    </xf>
    <xf numFmtId="0" fontId="266" fillId="0" borderId="0" xfId="1" applyFont="1" applyFill="1" applyBorder="1" applyAlignment="1">
      <alignment horizontal="right" wrapText="1"/>
    </xf>
    <xf numFmtId="0" fontId="265" fillId="0" borderId="58" xfId="0" applyFont="1" applyFill="1" applyBorder="1" applyAlignment="1">
      <alignment horizontal="right" vertical="center" wrapText="1"/>
    </xf>
    <xf numFmtId="0" fontId="27" fillId="75" borderId="0" xfId="1" applyFont="1" applyFill="1" applyBorder="1" applyAlignment="1">
      <alignment horizontal="left" vertical="center" wrapText="1"/>
    </xf>
    <xf numFmtId="0" fontId="265" fillId="0" borderId="58" xfId="0" applyFont="1" applyFill="1" applyBorder="1" applyAlignment="1">
      <alignment horizontal="left" wrapText="1"/>
    </xf>
    <xf numFmtId="213" fontId="209" fillId="0" borderId="0" xfId="1" applyNumberFormat="1" applyFont="1" applyFill="1" applyBorder="1" applyAlignment="1">
      <alignment horizontal="left" vertical="top"/>
    </xf>
    <xf numFmtId="3" fontId="312" fillId="6" borderId="0" xfId="4" applyNumberFormat="1" applyFont="1" applyFill="1" applyBorder="1"/>
    <xf numFmtId="0" fontId="197" fillId="0" borderId="0" xfId="0" applyFont="1" applyFill="1" applyBorder="1" applyAlignment="1">
      <alignment horizontal="left" vertical="center" wrapText="1"/>
    </xf>
    <xf numFmtId="0" fontId="197" fillId="0" borderId="0" xfId="1" applyFont="1" applyFill="1" applyBorder="1" applyAlignment="1">
      <alignment horizontal="left" vertical="center" wrapText="1"/>
    </xf>
    <xf numFmtId="14" fontId="313" fillId="0" borderId="0" xfId="0" applyNumberFormat="1" applyFont="1" applyFill="1" applyBorder="1" applyAlignment="1">
      <alignment horizontal="right" wrapText="1"/>
    </xf>
    <xf numFmtId="213" fontId="29" fillId="74" borderId="9" xfId="9153" applyNumberFormat="1" applyFont="1" applyFill="1" applyBorder="1" applyAlignment="1">
      <alignment horizontal="right" vertical="center"/>
    </xf>
    <xf numFmtId="14" fontId="267" fillId="0" borderId="58" xfId="0" applyNumberFormat="1" applyFont="1" applyFill="1" applyBorder="1" applyAlignment="1">
      <alignment horizontal="left" wrapText="1"/>
    </xf>
    <xf numFmtId="213" fontId="29" fillId="0" borderId="0" xfId="0" applyNumberFormat="1" applyFont="1" applyFill="1" applyBorder="1" applyAlignment="1">
      <alignment vertical="center" shrinkToFit="1"/>
    </xf>
    <xf numFmtId="213" fontId="314" fillId="0" borderId="2" xfId="0" applyNumberFormat="1" applyFont="1" applyFill="1" applyBorder="1" applyAlignment="1">
      <alignment horizontal="right" vertical="center" wrapText="1"/>
    </xf>
    <xf numFmtId="14" fontId="266" fillId="0" borderId="0" xfId="1" applyNumberFormat="1" applyFont="1" applyFill="1" applyBorder="1" applyAlignment="1">
      <alignment horizontal="left" vertical="center" wrapText="1"/>
    </xf>
    <xf numFmtId="0" fontId="197" fillId="0" borderId="9" xfId="1" applyFont="1" applyFill="1" applyBorder="1" applyAlignment="1">
      <alignment horizontal="left" vertical="center" wrapText="1"/>
    </xf>
    <xf numFmtId="0" fontId="32" fillId="76" borderId="9" xfId="1" applyFont="1" applyFill="1" applyBorder="1" applyAlignment="1">
      <alignment horizontal="right" vertical="center" wrapText="1"/>
    </xf>
    <xf numFmtId="0" fontId="29" fillId="76" borderId="10" xfId="1" applyFont="1" applyFill="1" applyBorder="1" applyAlignment="1">
      <alignment horizontal="right" vertical="center" wrapText="1"/>
    </xf>
    <xf numFmtId="0" fontId="29" fillId="76" borderId="0" xfId="1" applyFont="1" applyFill="1" applyBorder="1" applyAlignment="1">
      <alignment horizontal="right" wrapText="1"/>
    </xf>
    <xf numFmtId="0" fontId="265" fillId="0" borderId="58" xfId="1" applyFont="1" applyFill="1" applyBorder="1" applyAlignment="1">
      <alignment horizontal="right" wrapText="1"/>
    </xf>
    <xf numFmtId="49" fontId="267" fillId="0" borderId="58" xfId="1" quotePrefix="1" applyNumberFormat="1" applyFont="1" applyFill="1" applyBorder="1" applyAlignment="1">
      <alignment horizontal="right" vertical="center" shrinkToFit="1"/>
    </xf>
    <xf numFmtId="0" fontId="236" fillId="0" borderId="0" xfId="9" applyFont="1" applyFill="1" applyAlignment="1">
      <alignment vertical="top"/>
    </xf>
    <xf numFmtId="213" fontId="37" fillId="0" borderId="0" xfId="0" applyNumberFormat="1" applyFont="1" applyFill="1" applyBorder="1" applyAlignment="1">
      <alignment vertical="top" wrapText="1"/>
    </xf>
    <xf numFmtId="0" fontId="243" fillId="0" borderId="9" xfId="1" applyFont="1" applyFill="1" applyBorder="1" applyAlignment="1">
      <alignment horizontal="left" vertical="center" wrapText="1"/>
    </xf>
    <xf numFmtId="213" fontId="14" fillId="6" borderId="0" xfId="1" applyNumberFormat="1" applyFont="1" applyFill="1" applyBorder="1" applyAlignment="1">
      <alignment horizontal="left" vertical="top"/>
    </xf>
    <xf numFmtId="0" fontId="243" fillId="0" borderId="0" xfId="1" applyFont="1" applyFill="1" applyBorder="1" applyAlignment="1">
      <alignment horizontal="left" vertical="center" wrapText="1" indent="2"/>
    </xf>
    <xf numFmtId="0" fontId="243" fillId="0" borderId="9" xfId="1" applyFont="1" applyFill="1" applyBorder="1" applyAlignment="1">
      <alignment horizontal="left" vertical="center" wrapText="1" indent="2"/>
    </xf>
    <xf numFmtId="0" fontId="289" fillId="0" borderId="0" xfId="10" applyFont="1" applyAlignment="1">
      <alignment horizontal="left"/>
    </xf>
    <xf numFmtId="0" fontId="31" fillId="0" borderId="0" xfId="9" applyFont="1" applyAlignment="1">
      <alignment horizontal="center" vertical="center" textRotation="90" wrapText="1"/>
    </xf>
    <xf numFmtId="0" fontId="196" fillId="0" borderId="0" xfId="0" applyFont="1" applyFill="1" applyBorder="1" applyAlignment="1">
      <alignment horizontal="left" vertical="center" wrapText="1"/>
    </xf>
    <xf numFmtId="0" fontId="37" fillId="2" borderId="0" xfId="0" applyFont="1" applyFill="1" applyBorder="1" applyAlignment="1">
      <alignment horizontal="left" vertical="top" wrapText="1"/>
    </xf>
    <xf numFmtId="0" fontId="265" fillId="0" borderId="58" xfId="0" applyFont="1" applyFill="1" applyBorder="1" applyAlignment="1">
      <alignment horizontal="center" wrapText="1"/>
    </xf>
    <xf numFmtId="0" fontId="265" fillId="0" borderId="0" xfId="0" applyFont="1" applyFill="1" applyBorder="1" applyAlignment="1">
      <alignment horizontal="right" wrapText="1"/>
    </xf>
    <xf numFmtId="0" fontId="0" fillId="0" borderId="58" xfId="0" applyFill="1" applyBorder="1" applyAlignment="1">
      <alignment horizontal="left" vertical="top"/>
    </xf>
    <xf numFmtId="0" fontId="0" fillId="0" borderId="0" xfId="0"/>
    <xf numFmtId="0" fontId="260" fillId="0" borderId="11" xfId="0" applyFont="1" applyFill="1" applyBorder="1" applyAlignment="1">
      <alignment horizontal="left" vertical="center" wrapText="1"/>
    </xf>
    <xf numFmtId="0" fontId="260" fillId="0" borderId="9" xfId="0" applyFont="1" applyFill="1" applyBorder="1" applyAlignment="1">
      <alignment horizontal="left" vertical="center" wrapText="1"/>
    </xf>
    <xf numFmtId="0" fontId="199" fillId="0" borderId="0" xfId="1" applyFont="1" applyFill="1" applyBorder="1" applyAlignment="1">
      <alignment horizontal="left" vertical="center" wrapText="1"/>
    </xf>
    <xf numFmtId="0" fontId="199" fillId="6" borderId="0" xfId="1" applyFont="1" applyFill="1" applyBorder="1" applyAlignment="1">
      <alignment horizontal="left" vertical="center" wrapText="1"/>
    </xf>
    <xf numFmtId="0" fontId="37" fillId="2" borderId="0" xfId="1" applyFont="1" applyFill="1" applyBorder="1" applyAlignment="1">
      <alignment horizontal="left" vertical="top" wrapText="1"/>
    </xf>
    <xf numFmtId="0" fontId="265" fillId="0" borderId="0" xfId="1" applyFont="1" applyFill="1" applyBorder="1" applyAlignment="1">
      <alignment horizontal="right" wrapText="1"/>
    </xf>
    <xf numFmtId="0" fontId="265" fillId="0" borderId="58" xfId="1" applyFont="1" applyFill="1" applyBorder="1" applyAlignment="1">
      <alignment horizontal="right" wrapText="1"/>
    </xf>
    <xf numFmtId="0" fontId="265" fillId="0" borderId="58" xfId="1" applyFont="1" applyFill="1" applyBorder="1" applyAlignment="1">
      <alignment horizontal="center" vertical="top"/>
    </xf>
    <xf numFmtId="0" fontId="265" fillId="0" borderId="48" xfId="0" applyFont="1" applyFill="1" applyBorder="1" applyAlignment="1">
      <alignment horizontal="center" vertical="top" wrapText="1"/>
    </xf>
    <xf numFmtId="0" fontId="19" fillId="6" borderId="0" xfId="0" applyFont="1" applyFill="1" applyBorder="1" applyAlignment="1">
      <alignment horizontal="left" vertical="center" wrapText="1"/>
    </xf>
    <xf numFmtId="0" fontId="19" fillId="0" borderId="0" xfId="0" applyFont="1" applyFill="1" applyBorder="1" applyAlignment="1">
      <alignment horizontal="justify" vertical="center" wrapText="1"/>
    </xf>
    <xf numFmtId="0" fontId="19" fillId="6" borderId="8" xfId="0" applyFont="1" applyFill="1" applyBorder="1" applyAlignment="1">
      <alignment horizontal="justify" vertical="center"/>
    </xf>
    <xf numFmtId="0" fontId="19" fillId="0" borderId="0" xfId="0" applyFont="1" applyFill="1" applyBorder="1" applyAlignment="1">
      <alignment horizontal="justify" vertical="center"/>
    </xf>
    <xf numFmtId="0" fontId="14" fillId="2" borderId="0" xfId="0" applyFont="1" applyFill="1" applyBorder="1" applyAlignment="1">
      <alignment horizontal="left" vertical="top" wrapText="1"/>
    </xf>
    <xf numFmtId="0" fontId="203"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2" borderId="0" xfId="1" applyFont="1" applyFill="1" applyBorder="1" applyAlignment="1">
      <alignment horizontal="left" vertical="top" wrapText="1"/>
    </xf>
    <xf numFmtId="0" fontId="19" fillId="0" borderId="8" xfId="1" applyFont="1" applyFill="1" applyBorder="1" applyAlignment="1">
      <alignment horizontal="left" vertical="top" wrapText="1"/>
    </xf>
    <xf numFmtId="0" fontId="19" fillId="0" borderId="0"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29" fillId="3" borderId="0" xfId="0" applyFont="1" applyFill="1" applyBorder="1" applyAlignment="1">
      <alignment horizontal="left" vertical="top" wrapText="1"/>
    </xf>
    <xf numFmtId="0" fontId="275" fillId="0" borderId="58" xfId="0" applyFont="1" applyFill="1" applyBorder="1" applyAlignment="1">
      <alignment horizontal="center" wrapText="1"/>
    </xf>
    <xf numFmtId="168" fontId="265" fillId="0" borderId="58" xfId="0" applyNumberFormat="1" applyFont="1" applyFill="1" applyBorder="1" applyAlignment="1">
      <alignment horizontal="center" shrinkToFit="1"/>
    </xf>
    <xf numFmtId="0" fontId="29" fillId="3" borderId="0" xfId="0" applyFont="1" applyFill="1" applyBorder="1" applyAlignment="1">
      <alignment horizontal="left" vertical="center" wrapText="1"/>
    </xf>
    <xf numFmtId="0" fontId="265" fillId="0" borderId="58" xfId="0" applyFont="1" applyFill="1" applyBorder="1" applyAlignment="1">
      <alignment horizontal="center"/>
    </xf>
    <xf numFmtId="0" fontId="29" fillId="2" borderId="0" xfId="0" applyFont="1" applyFill="1" applyBorder="1" applyAlignment="1">
      <alignment horizontal="left" vertical="top" wrapText="1"/>
    </xf>
    <xf numFmtId="0" fontId="19" fillId="0" borderId="0" xfId="0" quotePrefix="1" applyFont="1" applyFill="1" applyBorder="1" applyAlignment="1">
      <alignment horizontal="left" vertical="center" wrapText="1"/>
    </xf>
    <xf numFmtId="14" fontId="265" fillId="0" borderId="0" xfId="0" applyNumberFormat="1" applyFont="1" applyFill="1" applyBorder="1" applyAlignment="1">
      <alignment horizontal="left" wrapText="1"/>
    </xf>
    <xf numFmtId="0" fontId="275" fillId="0" borderId="58" xfId="0" applyFont="1" applyFill="1" applyBorder="1" applyAlignment="1">
      <alignment horizontal="left"/>
    </xf>
    <xf numFmtId="0" fontId="23" fillId="0" borderId="7" xfId="0" applyFont="1" applyFill="1" applyBorder="1" applyAlignment="1">
      <alignment horizontal="center" vertical="center" wrapText="1"/>
    </xf>
    <xf numFmtId="0" fontId="23" fillId="0" borderId="0" xfId="0" applyFont="1" applyFill="1" applyBorder="1" applyAlignment="1">
      <alignment horizontal="right" wrapText="1"/>
    </xf>
    <xf numFmtId="0" fontId="23" fillId="0" borderId="48" xfId="0" applyFont="1" applyFill="1" applyBorder="1" applyAlignment="1">
      <alignment horizontal="right" wrapText="1"/>
    </xf>
    <xf numFmtId="0" fontId="266" fillId="0" borderId="58" xfId="0" applyFont="1" applyFill="1" applyBorder="1" applyAlignment="1">
      <alignment horizontal="right" wrapText="1"/>
    </xf>
    <xf numFmtId="0" fontId="19" fillId="0" borderId="8" xfId="0" applyFont="1" applyFill="1" applyBorder="1" applyAlignment="1">
      <alignment horizontal="left" vertical="center" wrapText="1"/>
    </xf>
    <xf numFmtId="0" fontId="265" fillId="0" borderId="58" xfId="0" applyFont="1" applyFill="1" applyBorder="1" applyAlignment="1">
      <alignment horizontal="center" vertical="center" wrapText="1"/>
    </xf>
    <xf numFmtId="0" fontId="265" fillId="0" borderId="58" xfId="0" applyFont="1" applyFill="1" applyBorder="1" applyAlignment="1">
      <alignment horizontal="right" wrapText="1"/>
    </xf>
    <xf numFmtId="0" fontId="196" fillId="0" borderId="8" xfId="0" applyFont="1" applyFill="1" applyBorder="1" applyAlignment="1">
      <alignment horizontal="left" vertical="center" wrapText="1"/>
    </xf>
    <xf numFmtId="14" fontId="287" fillId="0" borderId="0" xfId="0" applyNumberFormat="1" applyFont="1" applyFill="1" applyBorder="1" applyAlignment="1">
      <alignment horizontal="left"/>
    </xf>
    <xf numFmtId="0" fontId="287" fillId="0" borderId="7" xfId="0" applyFont="1" applyFill="1" applyBorder="1" applyAlignment="1">
      <alignment horizontal="left"/>
    </xf>
    <xf numFmtId="0" fontId="265" fillId="0" borderId="48" xfId="0" applyFont="1" applyFill="1" applyBorder="1" applyAlignment="1">
      <alignment horizontal="center" wrapText="1"/>
    </xf>
    <xf numFmtId="0" fontId="265" fillId="0" borderId="7" xfId="0" applyFont="1" applyFill="1" applyBorder="1" applyAlignment="1">
      <alignment horizontal="right" wrapText="1"/>
    </xf>
    <xf numFmtId="0" fontId="265" fillId="0" borderId="0" xfId="1" applyFont="1" applyFill="1" applyBorder="1" applyAlignment="1">
      <alignment horizontal="center" wrapText="1"/>
    </xf>
    <xf numFmtId="0" fontId="265" fillId="0" borderId="48" xfId="1" applyFont="1" applyFill="1" applyBorder="1" applyAlignment="1">
      <alignment horizontal="center" wrapText="1"/>
    </xf>
    <xf numFmtId="0" fontId="265" fillId="0" borderId="1" xfId="0" applyFont="1" applyFill="1" applyBorder="1" applyAlignment="1">
      <alignment horizontal="left" vertical="center" wrapText="1"/>
    </xf>
    <xf numFmtId="0" fontId="23" fillId="0" borderId="58" xfId="0" applyFont="1" applyFill="1" applyBorder="1" applyAlignment="1">
      <alignment horizontal="center" wrapText="1"/>
    </xf>
    <xf numFmtId="0" fontId="23" fillId="0" borderId="48" xfId="0" applyFont="1" applyFill="1" applyBorder="1" applyAlignment="1">
      <alignment horizontal="center" wrapText="1"/>
    </xf>
    <xf numFmtId="0" fontId="234" fillId="0" borderId="0" xfId="0" applyFont="1" applyFill="1" applyBorder="1" applyAlignment="1">
      <alignment horizontal="right" wrapText="1"/>
    </xf>
    <xf numFmtId="0" fontId="234" fillId="0" borderId="48" xfId="0" applyFont="1" applyFill="1" applyBorder="1" applyAlignment="1">
      <alignment horizontal="right" wrapText="1"/>
    </xf>
    <xf numFmtId="0" fontId="266" fillId="0" borderId="0" xfId="0" applyFont="1" applyFill="1" applyBorder="1" applyAlignment="1">
      <alignment horizontal="right" wrapText="1"/>
    </xf>
    <xf numFmtId="0" fontId="266" fillId="0" borderId="48" xfId="0" applyFont="1" applyFill="1" applyBorder="1" applyAlignment="1">
      <alignment horizontal="center" wrapText="1"/>
    </xf>
    <xf numFmtId="0" fontId="286" fillId="0" borderId="48" xfId="0" applyFont="1" applyFill="1" applyBorder="1" applyAlignment="1">
      <alignment horizontal="left" wrapText="1"/>
    </xf>
    <xf numFmtId="0" fontId="24" fillId="0" borderId="48" xfId="0" applyFont="1" applyFill="1" applyBorder="1" applyAlignment="1">
      <alignment horizontal="center" wrapText="1"/>
    </xf>
    <xf numFmtId="0" fontId="234" fillId="0" borderId="48" xfId="0" applyFont="1" applyFill="1" applyBorder="1" applyAlignment="1">
      <alignment horizontal="center" wrapText="1"/>
    </xf>
    <xf numFmtId="0" fontId="0" fillId="0" borderId="48" xfId="0" applyFill="1" applyBorder="1" applyAlignment="1">
      <alignment horizontal="left" wrapText="1"/>
    </xf>
    <xf numFmtId="0" fontId="301" fillId="0" borderId="65" xfId="0" applyFont="1" applyBorder="1" applyAlignment="1">
      <alignment horizontal="left" vertical="center" wrapText="1"/>
    </xf>
    <xf numFmtId="0" fontId="265" fillId="0" borderId="48" xfId="0" applyFont="1" applyFill="1" applyBorder="1" applyAlignment="1">
      <alignment horizontal="left" vertical="center" wrapText="1"/>
    </xf>
    <xf numFmtId="0" fontId="265" fillId="0" borderId="65" xfId="0" applyFont="1" applyFill="1" applyBorder="1" applyAlignment="1">
      <alignment horizontal="left" vertical="center" wrapText="1"/>
    </xf>
    <xf numFmtId="0" fontId="13" fillId="0" borderId="65" xfId="0" applyFont="1" applyFill="1" applyBorder="1" applyAlignment="1">
      <alignment horizontal="left" vertical="center" wrapText="1"/>
    </xf>
    <xf numFmtId="0" fontId="298" fillId="0" borderId="58" xfId="0" applyFont="1" applyBorder="1" applyAlignment="1">
      <alignment horizontal="center" wrapText="1"/>
    </xf>
    <xf numFmtId="0" fontId="29" fillId="2" borderId="0" xfId="1" applyFont="1" applyFill="1" applyBorder="1" applyAlignment="1">
      <alignment horizontal="left" vertical="center" wrapText="1"/>
    </xf>
    <xf numFmtId="0" fontId="23" fillId="0" borderId="66" xfId="1" applyFont="1" applyFill="1" applyBorder="1" applyAlignment="1">
      <alignment horizontal="left" vertical="center" wrapText="1"/>
    </xf>
    <xf numFmtId="0" fontId="23" fillId="0" borderId="48" xfId="1" applyFont="1" applyFill="1" applyBorder="1" applyAlignment="1">
      <alignment horizontal="center" wrapText="1"/>
    </xf>
    <xf numFmtId="0" fontId="23" fillId="0" borderId="0" xfId="1" applyFont="1" applyFill="1" applyBorder="1" applyAlignment="1">
      <alignment horizontal="center" wrapText="1"/>
    </xf>
    <xf numFmtId="0" fontId="256" fillId="2" borderId="0" xfId="1" applyFont="1" applyFill="1" applyBorder="1" applyAlignment="1">
      <alignment horizontal="left" vertical="center" wrapText="1"/>
    </xf>
    <xf numFmtId="0" fontId="218" fillId="2" borderId="0" xfId="1" applyFont="1" applyFill="1" applyBorder="1" applyAlignment="1">
      <alignment horizontal="left" vertical="center" wrapText="1"/>
    </xf>
    <xf numFmtId="0" fontId="19" fillId="0" borderId="0" xfId="1" applyFont="1" applyFill="1" applyBorder="1" applyAlignment="1">
      <alignment horizontal="left" vertical="center" wrapText="1"/>
    </xf>
    <xf numFmtId="0" fontId="23" fillId="0" borderId="7" xfId="1" applyFont="1" applyFill="1" applyBorder="1" applyAlignment="1">
      <alignment horizontal="center" wrapText="1"/>
    </xf>
    <xf numFmtId="0" fontId="234" fillId="0" borderId="7" xfId="1" applyFont="1" applyFill="1" applyBorder="1" applyAlignment="1">
      <alignment horizontal="center" wrapText="1"/>
    </xf>
    <xf numFmtId="0" fontId="23" fillId="0" borderId="0" xfId="1" applyFont="1" applyFill="1" applyBorder="1" applyAlignment="1">
      <alignment horizontal="right" wrapText="1"/>
    </xf>
    <xf numFmtId="0" fontId="23" fillId="0" borderId="48" xfId="1" applyFont="1" applyFill="1" applyBorder="1" applyAlignment="1">
      <alignment horizontal="right" wrapText="1"/>
    </xf>
    <xf numFmtId="0" fontId="19" fillId="0" borderId="0" xfId="1" applyFont="1" applyFill="1" applyBorder="1" applyAlignment="1">
      <alignment horizontal="left" vertical="center"/>
    </xf>
    <xf numFmtId="0" fontId="265" fillId="0" borderId="58" xfId="1" applyFont="1" applyFill="1" applyBorder="1" applyAlignment="1">
      <alignment horizontal="center" wrapText="1"/>
    </xf>
    <xf numFmtId="0" fontId="243" fillId="0" borderId="0" xfId="1" applyFont="1" applyFill="1" applyBorder="1" applyAlignment="1">
      <alignment horizontal="left" vertical="center" wrapText="1"/>
    </xf>
    <xf numFmtId="0" fontId="243" fillId="0" borderId="9" xfId="1" applyFont="1" applyFill="1" applyBorder="1" applyAlignment="1">
      <alignment horizontal="left" vertical="center" wrapText="1"/>
    </xf>
    <xf numFmtId="0" fontId="271" fillId="0" borderId="0" xfId="1" applyFont="1" applyFill="1" applyBorder="1" applyAlignment="1">
      <alignment horizontal="left" vertical="top" wrapText="1"/>
    </xf>
    <xf numFmtId="0" fontId="265" fillId="0" borderId="0" xfId="1" applyFont="1" applyFill="1" applyBorder="1" applyAlignment="1">
      <alignment horizontal="left" wrapText="1"/>
    </xf>
    <xf numFmtId="0" fontId="265" fillId="0" borderId="58" xfId="1" applyFont="1" applyFill="1" applyBorder="1" applyAlignment="1">
      <alignment horizontal="left" wrapText="1"/>
    </xf>
    <xf numFmtId="3" fontId="265" fillId="0" borderId="0" xfId="1" applyNumberFormat="1" applyFont="1" applyFill="1" applyBorder="1" applyAlignment="1">
      <alignment horizontal="center" wrapText="1"/>
    </xf>
    <xf numFmtId="3" fontId="265" fillId="0" borderId="58" xfId="1" applyNumberFormat="1" applyFont="1" applyFill="1" applyBorder="1" applyAlignment="1">
      <alignment horizontal="center" wrapText="1"/>
    </xf>
    <xf numFmtId="3" fontId="265" fillId="0" borderId="0" xfId="1" applyNumberFormat="1" applyFont="1" applyFill="1" applyBorder="1" applyAlignment="1">
      <alignment horizontal="right" wrapText="1"/>
    </xf>
    <xf numFmtId="3" fontId="265" fillId="0" borderId="58" xfId="1" applyNumberFormat="1" applyFont="1" applyFill="1" applyBorder="1" applyAlignment="1">
      <alignment horizontal="right" wrapText="1"/>
    </xf>
    <xf numFmtId="0" fontId="266" fillId="0" borderId="0" xfId="1" applyFont="1" applyFill="1" applyBorder="1" applyAlignment="1">
      <alignment horizontal="right" wrapText="1"/>
    </xf>
    <xf numFmtId="0" fontId="266" fillId="0" borderId="58" xfId="1" applyFont="1" applyFill="1" applyBorder="1" applyAlignment="1">
      <alignment horizontal="right" wrapText="1"/>
    </xf>
    <xf numFmtId="14" fontId="265" fillId="0" borderId="0" xfId="1" applyNumberFormat="1" applyFont="1" applyFill="1" applyBorder="1" applyAlignment="1">
      <alignment horizontal="left" vertical="top" wrapText="1"/>
    </xf>
    <xf numFmtId="0" fontId="265" fillId="0" borderId="0" xfId="1" applyFont="1" applyFill="1" applyBorder="1" applyAlignment="1">
      <alignment horizontal="left" vertical="top" wrapText="1"/>
    </xf>
    <xf numFmtId="1" fontId="265" fillId="0" borderId="0" xfId="1" applyNumberFormat="1" applyFont="1" applyFill="1" applyBorder="1" applyAlignment="1">
      <alignment horizontal="center" shrinkToFit="1"/>
    </xf>
    <xf numFmtId="0" fontId="265" fillId="0" borderId="58" xfId="1" applyFont="1" applyFill="1" applyBorder="1" applyAlignment="1">
      <alignment horizontal="center" vertical="center" wrapText="1"/>
    </xf>
    <xf numFmtId="1" fontId="265" fillId="0" borderId="7" xfId="1" applyNumberFormat="1" applyFont="1" applyFill="1" applyBorder="1" applyAlignment="1">
      <alignment horizontal="center" shrinkToFit="1"/>
    </xf>
    <xf numFmtId="1" fontId="265" fillId="0" borderId="61" xfId="1" applyNumberFormat="1" applyFont="1" applyFill="1" applyBorder="1" applyAlignment="1">
      <alignment horizontal="center" shrinkToFit="1"/>
    </xf>
    <xf numFmtId="0" fontId="29" fillId="2" borderId="0" xfId="0" applyFont="1" applyFill="1" applyBorder="1" applyAlignment="1">
      <alignment vertical="center" wrapText="1"/>
    </xf>
    <xf numFmtId="168" fontId="265" fillId="0" borderId="58" xfId="1" applyNumberFormat="1" applyFont="1" applyFill="1" applyBorder="1" applyAlignment="1">
      <alignment horizontal="center" shrinkToFit="1"/>
    </xf>
    <xf numFmtId="0" fontId="265" fillId="0" borderId="7" xfId="1" applyFont="1" applyFill="1" applyBorder="1" applyAlignment="1">
      <alignment horizontal="center" wrapText="1"/>
    </xf>
    <xf numFmtId="0" fontId="0" fillId="0" borderId="58" xfId="0" applyFill="1" applyBorder="1" applyAlignment="1">
      <alignment horizontal="left" wrapText="1"/>
    </xf>
    <xf numFmtId="0" fontId="29" fillId="2" borderId="0" xfId="1" applyFont="1" applyFill="1" applyBorder="1" applyAlignment="1">
      <alignment horizontal="left" wrapText="1"/>
    </xf>
    <xf numFmtId="0" fontId="19" fillId="6" borderId="0" xfId="1" applyFont="1" applyFill="1" applyBorder="1" applyAlignment="1">
      <alignment horizontal="left" vertical="center" wrapText="1"/>
    </xf>
    <xf numFmtId="0" fontId="22" fillId="2" borderId="0" xfId="1" applyFont="1" applyFill="1" applyBorder="1" applyAlignment="1">
      <alignment horizontal="left" vertical="center" wrapText="1"/>
    </xf>
    <xf numFmtId="0" fontId="25" fillId="2" borderId="0" xfId="1" applyFont="1" applyFill="1" applyBorder="1" applyAlignment="1">
      <alignment horizontal="left" vertical="center" wrapText="1"/>
    </xf>
    <xf numFmtId="0" fontId="265" fillId="0" borderId="7" xfId="1" applyFont="1" applyFill="1" applyBorder="1" applyAlignment="1">
      <alignment horizontal="center" vertical="center" wrapText="1"/>
    </xf>
    <xf numFmtId="0" fontId="265" fillId="0" borderId="0" xfId="0" applyFont="1" applyFill="1" applyBorder="1" applyAlignment="1">
      <alignment horizontal="right" vertical="center" wrapText="1"/>
    </xf>
    <xf numFmtId="0" fontId="265" fillId="0" borderId="58" xfId="0" applyFont="1" applyFill="1" applyBorder="1" applyAlignment="1">
      <alignment horizontal="right" vertical="center" wrapText="1"/>
    </xf>
    <xf numFmtId="0" fontId="266" fillId="0" borderId="0" xfId="0" applyFont="1" applyFill="1" applyBorder="1" applyAlignment="1">
      <alignment horizontal="right" vertical="center" wrapText="1"/>
    </xf>
    <xf numFmtId="0" fontId="266" fillId="0" borderId="58" xfId="0" applyFont="1" applyFill="1" applyBorder="1" applyAlignment="1">
      <alignment horizontal="right" vertical="center" wrapText="1"/>
    </xf>
    <xf numFmtId="0" fontId="27" fillId="75" borderId="0" xfId="1" applyFont="1" applyFill="1" applyBorder="1" applyAlignment="1">
      <alignment horizontal="left" vertical="center" wrapText="1"/>
    </xf>
    <xf numFmtId="168" fontId="265" fillId="0" borderId="58" xfId="1" applyNumberFormat="1" applyFont="1" applyFill="1" applyBorder="1" applyAlignment="1">
      <alignment horizontal="center" wrapText="1"/>
    </xf>
    <xf numFmtId="0" fontId="15" fillId="0" borderId="0" xfId="1" applyFont="1" applyFill="1" applyBorder="1" applyAlignment="1">
      <alignment horizontal="left" vertical="center" wrapText="1"/>
    </xf>
    <xf numFmtId="0" fontId="275" fillId="0" borderId="58" xfId="1" applyFont="1" applyFill="1" applyBorder="1" applyAlignment="1">
      <alignment horizontal="center" wrapText="1"/>
    </xf>
    <xf numFmtId="0" fontId="24" fillId="0" borderId="58" xfId="1" applyFont="1" applyFill="1" applyBorder="1" applyAlignment="1">
      <alignment horizontal="center" wrapText="1"/>
    </xf>
    <xf numFmtId="0" fontId="266" fillId="0" borderId="58" xfId="1" applyFont="1" applyFill="1" applyBorder="1" applyAlignment="1">
      <alignment horizontal="center" wrapText="1"/>
    </xf>
    <xf numFmtId="0" fontId="29" fillId="2" borderId="0" xfId="1" applyFont="1" applyFill="1" applyBorder="1" applyAlignment="1">
      <alignment horizontal="left"/>
    </xf>
    <xf numFmtId="3" fontId="236" fillId="0" borderId="59" xfId="1" applyNumberFormat="1" applyFont="1" applyFill="1" applyBorder="1" applyAlignment="1">
      <alignment horizontal="left" shrinkToFit="1"/>
    </xf>
    <xf numFmtId="3" fontId="236" fillId="0" borderId="53" xfId="1" applyNumberFormat="1" applyFont="1" applyFill="1" applyBorder="1" applyAlignment="1">
      <alignment horizontal="left" shrinkToFit="1"/>
    </xf>
    <xf numFmtId="0" fontId="265" fillId="0" borderId="58" xfId="1" applyFont="1" applyFill="1" applyBorder="1" applyAlignment="1">
      <alignment horizontal="left" shrinkToFit="1"/>
    </xf>
    <xf numFmtId="1" fontId="265" fillId="0" borderId="60" xfId="1" applyNumberFormat="1" applyFont="1" applyFill="1" applyBorder="1" applyAlignment="1">
      <alignment horizontal="center" vertical="center" shrinkToFit="1"/>
    </xf>
    <xf numFmtId="168" fontId="243" fillId="0" borderId="0" xfId="1" applyNumberFormat="1" applyFont="1" applyFill="1" applyBorder="1" applyAlignment="1">
      <alignment horizontal="center" vertical="center" shrinkToFit="1"/>
    </xf>
    <xf numFmtId="168" fontId="243" fillId="0" borderId="10" xfId="1" applyNumberFormat="1" applyFont="1" applyFill="1" applyBorder="1" applyAlignment="1">
      <alignment horizontal="center" vertical="center" shrinkToFit="1"/>
    </xf>
    <xf numFmtId="168" fontId="243" fillId="0" borderId="8" xfId="1" applyNumberFormat="1" applyFont="1" applyFill="1" applyBorder="1" applyAlignment="1">
      <alignment horizontal="center" vertical="center" shrinkToFit="1"/>
    </xf>
    <xf numFmtId="0" fontId="29" fillId="2" borderId="0" xfId="1" applyFont="1" applyFill="1" applyBorder="1" applyAlignment="1">
      <alignment vertical="center" wrapText="1"/>
    </xf>
    <xf numFmtId="0" fontId="29" fillId="2" borderId="0" xfId="0" applyFont="1" applyFill="1" applyBorder="1" applyAlignment="1">
      <alignment horizontal="left" vertical="center" wrapText="1"/>
    </xf>
    <xf numFmtId="0" fontId="39" fillId="3" borderId="0" xfId="0" applyFont="1" applyFill="1" applyBorder="1" applyAlignment="1">
      <alignment horizontal="left" vertical="top" wrapText="1"/>
    </xf>
    <xf numFmtId="0" fontId="29" fillId="3" borderId="0" xfId="1" applyFont="1" applyFill="1" applyBorder="1" applyAlignment="1">
      <alignment horizontal="left" vertical="top" wrapText="1"/>
    </xf>
    <xf numFmtId="0" fontId="39" fillId="3" borderId="0" xfId="1" applyFont="1" applyFill="1" applyBorder="1" applyAlignment="1">
      <alignment horizontal="left" vertical="top" wrapText="1"/>
    </xf>
    <xf numFmtId="0" fontId="29" fillId="3" borderId="3" xfId="0" applyFont="1" applyFill="1" applyBorder="1" applyAlignment="1">
      <alignment horizontal="left" vertical="center" wrapText="1"/>
    </xf>
    <xf numFmtId="0" fontId="24" fillId="0" borderId="0" xfId="0" applyFont="1" applyFill="1" applyBorder="1" applyAlignment="1">
      <alignment horizontal="center" wrapText="1"/>
    </xf>
    <xf numFmtId="0" fontId="266" fillId="0" borderId="58" xfId="0" applyFont="1" applyFill="1" applyBorder="1" applyAlignment="1">
      <alignment horizontal="center" wrapText="1"/>
    </xf>
    <xf numFmtId="0" fontId="265" fillId="0" borderId="0" xfId="0" applyFont="1" applyFill="1" applyBorder="1" applyAlignment="1">
      <alignment horizontal="left" wrapText="1"/>
    </xf>
    <xf numFmtId="0" fontId="265" fillId="0" borderId="58" xfId="0" applyFont="1" applyFill="1" applyBorder="1" applyAlignment="1">
      <alignment horizontal="left" wrapText="1"/>
    </xf>
    <xf numFmtId="0" fontId="29" fillId="3" borderId="0" xfId="0" applyFont="1" applyFill="1" applyBorder="1" applyAlignment="1">
      <alignment horizontal="left" vertical="center"/>
    </xf>
    <xf numFmtId="0" fontId="39" fillId="3" borderId="0" xfId="0" applyFont="1" applyFill="1" applyBorder="1" applyAlignment="1">
      <alignment horizontal="left" vertical="center" wrapText="1"/>
    </xf>
    <xf numFmtId="0" fontId="276" fillId="0" borderId="0" xfId="0" applyFont="1"/>
    <xf numFmtId="0" fontId="19" fillId="0" borderId="0" xfId="0" applyNumberFormat="1" applyFont="1" applyFill="1" applyBorder="1" applyAlignment="1">
      <alignment horizontal="left" vertical="center" wrapText="1"/>
    </xf>
    <xf numFmtId="0" fontId="19" fillId="0" borderId="57" xfId="0" applyNumberFormat="1" applyFont="1" applyFill="1" applyBorder="1" applyAlignment="1">
      <alignment horizontal="left" vertical="center" wrapText="1"/>
    </xf>
    <xf numFmtId="0" fontId="195" fillId="0" borderId="0" xfId="0" applyNumberFormat="1" applyFont="1" applyFill="1" applyBorder="1" applyAlignment="1">
      <alignment horizontal="left"/>
    </xf>
    <xf numFmtId="0" fontId="195" fillId="0" borderId="0" xfId="0" applyNumberFormat="1" applyFont="1" applyFill="1" applyBorder="1" applyAlignment="1">
      <alignment horizontal="left" wrapText="1"/>
    </xf>
    <xf numFmtId="0" fontId="19" fillId="0" borderId="0" xfId="0" applyNumberFormat="1" applyFont="1" applyFill="1" applyBorder="1" applyAlignment="1">
      <alignment horizontal="left" vertical="center"/>
    </xf>
  </cellXfs>
  <cellStyles count="9411">
    <cellStyle name=" 1" xfId="69"/>
    <cellStyle name=" 1 2" xfId="301"/>
    <cellStyle name=" 1 3" xfId="9159"/>
    <cellStyle name=" 2" xfId="70"/>
    <cellStyle name="??" xfId="302"/>
    <cellStyle name="?? [0.00]_PERSONAL" xfId="303"/>
    <cellStyle name="???? [0.00]_PERSONAL" xfId="304"/>
    <cellStyle name="????_PERSONAL" xfId="305"/>
    <cellStyle name="??_PERSONAL" xfId="306"/>
    <cellStyle name="_12181-FORMATOS G-12181" xfId="9161"/>
    <cellStyle name="_Acciones" xfId="9162"/>
    <cellStyle name="_Acciones_2 BT Graph productos" xfId="9163"/>
    <cellStyle name="_Acciones_ACCIONES" xfId="9164"/>
    <cellStyle name="_Acciones_Acciones_1" xfId="9165"/>
    <cellStyle name="_Acciones_Ajustes Resultados" xfId="9166"/>
    <cellStyle name="_Acciones_Bancomer" xfId="9167"/>
    <cellStyle name="_Acciones_Base Producción_mayo2011" xfId="9168"/>
    <cellStyle name="_Acciones_CCS" xfId="9169"/>
    <cellStyle name="_Acciones_CDS" xfId="9170"/>
    <cellStyle name="_Acciones_Depos" xfId="9171"/>
    <cellStyle name="_Acciones_DEPOS_Acciones" xfId="9172"/>
    <cellStyle name="_Acciones_DEPOS_Bancomer" xfId="9173"/>
    <cellStyle name="_Acciones_DEPOS_CDS" xfId="9174"/>
    <cellStyle name="_Acciones_DEPOS_FRAS" xfId="9175"/>
    <cellStyle name="_Acciones_DEPOS_Fut Bo" xfId="9176"/>
    <cellStyle name="_Acciones_DEPOS_Fut FX" xfId="9177"/>
    <cellStyle name="_Acciones_DEPOS_Fut Int" xfId="9178"/>
    <cellStyle name="_Acciones_DEPOS_Fut RV" xfId="9179"/>
    <cellStyle name="_Acciones_DEPOS_FX" xfId="9180"/>
    <cellStyle name="_Acciones_DEPOS_IRCS" xfId="9181"/>
    <cellStyle name="_Acciones_DEPOS_IRS" xfId="9182"/>
    <cellStyle name="_Acciones_DEPOS_Op FX" xfId="9183"/>
    <cellStyle name="_Acciones_DEPOS_Op Int" xfId="9184"/>
    <cellStyle name="_Acciones_DEPOS_Op RV" xfId="9185"/>
    <cellStyle name="_Acciones_DEPOS_Renta Fija" xfId="9186"/>
    <cellStyle name="_Acciones_DEPOS_Repo" xfId="9187"/>
    <cellStyle name="_Acciones_DEPOS_Revis" xfId="9188"/>
    <cellStyle name="_Acciones_DEPOS_SCF" xfId="9189"/>
    <cellStyle name="_Acciones_DEPOS_Udib" xfId="9190"/>
    <cellStyle name="_Acciones_DEPOS_WAR" xfId="9191"/>
    <cellStyle name="_Acciones_DeudaUMS" xfId="9192"/>
    <cellStyle name="_Acciones_FRAS" xfId="9193"/>
    <cellStyle name="_Acciones_Fut Bo" xfId="9194"/>
    <cellStyle name="_Acciones_FUT FX" xfId="9195"/>
    <cellStyle name="_Acciones_Fut FX_1" xfId="9196"/>
    <cellStyle name="_Acciones_FUT INT" xfId="9197"/>
    <cellStyle name="_Acciones_Fut Int_1" xfId="9198"/>
    <cellStyle name="_Acciones_Fut RV" xfId="9199"/>
    <cellStyle name="_Acciones_Fut RV_1" xfId="9200"/>
    <cellStyle name="_Acciones_FX" xfId="9201"/>
    <cellStyle name="_Acciones_FX_1" xfId="9202"/>
    <cellStyle name="_Acciones_IRCS" xfId="9203"/>
    <cellStyle name="_Acciones_IRS" xfId="9204"/>
    <cellStyle name="_Acciones_IRS_1" xfId="9205"/>
    <cellStyle name="_Acciones_Libro9" xfId="9206"/>
    <cellStyle name="_Acciones_NP" xfId="9207"/>
    <cellStyle name="_Acciones_Op FX" xfId="9208"/>
    <cellStyle name="_Acciones_Op FX_1" xfId="9209"/>
    <cellStyle name="_Acciones_Op Int" xfId="9210"/>
    <cellStyle name="_Acciones_OP RV" xfId="9211"/>
    <cellStyle name="_Acciones_Op RV_1" xfId="9212"/>
    <cellStyle name="_Acciones_OP TASA" xfId="9213"/>
    <cellStyle name="_Acciones_OTROS" xfId="9214"/>
    <cellStyle name="_Acciones_Renta Fija" xfId="9215"/>
    <cellStyle name="_Acciones_Repo" xfId="9216"/>
    <cellStyle name="_Acciones_Repos" xfId="9217"/>
    <cellStyle name="_Acciones_Revis" xfId="9218"/>
    <cellStyle name="_Acciones_RV" xfId="9219"/>
    <cellStyle name="_Acciones_SCF" xfId="9220"/>
    <cellStyle name="_Acciones_SCF_1" xfId="9221"/>
    <cellStyle name="_Acciones_Udib" xfId="9222"/>
    <cellStyle name="_Acciones_WAR" xfId="9223"/>
    <cellStyle name="_ACVaR (2)" xfId="9224"/>
    <cellStyle name="_AJT Res_Ago" xfId="9225"/>
    <cellStyle name="_AJT Res_dic" xfId="9226"/>
    <cellStyle name="_AJT Var_Ago" xfId="9227"/>
    <cellStyle name="_AJT Var_dic" xfId="9228"/>
    <cellStyle name="_AJT Var_nov" xfId="9229"/>
    <cellStyle name="_AJT Var_oct" xfId="9230"/>
    <cellStyle name="_AJT Var_sep" xfId="9231"/>
    <cellStyle name="_APRs por areas" xfId="71"/>
    <cellStyle name="_Backtesting NOV-09 sin comisones Algo" xfId="9232"/>
    <cellStyle name="_Bancomer" xfId="9233"/>
    <cellStyle name="_Base Producción_mayo2011" xfId="9234"/>
    <cellStyle name="_BT's" xfId="9235"/>
    <cellStyle name="_Comparación" xfId="9236"/>
    <cellStyle name="_contab-enero2010 (2)" xfId="307"/>
    <cellStyle name="_CP" xfId="9237"/>
    <cellStyle name="_DEUDA" xfId="9238"/>
    <cellStyle name="_DeudaUMS" xfId="9239"/>
    <cellStyle name="_DG" xfId="9240"/>
    <cellStyle name="_Estim marzo" xfId="72"/>
    <cellStyle name="_Estruc" xfId="9241"/>
    <cellStyle name="_Fut Bo" xfId="9242"/>
    <cellStyle name="_FUT FX" xfId="9243"/>
    <cellStyle name="_Fut FX_1" xfId="9244"/>
    <cellStyle name="_Fut RV" xfId="9245"/>
    <cellStyle name="_FX" xfId="9246"/>
    <cellStyle name="_FX_1" xfId="9247"/>
    <cellStyle name="_Hoja1" xfId="9248"/>
    <cellStyle name="_Hoja2" xfId="9249"/>
    <cellStyle name="_IRCS" xfId="9250"/>
    <cellStyle name="_IRS" xfId="9251"/>
    <cellStyle name="_Libro9" xfId="9252"/>
    <cellStyle name="_LP" xfId="9253"/>
    <cellStyle name="_Op FX" xfId="9254"/>
    <cellStyle name="_Op Int" xfId="9255"/>
    <cellStyle name="_Op RV" xfId="9256"/>
    <cellStyle name="_Op RV_1" xfId="9257"/>
    <cellStyle name="_Pendientes y Propuestas" xfId="9258"/>
    <cellStyle name="_Portafolios" xfId="9259"/>
    <cellStyle name="_Renta Fija" xfId="9260"/>
    <cellStyle name="_REPOS" xfId="9261"/>
    <cellStyle name="_REVIS" xfId="9262"/>
    <cellStyle name="_SCF" xfId="9263"/>
    <cellStyle name="_Sigma D" xfId="9264"/>
    <cellStyle name="=C:\WINNT35\SYSTEM32\COMMAND.COM" xfId="9139"/>
    <cellStyle name="_x000b_À_x000d__x0014__x0016_À_x0018__x001a_À_x001d_" xfId="9160"/>
    <cellStyle name="1" xfId="9265"/>
    <cellStyle name="1_RMercado para memoria" xfId="9373"/>
    <cellStyle name="20% - 1. jelölőszín" xfId="308"/>
    <cellStyle name="20% - 2. jelölőszín" xfId="309"/>
    <cellStyle name="20% - 3. jelölőszín" xfId="310"/>
    <cellStyle name="20% - 4. jelölőszín" xfId="311"/>
    <cellStyle name="20% - 5. jelölőszín" xfId="312"/>
    <cellStyle name="20% - 6. jelölőszín" xfId="313"/>
    <cellStyle name="20% - Accent1 10" xfId="314"/>
    <cellStyle name="20% - Accent1 100" xfId="315"/>
    <cellStyle name="20% - Accent1 101" xfId="316"/>
    <cellStyle name="20% - Accent1 102" xfId="317"/>
    <cellStyle name="20% - Accent1 103" xfId="318"/>
    <cellStyle name="20% - Accent1 104" xfId="319"/>
    <cellStyle name="20% - Accent1 105" xfId="73"/>
    <cellStyle name="20% - Accent1 11" xfId="320"/>
    <cellStyle name="20% - Accent1 12" xfId="321"/>
    <cellStyle name="20% - Accent1 12 2" xfId="322"/>
    <cellStyle name="20% - Accent1 13" xfId="323"/>
    <cellStyle name="20% - Accent1 14" xfId="324"/>
    <cellStyle name="20% - Accent1 14 2" xfId="325"/>
    <cellStyle name="20% - Accent1 15" xfId="326"/>
    <cellStyle name="20% - Accent1 15 2" xfId="327"/>
    <cellStyle name="20% - Accent1 16" xfId="328"/>
    <cellStyle name="20% - Accent1 16 2" xfId="329"/>
    <cellStyle name="20% - Accent1 17" xfId="330"/>
    <cellStyle name="20% - Accent1 17 2" xfId="331"/>
    <cellStyle name="20% - Accent1 18" xfId="332"/>
    <cellStyle name="20% - Accent1 18 2" xfId="333"/>
    <cellStyle name="20% - Accent1 19" xfId="334"/>
    <cellStyle name="20% - Accent1 19 2" xfId="335"/>
    <cellStyle name="20% - Accent1 2" xfId="336"/>
    <cellStyle name="20% - Accent1 2 10" xfId="337"/>
    <cellStyle name="20% - Accent1 2 2" xfId="338"/>
    <cellStyle name="20% - Accent1 2 2 2" xfId="339"/>
    <cellStyle name="20% - Accent1 2 2 2 2" xfId="340"/>
    <cellStyle name="20% - Accent1 2 2 2 2 2" xfId="341"/>
    <cellStyle name="20% - Accent1 2 2 2 3" xfId="342"/>
    <cellStyle name="20% - Accent1 2 2 3" xfId="343"/>
    <cellStyle name="20% - Accent1 2 2 3 2" xfId="344"/>
    <cellStyle name="20% - Accent1 2 2 4" xfId="345"/>
    <cellStyle name="20% - Accent1 2 3" xfId="346"/>
    <cellStyle name="20% - Accent1 2 3 2" xfId="347"/>
    <cellStyle name="20% - Accent1 2 3 2 2" xfId="348"/>
    <cellStyle name="20% - Accent1 2 3 3" xfId="349"/>
    <cellStyle name="20% - Accent1 2 3 4" xfId="350"/>
    <cellStyle name="20% - Accent1 2 4" xfId="351"/>
    <cellStyle name="20% - Accent1 2 4 2" xfId="352"/>
    <cellStyle name="20% - Accent1 2 5" xfId="353"/>
    <cellStyle name="20% - Accent1 2 5 2" xfId="354"/>
    <cellStyle name="20% - Accent1 2 6" xfId="355"/>
    <cellStyle name="20% - Accent1 2 7" xfId="356"/>
    <cellStyle name="20% - Accent1 2 8" xfId="357"/>
    <cellStyle name="20% - Accent1 2 9" xfId="358"/>
    <cellStyle name="20% - Accent1 20" xfId="359"/>
    <cellStyle name="20% - Accent1 20 2" xfId="360"/>
    <cellStyle name="20% - Accent1 21" xfId="361"/>
    <cellStyle name="20% - Accent1 21 2" xfId="362"/>
    <cellStyle name="20% - Accent1 22" xfId="363"/>
    <cellStyle name="20% - Accent1 22 2" xfId="364"/>
    <cellStyle name="20% - Accent1 23" xfId="365"/>
    <cellStyle name="20% - Accent1 23 2" xfId="366"/>
    <cellStyle name="20% - Accent1 24" xfId="367"/>
    <cellStyle name="20% - Accent1 24 2" xfId="368"/>
    <cellStyle name="20% - Accent1 25" xfId="369"/>
    <cellStyle name="20% - Accent1 25 2" xfId="370"/>
    <cellStyle name="20% - Accent1 26" xfId="371"/>
    <cellStyle name="20% - Accent1 26 2" xfId="372"/>
    <cellStyle name="20% - Accent1 27" xfId="373"/>
    <cellStyle name="20% - Accent1 28" xfId="374"/>
    <cellStyle name="20% - Accent1 29" xfId="375"/>
    <cellStyle name="20% - Accent1 3" xfId="376"/>
    <cellStyle name="20% - Accent1 3 10" xfId="377"/>
    <cellStyle name="20% - Accent1 3 2" xfId="378"/>
    <cellStyle name="20% - Accent1 3 2 2" xfId="379"/>
    <cellStyle name="20% - Accent1 3 2 2 2" xfId="380"/>
    <cellStyle name="20% - Accent1 3 2 3" xfId="381"/>
    <cellStyle name="20% - Accent1 3 2 4" xfId="382"/>
    <cellStyle name="20% - Accent1 3 3" xfId="383"/>
    <cellStyle name="20% - Accent1 3 3 2" xfId="384"/>
    <cellStyle name="20% - Accent1 3 4" xfId="385"/>
    <cellStyle name="20% - Accent1 3 4 2" xfId="386"/>
    <cellStyle name="20% - Accent1 3 5" xfId="387"/>
    <cellStyle name="20% - Accent1 3 5 2" xfId="388"/>
    <cellStyle name="20% - Accent1 3 6" xfId="389"/>
    <cellStyle name="20% - Accent1 3 7" xfId="390"/>
    <cellStyle name="20% - Accent1 3 8" xfId="391"/>
    <cellStyle name="20% - Accent1 3 9" xfId="392"/>
    <cellStyle name="20% - Accent1 30" xfId="393"/>
    <cellStyle name="20% - Accent1 31" xfId="394"/>
    <cellStyle name="20% - Accent1 32" xfId="395"/>
    <cellStyle name="20% - Accent1 33" xfId="396"/>
    <cellStyle name="20% - Accent1 34" xfId="397"/>
    <cellStyle name="20% - Accent1 35" xfId="398"/>
    <cellStyle name="20% - Accent1 36" xfId="399"/>
    <cellStyle name="20% - Accent1 37" xfId="400"/>
    <cellStyle name="20% - Accent1 38" xfId="401"/>
    <cellStyle name="20% - Accent1 39" xfId="402"/>
    <cellStyle name="20% - Accent1 4" xfId="403"/>
    <cellStyle name="20% - Accent1 4 10" xfId="404"/>
    <cellStyle name="20% - Accent1 4 2" xfId="405"/>
    <cellStyle name="20% - Accent1 4 2 2" xfId="406"/>
    <cellStyle name="20% - Accent1 4 2 3" xfId="407"/>
    <cellStyle name="20% - Accent1 4 2 4" xfId="408"/>
    <cellStyle name="20% - Accent1 4 3" xfId="409"/>
    <cellStyle name="20% - Accent1 4 3 2" xfId="410"/>
    <cellStyle name="20% - Accent1 4 4" xfId="411"/>
    <cellStyle name="20% - Accent1 4 4 2" xfId="412"/>
    <cellStyle name="20% - Accent1 4 5" xfId="413"/>
    <cellStyle name="20% - Accent1 4 5 2" xfId="414"/>
    <cellStyle name="20% - Accent1 4 6" xfId="415"/>
    <cellStyle name="20% - Accent1 4 7" xfId="416"/>
    <cellStyle name="20% - Accent1 4 8" xfId="417"/>
    <cellStyle name="20% - Accent1 4 9" xfId="418"/>
    <cellStyle name="20% - Accent1 40" xfId="419"/>
    <cellStyle name="20% - Accent1 41" xfId="420"/>
    <cellStyle name="20% - Accent1 42" xfId="421"/>
    <cellStyle name="20% - Accent1 43" xfId="422"/>
    <cellStyle name="20% - Accent1 44" xfId="423"/>
    <cellStyle name="20% - Accent1 45" xfId="424"/>
    <cellStyle name="20% - Accent1 46" xfId="425"/>
    <cellStyle name="20% - Accent1 47" xfId="426"/>
    <cellStyle name="20% - Accent1 48" xfId="427"/>
    <cellStyle name="20% - Accent1 49" xfId="428"/>
    <cellStyle name="20% - Accent1 5" xfId="429"/>
    <cellStyle name="20% - Accent1 5 2" xfId="430"/>
    <cellStyle name="20% - Accent1 5 2 2" xfId="431"/>
    <cellStyle name="20% - Accent1 5 2 2 2" xfId="432"/>
    <cellStyle name="20% - Accent1 5 2 3" xfId="433"/>
    <cellStyle name="20% - Accent1 5 2 3 2" xfId="434"/>
    <cellStyle name="20% - Accent1 5 2 4" xfId="435"/>
    <cellStyle name="20% - Accent1 5 2 5" xfId="436"/>
    <cellStyle name="20% - Accent1 5 2 6" xfId="437"/>
    <cellStyle name="20% - Accent1 5 2 7" xfId="438"/>
    <cellStyle name="20% - Accent1 5 2 8" xfId="439"/>
    <cellStyle name="20% - Accent1 5 3" xfId="440"/>
    <cellStyle name="20% - Accent1 5 3 2" xfId="441"/>
    <cellStyle name="20% - Accent1 5 4" xfId="442"/>
    <cellStyle name="20% - Accent1 5 4 2" xfId="443"/>
    <cellStyle name="20% - Accent1 5 5" xfId="444"/>
    <cellStyle name="20% - Accent1 50" xfId="445"/>
    <cellStyle name="20% - Accent1 51" xfId="446"/>
    <cellStyle name="20% - Accent1 52" xfId="447"/>
    <cellStyle name="20% - Accent1 53" xfId="448"/>
    <cellStyle name="20% - Accent1 54" xfId="449"/>
    <cellStyle name="20% - Accent1 55" xfId="450"/>
    <cellStyle name="20% - Accent1 56" xfId="451"/>
    <cellStyle name="20% - Accent1 57" xfId="452"/>
    <cellStyle name="20% - Accent1 58" xfId="453"/>
    <cellStyle name="20% - Accent1 59" xfId="454"/>
    <cellStyle name="20% - Accent1 6" xfId="455"/>
    <cellStyle name="20% - Accent1 6 2" xfId="456"/>
    <cellStyle name="20% - Accent1 6 3" xfId="457"/>
    <cellStyle name="20% - Accent1 60" xfId="458"/>
    <cellStyle name="20% - Accent1 61" xfId="459"/>
    <cellStyle name="20% - Accent1 62" xfId="460"/>
    <cellStyle name="20% - Accent1 63" xfId="461"/>
    <cellStyle name="20% - Accent1 64" xfId="462"/>
    <cellStyle name="20% - Accent1 65" xfId="463"/>
    <cellStyle name="20% - Accent1 66" xfId="464"/>
    <cellStyle name="20% - Accent1 67" xfId="465"/>
    <cellStyle name="20% - Accent1 68" xfId="466"/>
    <cellStyle name="20% - Accent1 69" xfId="467"/>
    <cellStyle name="20% - Accent1 7" xfId="468"/>
    <cellStyle name="20% - Accent1 7 2" xfId="469"/>
    <cellStyle name="20% - Accent1 7 3" xfId="470"/>
    <cellStyle name="20% - Accent1 70" xfId="471"/>
    <cellStyle name="20% - Accent1 71" xfId="472"/>
    <cellStyle name="20% - Accent1 72" xfId="473"/>
    <cellStyle name="20% - Accent1 73" xfId="474"/>
    <cellStyle name="20% - Accent1 74" xfId="475"/>
    <cellStyle name="20% - Accent1 75" xfId="476"/>
    <cellStyle name="20% - Accent1 76" xfId="477"/>
    <cellStyle name="20% - Accent1 77" xfId="478"/>
    <cellStyle name="20% - Accent1 78" xfId="479"/>
    <cellStyle name="20% - Accent1 79" xfId="480"/>
    <cellStyle name="20% - Accent1 8" xfId="481"/>
    <cellStyle name="20% - Accent1 8 2" xfId="482"/>
    <cellStyle name="20% - Accent1 8 3" xfId="483"/>
    <cellStyle name="20% - Accent1 80" xfId="484"/>
    <cellStyle name="20% - Accent1 81" xfId="485"/>
    <cellStyle name="20% - Accent1 82" xfId="486"/>
    <cellStyle name="20% - Accent1 83" xfId="487"/>
    <cellStyle name="20% - Accent1 84" xfId="488"/>
    <cellStyle name="20% - Accent1 85" xfId="489"/>
    <cellStyle name="20% - Accent1 86" xfId="490"/>
    <cellStyle name="20% - Accent1 87" xfId="491"/>
    <cellStyle name="20% - Accent1 88" xfId="492"/>
    <cellStyle name="20% - Accent1 89" xfId="493"/>
    <cellStyle name="20% - Accent1 9" xfId="494"/>
    <cellStyle name="20% - Accent1 90" xfId="495"/>
    <cellStyle name="20% - Accent1 91" xfId="496"/>
    <cellStyle name="20% - Accent1 92" xfId="497"/>
    <cellStyle name="20% - Accent1 93" xfId="498"/>
    <cellStyle name="20% - Accent1 94" xfId="499"/>
    <cellStyle name="20% - Accent1 95" xfId="500"/>
    <cellStyle name="20% - Accent1 96" xfId="501"/>
    <cellStyle name="20% - Accent1 97" xfId="502"/>
    <cellStyle name="20% - Accent1 98" xfId="503"/>
    <cellStyle name="20% - Accent1 99" xfId="504"/>
    <cellStyle name="20% - Accent2 10" xfId="505"/>
    <cellStyle name="20% - Accent2 100" xfId="506"/>
    <cellStyle name="20% - Accent2 101" xfId="507"/>
    <cellStyle name="20% - Accent2 102" xfId="508"/>
    <cellStyle name="20% - Accent2 103" xfId="509"/>
    <cellStyle name="20% - Accent2 104" xfId="510"/>
    <cellStyle name="20% - Accent2 105" xfId="74"/>
    <cellStyle name="20% - Accent2 11" xfId="511"/>
    <cellStyle name="20% - Accent2 12" xfId="512"/>
    <cellStyle name="20% - Accent2 12 2" xfId="513"/>
    <cellStyle name="20% - Accent2 13" xfId="514"/>
    <cellStyle name="20% - Accent2 14" xfId="515"/>
    <cellStyle name="20% - Accent2 14 2" xfId="516"/>
    <cellStyle name="20% - Accent2 15" xfId="517"/>
    <cellStyle name="20% - Accent2 15 2" xfId="518"/>
    <cellStyle name="20% - Accent2 16" xfId="519"/>
    <cellStyle name="20% - Accent2 16 2" xfId="520"/>
    <cellStyle name="20% - Accent2 17" xfId="521"/>
    <cellStyle name="20% - Accent2 17 2" xfId="522"/>
    <cellStyle name="20% - Accent2 18" xfId="523"/>
    <cellStyle name="20% - Accent2 18 2" xfId="524"/>
    <cellStyle name="20% - Accent2 19" xfId="525"/>
    <cellStyle name="20% - Accent2 19 2" xfId="526"/>
    <cellStyle name="20% - Accent2 2" xfId="527"/>
    <cellStyle name="20% - Accent2 2 10" xfId="528"/>
    <cellStyle name="20% - Accent2 2 2" xfId="529"/>
    <cellStyle name="20% - Accent2 2 2 2" xfId="530"/>
    <cellStyle name="20% - Accent2 2 2 2 2" xfId="531"/>
    <cellStyle name="20% - Accent2 2 2 2 2 2" xfId="532"/>
    <cellStyle name="20% - Accent2 2 2 2 3" xfId="533"/>
    <cellStyle name="20% - Accent2 2 2 3" xfId="534"/>
    <cellStyle name="20% - Accent2 2 2 3 2" xfId="535"/>
    <cellStyle name="20% - Accent2 2 2 4" xfId="536"/>
    <cellStyle name="20% - Accent2 2 3" xfId="537"/>
    <cellStyle name="20% - Accent2 2 3 2" xfId="538"/>
    <cellStyle name="20% - Accent2 2 3 2 2" xfId="539"/>
    <cellStyle name="20% - Accent2 2 3 3" xfId="540"/>
    <cellStyle name="20% - Accent2 2 3 4" xfId="541"/>
    <cellStyle name="20% - Accent2 2 4" xfId="542"/>
    <cellStyle name="20% - Accent2 2 4 2" xfId="543"/>
    <cellStyle name="20% - Accent2 2 5" xfId="544"/>
    <cellStyle name="20% - Accent2 2 5 2" xfId="545"/>
    <cellStyle name="20% - Accent2 2 6" xfId="546"/>
    <cellStyle name="20% - Accent2 2 7" xfId="547"/>
    <cellStyle name="20% - Accent2 2 8" xfId="548"/>
    <cellStyle name="20% - Accent2 2 9" xfId="549"/>
    <cellStyle name="20% - Accent2 20" xfId="550"/>
    <cellStyle name="20% - Accent2 20 2" xfId="551"/>
    <cellStyle name="20% - Accent2 21" xfId="552"/>
    <cellStyle name="20% - Accent2 21 2" xfId="553"/>
    <cellStyle name="20% - Accent2 22" xfId="554"/>
    <cellStyle name="20% - Accent2 22 2" xfId="555"/>
    <cellStyle name="20% - Accent2 23" xfId="556"/>
    <cellStyle name="20% - Accent2 23 2" xfId="557"/>
    <cellStyle name="20% - Accent2 24" xfId="558"/>
    <cellStyle name="20% - Accent2 24 2" xfId="559"/>
    <cellStyle name="20% - Accent2 25" xfId="560"/>
    <cellStyle name="20% - Accent2 25 2" xfId="561"/>
    <cellStyle name="20% - Accent2 26" xfId="562"/>
    <cellStyle name="20% - Accent2 26 2" xfId="563"/>
    <cellStyle name="20% - Accent2 27" xfId="564"/>
    <cellStyle name="20% - Accent2 28" xfId="565"/>
    <cellStyle name="20% - Accent2 29" xfId="566"/>
    <cellStyle name="20% - Accent2 3" xfId="567"/>
    <cellStyle name="20% - Accent2 3 10" xfId="568"/>
    <cellStyle name="20% - Accent2 3 2" xfId="569"/>
    <cellStyle name="20% - Accent2 3 2 2" xfId="570"/>
    <cellStyle name="20% - Accent2 3 2 2 2" xfId="571"/>
    <cellStyle name="20% - Accent2 3 2 3" xfId="572"/>
    <cellStyle name="20% - Accent2 3 2 4" xfId="573"/>
    <cellStyle name="20% - Accent2 3 3" xfId="574"/>
    <cellStyle name="20% - Accent2 3 3 2" xfId="575"/>
    <cellStyle name="20% - Accent2 3 4" xfId="576"/>
    <cellStyle name="20% - Accent2 3 4 2" xfId="577"/>
    <cellStyle name="20% - Accent2 3 5" xfId="578"/>
    <cellStyle name="20% - Accent2 3 5 2" xfId="579"/>
    <cellStyle name="20% - Accent2 3 6" xfId="580"/>
    <cellStyle name="20% - Accent2 3 7" xfId="581"/>
    <cellStyle name="20% - Accent2 3 8" xfId="582"/>
    <cellStyle name="20% - Accent2 3 9" xfId="583"/>
    <cellStyle name="20% - Accent2 30" xfId="584"/>
    <cellStyle name="20% - Accent2 31" xfId="585"/>
    <cellStyle name="20% - Accent2 32" xfId="586"/>
    <cellStyle name="20% - Accent2 33" xfId="587"/>
    <cellStyle name="20% - Accent2 34" xfId="588"/>
    <cellStyle name="20% - Accent2 35" xfId="589"/>
    <cellStyle name="20% - Accent2 36" xfId="590"/>
    <cellStyle name="20% - Accent2 37" xfId="591"/>
    <cellStyle name="20% - Accent2 38" xfId="592"/>
    <cellStyle name="20% - Accent2 39" xfId="593"/>
    <cellStyle name="20% - Accent2 4" xfId="594"/>
    <cellStyle name="20% - Accent2 4 10" xfId="595"/>
    <cellStyle name="20% - Accent2 4 2" xfId="596"/>
    <cellStyle name="20% - Accent2 4 2 2" xfId="597"/>
    <cellStyle name="20% - Accent2 4 2 3" xfId="598"/>
    <cellStyle name="20% - Accent2 4 2 4" xfId="599"/>
    <cellStyle name="20% - Accent2 4 3" xfId="600"/>
    <cellStyle name="20% - Accent2 4 3 2" xfId="601"/>
    <cellStyle name="20% - Accent2 4 4" xfId="602"/>
    <cellStyle name="20% - Accent2 4 4 2" xfId="603"/>
    <cellStyle name="20% - Accent2 4 5" xfId="604"/>
    <cellStyle name="20% - Accent2 4 5 2" xfId="605"/>
    <cellStyle name="20% - Accent2 4 6" xfId="606"/>
    <cellStyle name="20% - Accent2 4 7" xfId="607"/>
    <cellStyle name="20% - Accent2 4 8" xfId="608"/>
    <cellStyle name="20% - Accent2 4 9" xfId="609"/>
    <cellStyle name="20% - Accent2 40" xfId="610"/>
    <cellStyle name="20% - Accent2 41" xfId="611"/>
    <cellStyle name="20% - Accent2 42" xfId="612"/>
    <cellStyle name="20% - Accent2 43" xfId="613"/>
    <cellStyle name="20% - Accent2 44" xfId="614"/>
    <cellStyle name="20% - Accent2 45" xfId="615"/>
    <cellStyle name="20% - Accent2 46" xfId="616"/>
    <cellStyle name="20% - Accent2 47" xfId="617"/>
    <cellStyle name="20% - Accent2 48" xfId="618"/>
    <cellStyle name="20% - Accent2 49" xfId="619"/>
    <cellStyle name="20% - Accent2 5" xfId="620"/>
    <cellStyle name="20% - Accent2 5 2" xfId="621"/>
    <cellStyle name="20% - Accent2 5 2 2" xfId="622"/>
    <cellStyle name="20% - Accent2 5 2 2 2" xfId="623"/>
    <cellStyle name="20% - Accent2 5 2 3" xfId="624"/>
    <cellStyle name="20% - Accent2 5 2 3 2" xfId="625"/>
    <cellStyle name="20% - Accent2 5 2 4" xfId="626"/>
    <cellStyle name="20% - Accent2 5 2 5" xfId="627"/>
    <cellStyle name="20% - Accent2 5 2 6" xfId="628"/>
    <cellStyle name="20% - Accent2 5 2 7" xfId="629"/>
    <cellStyle name="20% - Accent2 5 2 8" xfId="630"/>
    <cellStyle name="20% - Accent2 5 3" xfId="631"/>
    <cellStyle name="20% - Accent2 5 3 2" xfId="632"/>
    <cellStyle name="20% - Accent2 5 4" xfId="633"/>
    <cellStyle name="20% - Accent2 5 4 2" xfId="634"/>
    <cellStyle name="20% - Accent2 5 5" xfId="635"/>
    <cellStyle name="20% - Accent2 50" xfId="636"/>
    <cellStyle name="20% - Accent2 51" xfId="637"/>
    <cellStyle name="20% - Accent2 52" xfId="638"/>
    <cellStyle name="20% - Accent2 53" xfId="639"/>
    <cellStyle name="20% - Accent2 54" xfId="640"/>
    <cellStyle name="20% - Accent2 55" xfId="641"/>
    <cellStyle name="20% - Accent2 56" xfId="642"/>
    <cellStyle name="20% - Accent2 57" xfId="643"/>
    <cellStyle name="20% - Accent2 58" xfId="644"/>
    <cellStyle name="20% - Accent2 59" xfId="645"/>
    <cellStyle name="20% - Accent2 6" xfId="646"/>
    <cellStyle name="20% - Accent2 6 2" xfId="647"/>
    <cellStyle name="20% - Accent2 6 3" xfId="648"/>
    <cellStyle name="20% - Accent2 60" xfId="649"/>
    <cellStyle name="20% - Accent2 61" xfId="650"/>
    <cellStyle name="20% - Accent2 62" xfId="651"/>
    <cellStyle name="20% - Accent2 63" xfId="652"/>
    <cellStyle name="20% - Accent2 64" xfId="653"/>
    <cellStyle name="20% - Accent2 65" xfId="654"/>
    <cellStyle name="20% - Accent2 66" xfId="655"/>
    <cellStyle name="20% - Accent2 67" xfId="656"/>
    <cellStyle name="20% - Accent2 68" xfId="657"/>
    <cellStyle name="20% - Accent2 69" xfId="658"/>
    <cellStyle name="20% - Accent2 7" xfId="659"/>
    <cellStyle name="20% - Accent2 7 2" xfId="660"/>
    <cellStyle name="20% - Accent2 7 3" xfId="661"/>
    <cellStyle name="20% - Accent2 70" xfId="662"/>
    <cellStyle name="20% - Accent2 71" xfId="663"/>
    <cellStyle name="20% - Accent2 72" xfId="664"/>
    <cellStyle name="20% - Accent2 73" xfId="665"/>
    <cellStyle name="20% - Accent2 74" xfId="666"/>
    <cellStyle name="20% - Accent2 75" xfId="667"/>
    <cellStyle name="20% - Accent2 76" xfId="668"/>
    <cellStyle name="20% - Accent2 77" xfId="669"/>
    <cellStyle name="20% - Accent2 78" xfId="670"/>
    <cellStyle name="20% - Accent2 79" xfId="671"/>
    <cellStyle name="20% - Accent2 8" xfId="672"/>
    <cellStyle name="20% - Accent2 8 2" xfId="673"/>
    <cellStyle name="20% - Accent2 8 3" xfId="674"/>
    <cellStyle name="20% - Accent2 80" xfId="675"/>
    <cellStyle name="20% - Accent2 81" xfId="676"/>
    <cellStyle name="20% - Accent2 82" xfId="677"/>
    <cellStyle name="20% - Accent2 83" xfId="678"/>
    <cellStyle name="20% - Accent2 84" xfId="679"/>
    <cellStyle name="20% - Accent2 85" xfId="680"/>
    <cellStyle name="20% - Accent2 86" xfId="681"/>
    <cellStyle name="20% - Accent2 87" xfId="682"/>
    <cellStyle name="20% - Accent2 88" xfId="683"/>
    <cellStyle name="20% - Accent2 89" xfId="684"/>
    <cellStyle name="20% - Accent2 9" xfId="685"/>
    <cellStyle name="20% - Accent2 90" xfId="686"/>
    <cellStyle name="20% - Accent2 91" xfId="687"/>
    <cellStyle name="20% - Accent2 92" xfId="688"/>
    <cellStyle name="20% - Accent2 93" xfId="689"/>
    <cellStyle name="20% - Accent2 94" xfId="690"/>
    <cellStyle name="20% - Accent2 95" xfId="691"/>
    <cellStyle name="20% - Accent2 96" xfId="692"/>
    <cellStyle name="20% - Accent2 97" xfId="693"/>
    <cellStyle name="20% - Accent2 98" xfId="694"/>
    <cellStyle name="20% - Accent2 99" xfId="695"/>
    <cellStyle name="20% - Accent3 10" xfId="696"/>
    <cellStyle name="20% - Accent3 100" xfId="697"/>
    <cellStyle name="20% - Accent3 101" xfId="698"/>
    <cellStyle name="20% - Accent3 102" xfId="699"/>
    <cellStyle name="20% - Accent3 103" xfId="700"/>
    <cellStyle name="20% - Accent3 104" xfId="701"/>
    <cellStyle name="20% - Accent3 105" xfId="75"/>
    <cellStyle name="20% - Accent3 11" xfId="702"/>
    <cellStyle name="20% - Accent3 12" xfId="703"/>
    <cellStyle name="20% - Accent3 12 2" xfId="704"/>
    <cellStyle name="20% - Accent3 13" xfId="705"/>
    <cellStyle name="20% - Accent3 14" xfId="706"/>
    <cellStyle name="20% - Accent3 14 2" xfId="707"/>
    <cellStyle name="20% - Accent3 15" xfId="708"/>
    <cellStyle name="20% - Accent3 15 2" xfId="709"/>
    <cellStyle name="20% - Accent3 16" xfId="710"/>
    <cellStyle name="20% - Accent3 16 2" xfId="711"/>
    <cellStyle name="20% - Accent3 17" xfId="712"/>
    <cellStyle name="20% - Accent3 17 2" xfId="713"/>
    <cellStyle name="20% - Accent3 18" xfId="714"/>
    <cellStyle name="20% - Accent3 18 2" xfId="715"/>
    <cellStyle name="20% - Accent3 19" xfId="716"/>
    <cellStyle name="20% - Accent3 19 2" xfId="717"/>
    <cellStyle name="20% - Accent3 2" xfId="718"/>
    <cellStyle name="20% - Accent3 2 10" xfId="719"/>
    <cellStyle name="20% - Accent3 2 2" xfId="720"/>
    <cellStyle name="20% - Accent3 2 2 2" xfId="721"/>
    <cellStyle name="20% - Accent3 2 2 2 2" xfId="722"/>
    <cellStyle name="20% - Accent3 2 2 2 2 2" xfId="723"/>
    <cellStyle name="20% - Accent3 2 2 2 3" xfId="724"/>
    <cellStyle name="20% - Accent3 2 2 3" xfId="725"/>
    <cellStyle name="20% - Accent3 2 2 3 2" xfId="726"/>
    <cellStyle name="20% - Accent3 2 2 4" xfId="727"/>
    <cellStyle name="20% - Accent3 2 3" xfId="728"/>
    <cellStyle name="20% - Accent3 2 3 2" xfId="729"/>
    <cellStyle name="20% - Accent3 2 3 2 2" xfId="730"/>
    <cellStyle name="20% - Accent3 2 3 3" xfId="731"/>
    <cellStyle name="20% - Accent3 2 3 4" xfId="732"/>
    <cellStyle name="20% - Accent3 2 4" xfId="733"/>
    <cellStyle name="20% - Accent3 2 4 2" xfId="734"/>
    <cellStyle name="20% - Accent3 2 5" xfId="735"/>
    <cellStyle name="20% - Accent3 2 5 2" xfId="736"/>
    <cellStyle name="20% - Accent3 2 6" xfId="737"/>
    <cellStyle name="20% - Accent3 2 7" xfId="738"/>
    <cellStyle name="20% - Accent3 2 8" xfId="739"/>
    <cellStyle name="20% - Accent3 2 9" xfId="740"/>
    <cellStyle name="20% - Accent3 20" xfId="741"/>
    <cellStyle name="20% - Accent3 20 2" xfId="742"/>
    <cellStyle name="20% - Accent3 21" xfId="743"/>
    <cellStyle name="20% - Accent3 21 2" xfId="744"/>
    <cellStyle name="20% - Accent3 22" xfId="745"/>
    <cellStyle name="20% - Accent3 22 2" xfId="746"/>
    <cellStyle name="20% - Accent3 23" xfId="747"/>
    <cellStyle name="20% - Accent3 23 2" xfId="748"/>
    <cellStyle name="20% - Accent3 24" xfId="749"/>
    <cellStyle name="20% - Accent3 24 2" xfId="750"/>
    <cellStyle name="20% - Accent3 25" xfId="751"/>
    <cellStyle name="20% - Accent3 25 2" xfId="752"/>
    <cellStyle name="20% - Accent3 26" xfId="753"/>
    <cellStyle name="20% - Accent3 26 2" xfId="754"/>
    <cellStyle name="20% - Accent3 27" xfId="755"/>
    <cellStyle name="20% - Accent3 28" xfId="756"/>
    <cellStyle name="20% - Accent3 29" xfId="757"/>
    <cellStyle name="20% - Accent3 3" xfId="758"/>
    <cellStyle name="20% - Accent3 3 10" xfId="759"/>
    <cellStyle name="20% - Accent3 3 2" xfId="760"/>
    <cellStyle name="20% - Accent3 3 2 2" xfId="761"/>
    <cellStyle name="20% - Accent3 3 2 2 2" xfId="762"/>
    <cellStyle name="20% - Accent3 3 2 3" xfId="763"/>
    <cellStyle name="20% - Accent3 3 2 4" xfId="764"/>
    <cellStyle name="20% - Accent3 3 3" xfId="765"/>
    <cellStyle name="20% - Accent3 3 3 2" xfId="766"/>
    <cellStyle name="20% - Accent3 3 4" xfId="767"/>
    <cellStyle name="20% - Accent3 3 4 2" xfId="768"/>
    <cellStyle name="20% - Accent3 3 5" xfId="769"/>
    <cellStyle name="20% - Accent3 3 5 2" xfId="770"/>
    <cellStyle name="20% - Accent3 3 6" xfId="771"/>
    <cellStyle name="20% - Accent3 3 7" xfId="772"/>
    <cellStyle name="20% - Accent3 3 8" xfId="773"/>
    <cellStyle name="20% - Accent3 3 9" xfId="774"/>
    <cellStyle name="20% - Accent3 30" xfId="775"/>
    <cellStyle name="20% - Accent3 31" xfId="776"/>
    <cellStyle name="20% - Accent3 32" xfId="777"/>
    <cellStyle name="20% - Accent3 33" xfId="778"/>
    <cellStyle name="20% - Accent3 34" xfId="779"/>
    <cellStyle name="20% - Accent3 35" xfId="780"/>
    <cellStyle name="20% - Accent3 36" xfId="781"/>
    <cellStyle name="20% - Accent3 37" xfId="782"/>
    <cellStyle name="20% - Accent3 38" xfId="783"/>
    <cellStyle name="20% - Accent3 39" xfId="784"/>
    <cellStyle name="20% - Accent3 4" xfId="785"/>
    <cellStyle name="20% - Accent3 4 10" xfId="786"/>
    <cellStyle name="20% - Accent3 4 2" xfId="787"/>
    <cellStyle name="20% - Accent3 4 2 2" xfId="788"/>
    <cellStyle name="20% - Accent3 4 2 3" xfId="789"/>
    <cellStyle name="20% - Accent3 4 2 4" xfId="790"/>
    <cellStyle name="20% - Accent3 4 3" xfId="791"/>
    <cellStyle name="20% - Accent3 4 3 2" xfId="792"/>
    <cellStyle name="20% - Accent3 4 4" xfId="793"/>
    <cellStyle name="20% - Accent3 4 4 2" xfId="794"/>
    <cellStyle name="20% - Accent3 4 5" xfId="795"/>
    <cellStyle name="20% - Accent3 4 5 2" xfId="796"/>
    <cellStyle name="20% - Accent3 4 6" xfId="797"/>
    <cellStyle name="20% - Accent3 4 7" xfId="798"/>
    <cellStyle name="20% - Accent3 4 8" xfId="799"/>
    <cellStyle name="20% - Accent3 4 9" xfId="800"/>
    <cellStyle name="20% - Accent3 40" xfId="801"/>
    <cellStyle name="20% - Accent3 41" xfId="802"/>
    <cellStyle name="20% - Accent3 42" xfId="803"/>
    <cellStyle name="20% - Accent3 43" xfId="804"/>
    <cellStyle name="20% - Accent3 44" xfId="805"/>
    <cellStyle name="20% - Accent3 45" xfId="806"/>
    <cellStyle name="20% - Accent3 46" xfId="807"/>
    <cellStyle name="20% - Accent3 47" xfId="808"/>
    <cellStyle name="20% - Accent3 48" xfId="809"/>
    <cellStyle name="20% - Accent3 49" xfId="810"/>
    <cellStyle name="20% - Accent3 5" xfId="811"/>
    <cellStyle name="20% - Accent3 5 2" xfId="812"/>
    <cellStyle name="20% - Accent3 5 2 2" xfId="813"/>
    <cellStyle name="20% - Accent3 5 2 2 2" xfId="814"/>
    <cellStyle name="20% - Accent3 5 2 3" xfId="815"/>
    <cellStyle name="20% - Accent3 5 2 3 2" xfId="816"/>
    <cellStyle name="20% - Accent3 5 2 4" xfId="817"/>
    <cellStyle name="20% - Accent3 5 2 5" xfId="818"/>
    <cellStyle name="20% - Accent3 5 2 6" xfId="819"/>
    <cellStyle name="20% - Accent3 5 2 7" xfId="820"/>
    <cellStyle name="20% - Accent3 5 2 8" xfId="821"/>
    <cellStyle name="20% - Accent3 5 3" xfId="822"/>
    <cellStyle name="20% - Accent3 5 3 2" xfId="823"/>
    <cellStyle name="20% - Accent3 5 4" xfId="824"/>
    <cellStyle name="20% - Accent3 5 4 2" xfId="825"/>
    <cellStyle name="20% - Accent3 5 5" xfId="826"/>
    <cellStyle name="20% - Accent3 50" xfId="827"/>
    <cellStyle name="20% - Accent3 51" xfId="828"/>
    <cellStyle name="20% - Accent3 52" xfId="829"/>
    <cellStyle name="20% - Accent3 53" xfId="830"/>
    <cellStyle name="20% - Accent3 54" xfId="831"/>
    <cellStyle name="20% - Accent3 55" xfId="832"/>
    <cellStyle name="20% - Accent3 56" xfId="833"/>
    <cellStyle name="20% - Accent3 57" xfId="834"/>
    <cellStyle name="20% - Accent3 58" xfId="835"/>
    <cellStyle name="20% - Accent3 59" xfId="836"/>
    <cellStyle name="20% - Accent3 6" xfId="837"/>
    <cellStyle name="20% - Accent3 6 2" xfId="838"/>
    <cellStyle name="20% - Accent3 6 3" xfId="839"/>
    <cellStyle name="20% - Accent3 60" xfId="840"/>
    <cellStyle name="20% - Accent3 61" xfId="841"/>
    <cellStyle name="20% - Accent3 62" xfId="842"/>
    <cellStyle name="20% - Accent3 63" xfId="843"/>
    <cellStyle name="20% - Accent3 64" xfId="844"/>
    <cellStyle name="20% - Accent3 65" xfId="845"/>
    <cellStyle name="20% - Accent3 66" xfId="846"/>
    <cellStyle name="20% - Accent3 67" xfId="847"/>
    <cellStyle name="20% - Accent3 68" xfId="848"/>
    <cellStyle name="20% - Accent3 69" xfId="849"/>
    <cellStyle name="20% - Accent3 7" xfId="850"/>
    <cellStyle name="20% - Accent3 7 2" xfId="851"/>
    <cellStyle name="20% - Accent3 7 3" xfId="852"/>
    <cellStyle name="20% - Accent3 70" xfId="853"/>
    <cellStyle name="20% - Accent3 71" xfId="854"/>
    <cellStyle name="20% - Accent3 72" xfId="855"/>
    <cellStyle name="20% - Accent3 73" xfId="856"/>
    <cellStyle name="20% - Accent3 74" xfId="857"/>
    <cellStyle name="20% - Accent3 75" xfId="858"/>
    <cellStyle name="20% - Accent3 76" xfId="859"/>
    <cellStyle name="20% - Accent3 77" xfId="860"/>
    <cellStyle name="20% - Accent3 78" xfId="861"/>
    <cellStyle name="20% - Accent3 79" xfId="862"/>
    <cellStyle name="20% - Accent3 8" xfId="863"/>
    <cellStyle name="20% - Accent3 8 2" xfId="864"/>
    <cellStyle name="20% - Accent3 8 3" xfId="865"/>
    <cellStyle name="20% - Accent3 80" xfId="866"/>
    <cellStyle name="20% - Accent3 81" xfId="867"/>
    <cellStyle name="20% - Accent3 82" xfId="868"/>
    <cellStyle name="20% - Accent3 83" xfId="869"/>
    <cellStyle name="20% - Accent3 84" xfId="870"/>
    <cellStyle name="20% - Accent3 85" xfId="871"/>
    <cellStyle name="20% - Accent3 86" xfId="872"/>
    <cellStyle name="20% - Accent3 87" xfId="873"/>
    <cellStyle name="20% - Accent3 88" xfId="874"/>
    <cellStyle name="20% - Accent3 89" xfId="875"/>
    <cellStyle name="20% - Accent3 9" xfId="876"/>
    <cellStyle name="20% - Accent3 90" xfId="877"/>
    <cellStyle name="20% - Accent3 91" xfId="878"/>
    <cellStyle name="20% - Accent3 92" xfId="879"/>
    <cellStyle name="20% - Accent3 93" xfId="880"/>
    <cellStyle name="20% - Accent3 94" xfId="881"/>
    <cellStyle name="20% - Accent3 95" xfId="882"/>
    <cellStyle name="20% - Accent3 96" xfId="883"/>
    <cellStyle name="20% - Accent3 97" xfId="884"/>
    <cellStyle name="20% - Accent3 98" xfId="885"/>
    <cellStyle name="20% - Accent3 99" xfId="886"/>
    <cellStyle name="20% - Accent4 10" xfId="887"/>
    <cellStyle name="20% - Accent4 100" xfId="888"/>
    <cellStyle name="20% - Accent4 101" xfId="889"/>
    <cellStyle name="20% - Accent4 102" xfId="890"/>
    <cellStyle name="20% - Accent4 103" xfId="891"/>
    <cellStyle name="20% - Accent4 104" xfId="892"/>
    <cellStyle name="20% - Accent4 105" xfId="76"/>
    <cellStyle name="20% - Accent4 11" xfId="893"/>
    <cellStyle name="20% - Accent4 12" xfId="894"/>
    <cellStyle name="20% - Accent4 12 2" xfId="895"/>
    <cellStyle name="20% - Accent4 13" xfId="896"/>
    <cellStyle name="20% - Accent4 14" xfId="897"/>
    <cellStyle name="20% - Accent4 14 2" xfId="898"/>
    <cellStyle name="20% - Accent4 15" xfId="899"/>
    <cellStyle name="20% - Accent4 15 2" xfId="900"/>
    <cellStyle name="20% - Accent4 16" xfId="901"/>
    <cellStyle name="20% - Accent4 16 2" xfId="902"/>
    <cellStyle name="20% - Accent4 17" xfId="903"/>
    <cellStyle name="20% - Accent4 17 2" xfId="904"/>
    <cellStyle name="20% - Accent4 18" xfId="905"/>
    <cellStyle name="20% - Accent4 18 2" xfId="906"/>
    <cellStyle name="20% - Accent4 19" xfId="907"/>
    <cellStyle name="20% - Accent4 19 2" xfId="908"/>
    <cellStyle name="20% - Accent4 2" xfId="909"/>
    <cellStyle name="20% - Accent4 2 10" xfId="910"/>
    <cellStyle name="20% - Accent4 2 2" xfId="911"/>
    <cellStyle name="20% - Accent4 2 2 2" xfId="912"/>
    <cellStyle name="20% - Accent4 2 2 2 2" xfId="913"/>
    <cellStyle name="20% - Accent4 2 2 2 2 2" xfId="914"/>
    <cellStyle name="20% - Accent4 2 2 2 3" xfId="915"/>
    <cellStyle name="20% - Accent4 2 2 3" xfId="916"/>
    <cellStyle name="20% - Accent4 2 2 3 2" xfId="917"/>
    <cellStyle name="20% - Accent4 2 2 4" xfId="918"/>
    <cellStyle name="20% - Accent4 2 3" xfId="919"/>
    <cellStyle name="20% - Accent4 2 3 2" xfId="920"/>
    <cellStyle name="20% - Accent4 2 3 2 2" xfId="921"/>
    <cellStyle name="20% - Accent4 2 3 3" xfId="922"/>
    <cellStyle name="20% - Accent4 2 3 4" xfId="923"/>
    <cellStyle name="20% - Accent4 2 4" xfId="924"/>
    <cellStyle name="20% - Accent4 2 4 2" xfId="925"/>
    <cellStyle name="20% - Accent4 2 5" xfId="926"/>
    <cellStyle name="20% - Accent4 2 5 2" xfId="927"/>
    <cellStyle name="20% - Accent4 2 6" xfId="928"/>
    <cellStyle name="20% - Accent4 2 7" xfId="929"/>
    <cellStyle name="20% - Accent4 2 8" xfId="930"/>
    <cellStyle name="20% - Accent4 2 9" xfId="931"/>
    <cellStyle name="20% - Accent4 20" xfId="932"/>
    <cellStyle name="20% - Accent4 20 2" xfId="933"/>
    <cellStyle name="20% - Accent4 21" xfId="934"/>
    <cellStyle name="20% - Accent4 21 2" xfId="935"/>
    <cellStyle name="20% - Accent4 22" xfId="936"/>
    <cellStyle name="20% - Accent4 22 2" xfId="937"/>
    <cellStyle name="20% - Accent4 23" xfId="938"/>
    <cellStyle name="20% - Accent4 23 2" xfId="939"/>
    <cellStyle name="20% - Accent4 24" xfId="940"/>
    <cellStyle name="20% - Accent4 24 2" xfId="941"/>
    <cellStyle name="20% - Accent4 25" xfId="942"/>
    <cellStyle name="20% - Accent4 25 2" xfId="943"/>
    <cellStyle name="20% - Accent4 26" xfId="944"/>
    <cellStyle name="20% - Accent4 26 2" xfId="945"/>
    <cellStyle name="20% - Accent4 27" xfId="946"/>
    <cellStyle name="20% - Accent4 28" xfId="947"/>
    <cellStyle name="20% - Accent4 29" xfId="948"/>
    <cellStyle name="20% - Accent4 3" xfId="949"/>
    <cellStyle name="20% - Accent4 3 10" xfId="950"/>
    <cellStyle name="20% - Accent4 3 2" xfId="951"/>
    <cellStyle name="20% - Accent4 3 2 2" xfId="952"/>
    <cellStyle name="20% - Accent4 3 2 2 2" xfId="953"/>
    <cellStyle name="20% - Accent4 3 2 3" xfId="954"/>
    <cellStyle name="20% - Accent4 3 2 4" xfId="955"/>
    <cellStyle name="20% - Accent4 3 3" xfId="956"/>
    <cellStyle name="20% - Accent4 3 3 2" xfId="957"/>
    <cellStyle name="20% - Accent4 3 4" xfId="958"/>
    <cellStyle name="20% - Accent4 3 4 2" xfId="959"/>
    <cellStyle name="20% - Accent4 3 5" xfId="960"/>
    <cellStyle name="20% - Accent4 3 5 2" xfId="961"/>
    <cellStyle name="20% - Accent4 3 6" xfId="962"/>
    <cellStyle name="20% - Accent4 3 7" xfId="963"/>
    <cellStyle name="20% - Accent4 3 8" xfId="964"/>
    <cellStyle name="20% - Accent4 3 9" xfId="965"/>
    <cellStyle name="20% - Accent4 30" xfId="966"/>
    <cellStyle name="20% - Accent4 31" xfId="967"/>
    <cellStyle name="20% - Accent4 32" xfId="968"/>
    <cellStyle name="20% - Accent4 33" xfId="969"/>
    <cellStyle name="20% - Accent4 34" xfId="970"/>
    <cellStyle name="20% - Accent4 35" xfId="971"/>
    <cellStyle name="20% - Accent4 36" xfId="972"/>
    <cellStyle name="20% - Accent4 37" xfId="973"/>
    <cellStyle name="20% - Accent4 38" xfId="974"/>
    <cellStyle name="20% - Accent4 39" xfId="975"/>
    <cellStyle name="20% - Accent4 4" xfId="976"/>
    <cellStyle name="20% - Accent4 4 10" xfId="977"/>
    <cellStyle name="20% - Accent4 4 2" xfId="978"/>
    <cellStyle name="20% - Accent4 4 2 2" xfId="979"/>
    <cellStyle name="20% - Accent4 4 2 3" xfId="980"/>
    <cellStyle name="20% - Accent4 4 2 4" xfId="981"/>
    <cellStyle name="20% - Accent4 4 3" xfId="982"/>
    <cellStyle name="20% - Accent4 4 3 2" xfId="983"/>
    <cellStyle name="20% - Accent4 4 4" xfId="984"/>
    <cellStyle name="20% - Accent4 4 4 2" xfId="985"/>
    <cellStyle name="20% - Accent4 4 5" xfId="986"/>
    <cellStyle name="20% - Accent4 4 5 2" xfId="987"/>
    <cellStyle name="20% - Accent4 4 6" xfId="988"/>
    <cellStyle name="20% - Accent4 4 7" xfId="989"/>
    <cellStyle name="20% - Accent4 4 8" xfId="990"/>
    <cellStyle name="20% - Accent4 4 9" xfId="991"/>
    <cellStyle name="20% - Accent4 40" xfId="992"/>
    <cellStyle name="20% - Accent4 41" xfId="993"/>
    <cellStyle name="20% - Accent4 42" xfId="994"/>
    <cellStyle name="20% - Accent4 43" xfId="995"/>
    <cellStyle name="20% - Accent4 44" xfId="996"/>
    <cellStyle name="20% - Accent4 45" xfId="997"/>
    <cellStyle name="20% - Accent4 46" xfId="998"/>
    <cellStyle name="20% - Accent4 47" xfId="999"/>
    <cellStyle name="20% - Accent4 48" xfId="1000"/>
    <cellStyle name="20% - Accent4 49" xfId="1001"/>
    <cellStyle name="20% - Accent4 5" xfId="1002"/>
    <cellStyle name="20% - Accent4 5 2" xfId="1003"/>
    <cellStyle name="20% - Accent4 5 2 2" xfId="1004"/>
    <cellStyle name="20% - Accent4 5 2 2 2" xfId="1005"/>
    <cellStyle name="20% - Accent4 5 2 3" xfId="1006"/>
    <cellStyle name="20% - Accent4 5 2 3 2" xfId="1007"/>
    <cellStyle name="20% - Accent4 5 2 4" xfId="1008"/>
    <cellStyle name="20% - Accent4 5 2 5" xfId="1009"/>
    <cellStyle name="20% - Accent4 5 2 6" xfId="1010"/>
    <cellStyle name="20% - Accent4 5 2 7" xfId="1011"/>
    <cellStyle name="20% - Accent4 5 2 8" xfId="1012"/>
    <cellStyle name="20% - Accent4 5 3" xfId="1013"/>
    <cellStyle name="20% - Accent4 5 3 2" xfId="1014"/>
    <cellStyle name="20% - Accent4 5 4" xfId="1015"/>
    <cellStyle name="20% - Accent4 5 4 2" xfId="1016"/>
    <cellStyle name="20% - Accent4 5 5" xfId="1017"/>
    <cellStyle name="20% - Accent4 50" xfId="1018"/>
    <cellStyle name="20% - Accent4 51" xfId="1019"/>
    <cellStyle name="20% - Accent4 52" xfId="1020"/>
    <cellStyle name="20% - Accent4 53" xfId="1021"/>
    <cellStyle name="20% - Accent4 54" xfId="1022"/>
    <cellStyle name="20% - Accent4 55" xfId="1023"/>
    <cellStyle name="20% - Accent4 56" xfId="1024"/>
    <cellStyle name="20% - Accent4 57" xfId="1025"/>
    <cellStyle name="20% - Accent4 58" xfId="1026"/>
    <cellStyle name="20% - Accent4 59" xfId="1027"/>
    <cellStyle name="20% - Accent4 6" xfId="1028"/>
    <cellStyle name="20% - Accent4 6 2" xfId="1029"/>
    <cellStyle name="20% - Accent4 6 3" xfId="1030"/>
    <cellStyle name="20% - Accent4 60" xfId="1031"/>
    <cellStyle name="20% - Accent4 61" xfId="1032"/>
    <cellStyle name="20% - Accent4 62" xfId="1033"/>
    <cellStyle name="20% - Accent4 63" xfId="1034"/>
    <cellStyle name="20% - Accent4 64" xfId="1035"/>
    <cellStyle name="20% - Accent4 65" xfId="1036"/>
    <cellStyle name="20% - Accent4 66" xfId="1037"/>
    <cellStyle name="20% - Accent4 67" xfId="1038"/>
    <cellStyle name="20% - Accent4 68" xfId="1039"/>
    <cellStyle name="20% - Accent4 69" xfId="1040"/>
    <cellStyle name="20% - Accent4 7" xfId="1041"/>
    <cellStyle name="20% - Accent4 7 2" xfId="1042"/>
    <cellStyle name="20% - Accent4 7 3" xfId="1043"/>
    <cellStyle name="20% - Accent4 70" xfId="1044"/>
    <cellStyle name="20% - Accent4 71" xfId="1045"/>
    <cellStyle name="20% - Accent4 72" xfId="1046"/>
    <cellStyle name="20% - Accent4 73" xfId="1047"/>
    <cellStyle name="20% - Accent4 74" xfId="1048"/>
    <cellStyle name="20% - Accent4 75" xfId="1049"/>
    <cellStyle name="20% - Accent4 76" xfId="1050"/>
    <cellStyle name="20% - Accent4 77" xfId="1051"/>
    <cellStyle name="20% - Accent4 78" xfId="1052"/>
    <cellStyle name="20% - Accent4 79" xfId="1053"/>
    <cellStyle name="20% - Accent4 8" xfId="1054"/>
    <cellStyle name="20% - Accent4 8 2" xfId="1055"/>
    <cellStyle name="20% - Accent4 8 3" xfId="1056"/>
    <cellStyle name="20% - Accent4 80" xfId="1057"/>
    <cellStyle name="20% - Accent4 81" xfId="1058"/>
    <cellStyle name="20% - Accent4 82" xfId="1059"/>
    <cellStyle name="20% - Accent4 83" xfId="1060"/>
    <cellStyle name="20% - Accent4 84" xfId="1061"/>
    <cellStyle name="20% - Accent4 85" xfId="1062"/>
    <cellStyle name="20% - Accent4 86" xfId="1063"/>
    <cellStyle name="20% - Accent4 87" xfId="1064"/>
    <cellStyle name="20% - Accent4 88" xfId="1065"/>
    <cellStyle name="20% - Accent4 89" xfId="1066"/>
    <cellStyle name="20% - Accent4 9" xfId="1067"/>
    <cellStyle name="20% - Accent4 90" xfId="1068"/>
    <cellStyle name="20% - Accent4 91" xfId="1069"/>
    <cellStyle name="20% - Accent4 92" xfId="1070"/>
    <cellStyle name="20% - Accent4 93" xfId="1071"/>
    <cellStyle name="20% - Accent4 94" xfId="1072"/>
    <cellStyle name="20% - Accent4 95" xfId="1073"/>
    <cellStyle name="20% - Accent4 96" xfId="1074"/>
    <cellStyle name="20% - Accent4 97" xfId="1075"/>
    <cellStyle name="20% - Accent4 98" xfId="1076"/>
    <cellStyle name="20% - Accent4 99" xfId="1077"/>
    <cellStyle name="20% - Accent5 10" xfId="1078"/>
    <cellStyle name="20% - Accent5 11" xfId="1079"/>
    <cellStyle name="20% - Accent5 12" xfId="1080"/>
    <cellStyle name="20% - Accent5 13" xfId="1081"/>
    <cellStyle name="20% - Accent5 13 2" xfId="1082"/>
    <cellStyle name="20% - Accent5 14" xfId="1083"/>
    <cellStyle name="20% - Accent5 14 2" xfId="1084"/>
    <cellStyle name="20% - Accent5 15" xfId="1085"/>
    <cellStyle name="20% - Accent5 15 2" xfId="1086"/>
    <cellStyle name="20% - Accent5 16" xfId="1087"/>
    <cellStyle name="20% - Accent5 17" xfId="1088"/>
    <cellStyle name="20% - Accent5 18" xfId="1089"/>
    <cellStyle name="20% - Accent5 19" xfId="1090"/>
    <cellStyle name="20% - Accent5 2" xfId="1091"/>
    <cellStyle name="20% - Accent5 2 2" xfId="1092"/>
    <cellStyle name="20% - Accent5 2 2 2" xfId="1093"/>
    <cellStyle name="20% - Accent5 2 2 2 2" xfId="1094"/>
    <cellStyle name="20% - Accent5 2 2 2 2 2" xfId="1095"/>
    <cellStyle name="20% - Accent5 2 2 2 3" xfId="1096"/>
    <cellStyle name="20% - Accent5 2 2 3" xfId="1097"/>
    <cellStyle name="20% - Accent5 2 2 3 2" xfId="1098"/>
    <cellStyle name="20% - Accent5 2 2 4" xfId="1099"/>
    <cellStyle name="20% - Accent5 2 3" xfId="1100"/>
    <cellStyle name="20% - Accent5 2 3 2" xfId="1101"/>
    <cellStyle name="20% - Accent5 2 3 2 2" xfId="1102"/>
    <cellStyle name="20% - Accent5 2 3 3" xfId="1103"/>
    <cellStyle name="20% - Accent5 2 4" xfId="1104"/>
    <cellStyle name="20% - Accent5 2 4 2" xfId="1105"/>
    <cellStyle name="20% - Accent5 2 5" xfId="1106"/>
    <cellStyle name="20% - Accent5 2 6" xfId="1107"/>
    <cellStyle name="20% - Accent5 20" xfId="1108"/>
    <cellStyle name="20% - Accent5 21" xfId="1109"/>
    <cellStyle name="20% - Accent5 22" xfId="1110"/>
    <cellStyle name="20% - Accent5 23" xfId="1111"/>
    <cellStyle name="20% - Accent5 24" xfId="1112"/>
    <cellStyle name="20% - Accent5 25" xfId="1113"/>
    <cellStyle name="20% - Accent5 26" xfId="1114"/>
    <cellStyle name="20% - Accent5 27" xfId="1115"/>
    <cellStyle name="20% - Accent5 28" xfId="1116"/>
    <cellStyle name="20% - Accent5 29" xfId="1117"/>
    <cellStyle name="20% - Accent5 3" xfId="1118"/>
    <cellStyle name="20% - Accent5 3 2" xfId="1119"/>
    <cellStyle name="20% - Accent5 3 2 2" xfId="1120"/>
    <cellStyle name="20% - Accent5 3 2 2 2" xfId="1121"/>
    <cellStyle name="20% - Accent5 3 2 3" xfId="1122"/>
    <cellStyle name="20% - Accent5 3 3" xfId="1123"/>
    <cellStyle name="20% - Accent5 3 3 2" xfId="1124"/>
    <cellStyle name="20% - Accent5 3 4" xfId="1125"/>
    <cellStyle name="20% - Accent5 3 5" xfId="1126"/>
    <cellStyle name="20% - Accent5 3 6" xfId="1127"/>
    <cellStyle name="20% - Accent5 30" xfId="1128"/>
    <cellStyle name="20% - Accent5 31" xfId="1129"/>
    <cellStyle name="20% - Accent5 32" xfId="1130"/>
    <cellStyle name="20% - Accent5 33" xfId="1131"/>
    <cellStyle name="20% - Accent5 34" xfId="1132"/>
    <cellStyle name="20% - Accent5 35" xfId="1133"/>
    <cellStyle name="20% - Accent5 36" xfId="1134"/>
    <cellStyle name="20% - Accent5 37" xfId="1135"/>
    <cellStyle name="20% - Accent5 38" xfId="1136"/>
    <cellStyle name="20% - Accent5 39" xfId="1137"/>
    <cellStyle name="20% - Accent5 4" xfId="1138"/>
    <cellStyle name="20% - Accent5 4 2" xfId="1139"/>
    <cellStyle name="20% - Accent5 4 2 2" xfId="1140"/>
    <cellStyle name="20% - Accent5 4 3" xfId="1141"/>
    <cellStyle name="20% - Accent5 4 4" xfId="1142"/>
    <cellStyle name="20% - Accent5 4 5" xfId="1143"/>
    <cellStyle name="20% - Accent5 4 6" xfId="1144"/>
    <cellStyle name="20% - Accent5 40" xfId="1145"/>
    <cellStyle name="20% - Accent5 41" xfId="1146"/>
    <cellStyle name="20% - Accent5 42" xfId="1147"/>
    <cellStyle name="20% - Accent5 43" xfId="1148"/>
    <cellStyle name="20% - Accent5 44" xfId="1149"/>
    <cellStyle name="20% - Accent5 45" xfId="1150"/>
    <cellStyle name="20% - Accent5 46" xfId="1151"/>
    <cellStyle name="20% - Accent5 47" xfId="1152"/>
    <cellStyle name="20% - Accent5 48" xfId="1153"/>
    <cellStyle name="20% - Accent5 49" xfId="1154"/>
    <cellStyle name="20% - Accent5 5" xfId="1155"/>
    <cellStyle name="20% - Accent5 5 2" xfId="1156"/>
    <cellStyle name="20% - Accent5 5 2 2" xfId="1157"/>
    <cellStyle name="20% - Accent5 5 2 3" xfId="1158"/>
    <cellStyle name="20% - Accent5 5 2 4" xfId="1159"/>
    <cellStyle name="20% - Accent5 5 2 5" xfId="1160"/>
    <cellStyle name="20% - Accent5 5 2 6" xfId="1161"/>
    <cellStyle name="20% - Accent5 5 3" xfId="1162"/>
    <cellStyle name="20% - Accent5 50" xfId="1163"/>
    <cellStyle name="20% - Accent5 51" xfId="1164"/>
    <cellStyle name="20% - Accent5 52" xfId="1165"/>
    <cellStyle name="20% - Accent5 53" xfId="1166"/>
    <cellStyle name="20% - Accent5 54" xfId="1167"/>
    <cellStyle name="20% - Accent5 55" xfId="1168"/>
    <cellStyle name="20% - Accent5 56" xfId="1169"/>
    <cellStyle name="20% - Accent5 57" xfId="1170"/>
    <cellStyle name="20% - Accent5 58" xfId="1171"/>
    <cellStyle name="20% - Accent5 59" xfId="1172"/>
    <cellStyle name="20% - Accent5 6" xfId="1173"/>
    <cellStyle name="20% - Accent5 6 2" xfId="1174"/>
    <cellStyle name="20% - Accent5 6 3" xfId="1175"/>
    <cellStyle name="20% - Accent5 60" xfId="1176"/>
    <cellStyle name="20% - Accent5 61" xfId="1177"/>
    <cellStyle name="20% - Accent5 62" xfId="1178"/>
    <cellStyle name="20% - Accent5 63" xfId="1179"/>
    <cellStyle name="20% - Accent5 64" xfId="1180"/>
    <cellStyle name="20% - Accent5 65" xfId="1181"/>
    <cellStyle name="20% - Accent5 66" xfId="1182"/>
    <cellStyle name="20% - Accent5 67" xfId="1183"/>
    <cellStyle name="20% - Accent5 68" xfId="1184"/>
    <cellStyle name="20% - Accent5 69" xfId="1185"/>
    <cellStyle name="20% - Accent5 7" xfId="1186"/>
    <cellStyle name="20% - Accent5 7 2" xfId="1187"/>
    <cellStyle name="20% - Accent5 7 3" xfId="1188"/>
    <cellStyle name="20% - Accent5 70" xfId="1189"/>
    <cellStyle name="20% - Accent5 71" xfId="1190"/>
    <cellStyle name="20% - Accent5 72" xfId="1191"/>
    <cellStyle name="20% - Accent5 73" xfId="1192"/>
    <cellStyle name="20% - Accent5 74" xfId="1193"/>
    <cellStyle name="20% - Accent5 75" xfId="1194"/>
    <cellStyle name="20% - Accent5 76" xfId="1195"/>
    <cellStyle name="20% - Accent5 77" xfId="1196"/>
    <cellStyle name="20% - Accent5 78" xfId="1197"/>
    <cellStyle name="20% - Accent5 79" xfId="1198"/>
    <cellStyle name="20% - Accent5 8" xfId="1199"/>
    <cellStyle name="20% - Accent5 8 2" xfId="1200"/>
    <cellStyle name="20% - Accent5 8 3" xfId="1201"/>
    <cellStyle name="20% - Accent5 80" xfId="1202"/>
    <cellStyle name="20% - Accent5 81" xfId="1203"/>
    <cellStyle name="20% - Accent5 82" xfId="1204"/>
    <cellStyle name="20% - Accent5 83" xfId="1205"/>
    <cellStyle name="20% - Accent5 84" xfId="1206"/>
    <cellStyle name="20% - Accent5 85" xfId="1207"/>
    <cellStyle name="20% - Accent5 86" xfId="1208"/>
    <cellStyle name="20% - Accent5 87" xfId="1209"/>
    <cellStyle name="20% - Accent5 88" xfId="1210"/>
    <cellStyle name="20% - Accent5 89" xfId="1211"/>
    <cellStyle name="20% - Accent5 9" xfId="1212"/>
    <cellStyle name="20% - Accent5 90" xfId="1213"/>
    <cellStyle name="20% - Accent5 91" xfId="1214"/>
    <cellStyle name="20% - Accent5 92" xfId="1215"/>
    <cellStyle name="20% - Accent5 93" xfId="1216"/>
    <cellStyle name="20% - Accent5 94" xfId="77"/>
    <cellStyle name="20% - Accent6 10" xfId="1217"/>
    <cellStyle name="20% - Accent6 100" xfId="1218"/>
    <cellStyle name="20% - Accent6 101" xfId="1219"/>
    <cellStyle name="20% - Accent6 102" xfId="1220"/>
    <cellStyle name="20% - Accent6 103" xfId="1221"/>
    <cellStyle name="20% - Accent6 104" xfId="1222"/>
    <cellStyle name="20% - Accent6 105" xfId="78"/>
    <cellStyle name="20% - Accent6 11" xfId="1223"/>
    <cellStyle name="20% - Accent6 12" xfId="1224"/>
    <cellStyle name="20% - Accent6 12 2" xfId="1225"/>
    <cellStyle name="20% - Accent6 13" xfId="1226"/>
    <cellStyle name="20% - Accent6 14" xfId="1227"/>
    <cellStyle name="20% - Accent6 14 2" xfId="1228"/>
    <cellStyle name="20% - Accent6 15" xfId="1229"/>
    <cellStyle name="20% - Accent6 15 2" xfId="1230"/>
    <cellStyle name="20% - Accent6 16" xfId="1231"/>
    <cellStyle name="20% - Accent6 16 2" xfId="1232"/>
    <cellStyle name="20% - Accent6 17" xfId="1233"/>
    <cellStyle name="20% - Accent6 17 2" xfId="1234"/>
    <cellStyle name="20% - Accent6 18" xfId="1235"/>
    <cellStyle name="20% - Accent6 18 2" xfId="1236"/>
    <cellStyle name="20% - Accent6 19" xfId="1237"/>
    <cellStyle name="20% - Accent6 19 2" xfId="1238"/>
    <cellStyle name="20% - Accent6 2" xfId="1239"/>
    <cellStyle name="20% - Accent6 2 10" xfId="1240"/>
    <cellStyle name="20% - Accent6 2 2" xfId="1241"/>
    <cellStyle name="20% - Accent6 2 2 2" xfId="1242"/>
    <cellStyle name="20% - Accent6 2 2 2 2" xfId="1243"/>
    <cellStyle name="20% - Accent6 2 2 2 2 2" xfId="1244"/>
    <cellStyle name="20% - Accent6 2 2 2 3" xfId="1245"/>
    <cellStyle name="20% - Accent6 2 2 3" xfId="1246"/>
    <cellStyle name="20% - Accent6 2 2 3 2" xfId="1247"/>
    <cellStyle name="20% - Accent6 2 2 4" xfId="1248"/>
    <cellStyle name="20% - Accent6 2 3" xfId="1249"/>
    <cellStyle name="20% - Accent6 2 3 2" xfId="1250"/>
    <cellStyle name="20% - Accent6 2 3 2 2" xfId="1251"/>
    <cellStyle name="20% - Accent6 2 3 3" xfId="1252"/>
    <cellStyle name="20% - Accent6 2 3 4" xfId="1253"/>
    <cellStyle name="20% - Accent6 2 4" xfId="1254"/>
    <cellStyle name="20% - Accent6 2 4 2" xfId="1255"/>
    <cellStyle name="20% - Accent6 2 5" xfId="1256"/>
    <cellStyle name="20% - Accent6 2 5 2" xfId="1257"/>
    <cellStyle name="20% - Accent6 2 6" xfId="1258"/>
    <cellStyle name="20% - Accent6 2 7" xfId="1259"/>
    <cellStyle name="20% - Accent6 2 8" xfId="1260"/>
    <cellStyle name="20% - Accent6 2 9" xfId="1261"/>
    <cellStyle name="20% - Accent6 20" xfId="1262"/>
    <cellStyle name="20% - Accent6 20 2" xfId="1263"/>
    <cellStyle name="20% - Accent6 21" xfId="1264"/>
    <cellStyle name="20% - Accent6 21 2" xfId="1265"/>
    <cellStyle name="20% - Accent6 22" xfId="1266"/>
    <cellStyle name="20% - Accent6 22 2" xfId="1267"/>
    <cellStyle name="20% - Accent6 23" xfId="1268"/>
    <cellStyle name="20% - Accent6 23 2" xfId="1269"/>
    <cellStyle name="20% - Accent6 24" xfId="1270"/>
    <cellStyle name="20% - Accent6 24 2" xfId="1271"/>
    <cellStyle name="20% - Accent6 25" xfId="1272"/>
    <cellStyle name="20% - Accent6 25 2" xfId="1273"/>
    <cellStyle name="20% - Accent6 26" xfId="1274"/>
    <cellStyle name="20% - Accent6 26 2" xfId="1275"/>
    <cellStyle name="20% - Accent6 27" xfId="1276"/>
    <cellStyle name="20% - Accent6 28" xfId="1277"/>
    <cellStyle name="20% - Accent6 29" xfId="1278"/>
    <cellStyle name="20% - Accent6 3" xfId="1279"/>
    <cellStyle name="20% - Accent6 3 10" xfId="1280"/>
    <cellStyle name="20% - Accent6 3 2" xfId="1281"/>
    <cellStyle name="20% - Accent6 3 2 2" xfId="1282"/>
    <cellStyle name="20% - Accent6 3 2 2 2" xfId="1283"/>
    <cellStyle name="20% - Accent6 3 2 3" xfId="1284"/>
    <cellStyle name="20% - Accent6 3 2 4" xfId="1285"/>
    <cellStyle name="20% - Accent6 3 3" xfId="1286"/>
    <cellStyle name="20% - Accent6 3 3 2" xfId="1287"/>
    <cellStyle name="20% - Accent6 3 4" xfId="1288"/>
    <cellStyle name="20% - Accent6 3 4 2" xfId="1289"/>
    <cellStyle name="20% - Accent6 3 5" xfId="1290"/>
    <cellStyle name="20% - Accent6 3 5 2" xfId="1291"/>
    <cellStyle name="20% - Accent6 3 6" xfId="1292"/>
    <cellStyle name="20% - Accent6 3 7" xfId="1293"/>
    <cellStyle name="20% - Accent6 3 8" xfId="1294"/>
    <cellStyle name="20% - Accent6 3 9" xfId="1295"/>
    <cellStyle name="20% - Accent6 30" xfId="1296"/>
    <cellStyle name="20% - Accent6 31" xfId="1297"/>
    <cellStyle name="20% - Accent6 32" xfId="1298"/>
    <cellStyle name="20% - Accent6 33" xfId="1299"/>
    <cellStyle name="20% - Accent6 34" xfId="1300"/>
    <cellStyle name="20% - Accent6 35" xfId="1301"/>
    <cellStyle name="20% - Accent6 36" xfId="1302"/>
    <cellStyle name="20% - Accent6 37" xfId="1303"/>
    <cellStyle name="20% - Accent6 38" xfId="1304"/>
    <cellStyle name="20% - Accent6 39" xfId="1305"/>
    <cellStyle name="20% - Accent6 4" xfId="1306"/>
    <cellStyle name="20% - Accent6 4 10" xfId="1307"/>
    <cellStyle name="20% - Accent6 4 2" xfId="1308"/>
    <cellStyle name="20% - Accent6 4 2 2" xfId="1309"/>
    <cellStyle name="20% - Accent6 4 2 3" xfId="1310"/>
    <cellStyle name="20% - Accent6 4 2 4" xfId="1311"/>
    <cellStyle name="20% - Accent6 4 3" xfId="1312"/>
    <cellStyle name="20% - Accent6 4 3 2" xfId="1313"/>
    <cellStyle name="20% - Accent6 4 4" xfId="1314"/>
    <cellStyle name="20% - Accent6 4 4 2" xfId="1315"/>
    <cellStyle name="20% - Accent6 4 5" xfId="1316"/>
    <cellStyle name="20% - Accent6 4 5 2" xfId="1317"/>
    <cellStyle name="20% - Accent6 4 6" xfId="1318"/>
    <cellStyle name="20% - Accent6 4 7" xfId="1319"/>
    <cellStyle name="20% - Accent6 4 8" xfId="1320"/>
    <cellStyle name="20% - Accent6 4 9" xfId="1321"/>
    <cellStyle name="20% - Accent6 40" xfId="1322"/>
    <cellStyle name="20% - Accent6 41" xfId="1323"/>
    <cellStyle name="20% - Accent6 42" xfId="1324"/>
    <cellStyle name="20% - Accent6 43" xfId="1325"/>
    <cellStyle name="20% - Accent6 44" xfId="1326"/>
    <cellStyle name="20% - Accent6 45" xfId="1327"/>
    <cellStyle name="20% - Accent6 46" xfId="1328"/>
    <cellStyle name="20% - Accent6 47" xfId="1329"/>
    <cellStyle name="20% - Accent6 48" xfId="1330"/>
    <cellStyle name="20% - Accent6 49" xfId="1331"/>
    <cellStyle name="20% - Accent6 5" xfId="1332"/>
    <cellStyle name="20% - Accent6 5 2" xfId="1333"/>
    <cellStyle name="20% - Accent6 5 2 2" xfId="1334"/>
    <cellStyle name="20% - Accent6 5 2 2 2" xfId="1335"/>
    <cellStyle name="20% - Accent6 5 2 3" xfId="1336"/>
    <cellStyle name="20% - Accent6 5 2 3 2" xfId="1337"/>
    <cellStyle name="20% - Accent6 5 2 4" xfId="1338"/>
    <cellStyle name="20% - Accent6 5 2 5" xfId="1339"/>
    <cellStyle name="20% - Accent6 5 2 6" xfId="1340"/>
    <cellStyle name="20% - Accent6 5 2 7" xfId="1341"/>
    <cellStyle name="20% - Accent6 5 2 8" xfId="1342"/>
    <cellStyle name="20% - Accent6 5 3" xfId="1343"/>
    <cellStyle name="20% - Accent6 5 3 2" xfId="1344"/>
    <cellStyle name="20% - Accent6 5 4" xfId="1345"/>
    <cellStyle name="20% - Accent6 5 4 2" xfId="1346"/>
    <cellStyle name="20% - Accent6 5 5" xfId="1347"/>
    <cellStyle name="20% - Accent6 50" xfId="1348"/>
    <cellStyle name="20% - Accent6 51" xfId="1349"/>
    <cellStyle name="20% - Accent6 52" xfId="1350"/>
    <cellStyle name="20% - Accent6 53" xfId="1351"/>
    <cellStyle name="20% - Accent6 54" xfId="1352"/>
    <cellStyle name="20% - Accent6 55" xfId="1353"/>
    <cellStyle name="20% - Accent6 56" xfId="1354"/>
    <cellStyle name="20% - Accent6 57" xfId="1355"/>
    <cellStyle name="20% - Accent6 58" xfId="1356"/>
    <cellStyle name="20% - Accent6 59" xfId="1357"/>
    <cellStyle name="20% - Accent6 6" xfId="1358"/>
    <cellStyle name="20% - Accent6 6 2" xfId="1359"/>
    <cellStyle name="20% - Accent6 6 3" xfId="1360"/>
    <cellStyle name="20% - Accent6 60" xfId="1361"/>
    <cellStyle name="20% - Accent6 61" xfId="1362"/>
    <cellStyle name="20% - Accent6 62" xfId="1363"/>
    <cellStyle name="20% - Accent6 63" xfId="1364"/>
    <cellStyle name="20% - Accent6 64" xfId="1365"/>
    <cellStyle name="20% - Accent6 65" xfId="1366"/>
    <cellStyle name="20% - Accent6 66" xfId="1367"/>
    <cellStyle name="20% - Accent6 67" xfId="1368"/>
    <cellStyle name="20% - Accent6 68" xfId="1369"/>
    <cellStyle name="20% - Accent6 69" xfId="1370"/>
    <cellStyle name="20% - Accent6 7" xfId="1371"/>
    <cellStyle name="20% - Accent6 7 2" xfId="1372"/>
    <cellStyle name="20% - Accent6 7 3" xfId="1373"/>
    <cellStyle name="20% - Accent6 70" xfId="1374"/>
    <cellStyle name="20% - Accent6 71" xfId="1375"/>
    <cellStyle name="20% - Accent6 72" xfId="1376"/>
    <cellStyle name="20% - Accent6 73" xfId="1377"/>
    <cellStyle name="20% - Accent6 74" xfId="1378"/>
    <cellStyle name="20% - Accent6 75" xfId="1379"/>
    <cellStyle name="20% - Accent6 76" xfId="1380"/>
    <cellStyle name="20% - Accent6 77" xfId="1381"/>
    <cellStyle name="20% - Accent6 78" xfId="1382"/>
    <cellStyle name="20% - Accent6 79" xfId="1383"/>
    <cellStyle name="20% - Accent6 8" xfId="1384"/>
    <cellStyle name="20% - Accent6 8 2" xfId="1385"/>
    <cellStyle name="20% - Accent6 8 3" xfId="1386"/>
    <cellStyle name="20% - Accent6 80" xfId="1387"/>
    <cellStyle name="20% - Accent6 81" xfId="1388"/>
    <cellStyle name="20% - Accent6 82" xfId="1389"/>
    <cellStyle name="20% - Accent6 83" xfId="1390"/>
    <cellStyle name="20% - Accent6 84" xfId="1391"/>
    <cellStyle name="20% - Accent6 85" xfId="1392"/>
    <cellStyle name="20% - Accent6 86" xfId="1393"/>
    <cellStyle name="20% - Accent6 87" xfId="1394"/>
    <cellStyle name="20% - Accent6 88" xfId="1395"/>
    <cellStyle name="20% - Accent6 89" xfId="1396"/>
    <cellStyle name="20% - Accent6 9" xfId="1397"/>
    <cellStyle name="20% - Accent6 90" xfId="1398"/>
    <cellStyle name="20% - Accent6 91" xfId="1399"/>
    <cellStyle name="20% - Accent6 92" xfId="1400"/>
    <cellStyle name="20% - Accent6 93" xfId="1401"/>
    <cellStyle name="20% - Accent6 94" xfId="1402"/>
    <cellStyle name="20% - Accent6 95" xfId="1403"/>
    <cellStyle name="20% - Accent6 96" xfId="1404"/>
    <cellStyle name="20% - Accent6 97" xfId="1405"/>
    <cellStyle name="20% - Accent6 98" xfId="1406"/>
    <cellStyle name="20% - Accent6 99" xfId="1407"/>
    <cellStyle name="20% - Énfasis1" xfId="9266" builtinId="30" customBuiltin="1"/>
    <cellStyle name="20% - Énfasis1 2" xfId="1408"/>
    <cellStyle name="20% - Énfasis1 3" xfId="1409"/>
    <cellStyle name="20% - Énfasis1 4" xfId="1410"/>
    <cellStyle name="20% - Énfasis2" xfId="9267" builtinId="34" customBuiltin="1"/>
    <cellStyle name="20% - Énfasis2 2" xfId="1411"/>
    <cellStyle name="20% - Énfasis2 3" xfId="1412"/>
    <cellStyle name="20% - Énfasis2 4" xfId="1413"/>
    <cellStyle name="20% - Énfasis3" xfId="9268" builtinId="38" customBuiltin="1"/>
    <cellStyle name="20% - Énfasis3 2" xfId="1414"/>
    <cellStyle name="20% - Énfasis3 3" xfId="1415"/>
    <cellStyle name="20% - Énfasis3 4" xfId="1416"/>
    <cellStyle name="20% - Énfasis4" xfId="9269" builtinId="42" customBuiltin="1"/>
    <cellStyle name="20% - Énfasis4 2" xfId="1417"/>
    <cellStyle name="20% - Énfasis4 3" xfId="1418"/>
    <cellStyle name="20% - Énfasis4 4" xfId="1419"/>
    <cellStyle name="20% - Énfasis5" xfId="9270" builtinId="46" customBuiltin="1"/>
    <cellStyle name="20% - Énfasis5 2" xfId="1420"/>
    <cellStyle name="20% - Énfasis5 3" xfId="1421"/>
    <cellStyle name="20% - Énfasis5 4" xfId="1422"/>
    <cellStyle name="20% - Énfasis6" xfId="9271" builtinId="50" customBuiltin="1"/>
    <cellStyle name="20% - Énfasis6 2" xfId="1423"/>
    <cellStyle name="20% - Énfasis6 3" xfId="1424"/>
    <cellStyle name="20% - Énfasis6 4" xfId="1425"/>
    <cellStyle name="40% - 1. jelölőszín" xfId="1426"/>
    <cellStyle name="40% - 2. jelölőszín" xfId="1427"/>
    <cellStyle name="40% - 3. jelölőszín" xfId="1428"/>
    <cellStyle name="40% - 4. jelölőszín" xfId="1429"/>
    <cellStyle name="40% - 5. jelölőszín" xfId="1430"/>
    <cellStyle name="40% - 6. jelölőszín" xfId="1431"/>
    <cellStyle name="40% - Accent1 10" xfId="1432"/>
    <cellStyle name="40% - Accent1 100" xfId="1433"/>
    <cellStyle name="40% - Accent1 101" xfId="1434"/>
    <cellStyle name="40% - Accent1 102" xfId="1435"/>
    <cellStyle name="40% - Accent1 103" xfId="1436"/>
    <cellStyle name="40% - Accent1 104" xfId="1437"/>
    <cellStyle name="40% - Accent1 105" xfId="79"/>
    <cellStyle name="40% - Accent1 11" xfId="1438"/>
    <cellStyle name="40% - Accent1 12" xfId="1439"/>
    <cellStyle name="40% - Accent1 12 2" xfId="1440"/>
    <cellStyle name="40% - Accent1 13" xfId="1441"/>
    <cellStyle name="40% - Accent1 14" xfId="1442"/>
    <cellStyle name="40% - Accent1 14 2" xfId="1443"/>
    <cellStyle name="40% - Accent1 15" xfId="1444"/>
    <cellStyle name="40% - Accent1 15 2" xfId="1445"/>
    <cellStyle name="40% - Accent1 16" xfId="1446"/>
    <cellStyle name="40% - Accent1 16 2" xfId="1447"/>
    <cellStyle name="40% - Accent1 17" xfId="1448"/>
    <cellStyle name="40% - Accent1 17 2" xfId="1449"/>
    <cellStyle name="40% - Accent1 18" xfId="1450"/>
    <cellStyle name="40% - Accent1 18 2" xfId="1451"/>
    <cellStyle name="40% - Accent1 19" xfId="1452"/>
    <cellStyle name="40% - Accent1 19 2" xfId="1453"/>
    <cellStyle name="40% - Accent1 2" xfId="1454"/>
    <cellStyle name="40% - Accent1 2 10" xfId="1455"/>
    <cellStyle name="40% - Accent1 2 2" xfId="1456"/>
    <cellStyle name="40% - Accent1 2 2 2" xfId="1457"/>
    <cellStyle name="40% - Accent1 2 2 2 2" xfId="1458"/>
    <cellStyle name="40% - Accent1 2 2 2 2 2" xfId="1459"/>
    <cellStyle name="40% - Accent1 2 2 2 3" xfId="1460"/>
    <cellStyle name="40% - Accent1 2 2 3" xfId="1461"/>
    <cellStyle name="40% - Accent1 2 2 3 2" xfId="1462"/>
    <cellStyle name="40% - Accent1 2 2 4" xfId="1463"/>
    <cellStyle name="40% - Accent1 2 3" xfId="1464"/>
    <cellStyle name="40% - Accent1 2 3 2" xfId="1465"/>
    <cellStyle name="40% - Accent1 2 3 2 2" xfId="1466"/>
    <cellStyle name="40% - Accent1 2 3 3" xfId="1467"/>
    <cellStyle name="40% - Accent1 2 3 4" xfId="1468"/>
    <cellStyle name="40% - Accent1 2 4" xfId="1469"/>
    <cellStyle name="40% - Accent1 2 4 2" xfId="1470"/>
    <cellStyle name="40% - Accent1 2 5" xfId="1471"/>
    <cellStyle name="40% - Accent1 2 5 2" xfId="1472"/>
    <cellStyle name="40% - Accent1 2 6" xfId="1473"/>
    <cellStyle name="40% - Accent1 2 7" xfId="1474"/>
    <cellStyle name="40% - Accent1 2 8" xfId="1475"/>
    <cellStyle name="40% - Accent1 2 9" xfId="1476"/>
    <cellStyle name="40% - Accent1 20" xfId="1477"/>
    <cellStyle name="40% - Accent1 20 2" xfId="1478"/>
    <cellStyle name="40% - Accent1 21" xfId="1479"/>
    <cellStyle name="40% - Accent1 21 2" xfId="1480"/>
    <cellStyle name="40% - Accent1 22" xfId="1481"/>
    <cellStyle name="40% - Accent1 22 2" xfId="1482"/>
    <cellStyle name="40% - Accent1 23" xfId="1483"/>
    <cellStyle name="40% - Accent1 23 2" xfId="1484"/>
    <cellStyle name="40% - Accent1 24" xfId="1485"/>
    <cellStyle name="40% - Accent1 24 2" xfId="1486"/>
    <cellStyle name="40% - Accent1 25" xfId="1487"/>
    <cellStyle name="40% - Accent1 25 2" xfId="1488"/>
    <cellStyle name="40% - Accent1 26" xfId="1489"/>
    <cellStyle name="40% - Accent1 26 2" xfId="1490"/>
    <cellStyle name="40% - Accent1 27" xfId="1491"/>
    <cellStyle name="40% - Accent1 28" xfId="1492"/>
    <cellStyle name="40% - Accent1 29" xfId="1493"/>
    <cellStyle name="40% - Accent1 3" xfId="1494"/>
    <cellStyle name="40% - Accent1 3 10" xfId="1495"/>
    <cellStyle name="40% - Accent1 3 2" xfId="1496"/>
    <cellStyle name="40% - Accent1 3 2 2" xfId="1497"/>
    <cellStyle name="40% - Accent1 3 2 2 2" xfId="1498"/>
    <cellStyle name="40% - Accent1 3 2 3" xfId="1499"/>
    <cellStyle name="40% - Accent1 3 2 4" xfId="1500"/>
    <cellStyle name="40% - Accent1 3 3" xfId="1501"/>
    <cellStyle name="40% - Accent1 3 3 2" xfId="1502"/>
    <cellStyle name="40% - Accent1 3 4" xfId="1503"/>
    <cellStyle name="40% - Accent1 3 4 2" xfId="1504"/>
    <cellStyle name="40% - Accent1 3 5" xfId="1505"/>
    <cellStyle name="40% - Accent1 3 5 2" xfId="1506"/>
    <cellStyle name="40% - Accent1 3 6" xfId="1507"/>
    <cellStyle name="40% - Accent1 3 7" xfId="1508"/>
    <cellStyle name="40% - Accent1 3 8" xfId="1509"/>
    <cellStyle name="40% - Accent1 3 9" xfId="1510"/>
    <cellStyle name="40% - Accent1 30" xfId="1511"/>
    <cellStyle name="40% - Accent1 31" xfId="1512"/>
    <cellStyle name="40% - Accent1 32" xfId="1513"/>
    <cellStyle name="40% - Accent1 33" xfId="1514"/>
    <cellStyle name="40% - Accent1 34" xfId="1515"/>
    <cellStyle name="40% - Accent1 35" xfId="1516"/>
    <cellStyle name="40% - Accent1 36" xfId="1517"/>
    <cellStyle name="40% - Accent1 37" xfId="1518"/>
    <cellStyle name="40% - Accent1 38" xfId="1519"/>
    <cellStyle name="40% - Accent1 39" xfId="1520"/>
    <cellStyle name="40% - Accent1 4" xfId="1521"/>
    <cellStyle name="40% - Accent1 4 10" xfId="1522"/>
    <cellStyle name="40% - Accent1 4 2" xfId="1523"/>
    <cellStyle name="40% - Accent1 4 2 2" xfId="1524"/>
    <cellStyle name="40% - Accent1 4 2 3" xfId="1525"/>
    <cellStyle name="40% - Accent1 4 2 4" xfId="1526"/>
    <cellStyle name="40% - Accent1 4 3" xfId="1527"/>
    <cellStyle name="40% - Accent1 4 3 2" xfId="1528"/>
    <cellStyle name="40% - Accent1 4 4" xfId="1529"/>
    <cellStyle name="40% - Accent1 4 4 2" xfId="1530"/>
    <cellStyle name="40% - Accent1 4 5" xfId="1531"/>
    <cellStyle name="40% - Accent1 4 5 2" xfId="1532"/>
    <cellStyle name="40% - Accent1 4 6" xfId="1533"/>
    <cellStyle name="40% - Accent1 4 7" xfId="1534"/>
    <cellStyle name="40% - Accent1 4 8" xfId="1535"/>
    <cellStyle name="40% - Accent1 4 9" xfId="1536"/>
    <cellStyle name="40% - Accent1 40" xfId="1537"/>
    <cellStyle name="40% - Accent1 41" xfId="1538"/>
    <cellStyle name="40% - Accent1 42" xfId="1539"/>
    <cellStyle name="40% - Accent1 43" xfId="1540"/>
    <cellStyle name="40% - Accent1 44" xfId="1541"/>
    <cellStyle name="40% - Accent1 45" xfId="1542"/>
    <cellStyle name="40% - Accent1 46" xfId="1543"/>
    <cellStyle name="40% - Accent1 47" xfId="1544"/>
    <cellStyle name="40% - Accent1 48" xfId="1545"/>
    <cellStyle name="40% - Accent1 49" xfId="1546"/>
    <cellStyle name="40% - Accent1 5" xfId="1547"/>
    <cellStyle name="40% - Accent1 5 2" xfId="1548"/>
    <cellStyle name="40% - Accent1 5 2 2" xfId="1549"/>
    <cellStyle name="40% - Accent1 5 2 2 2" xfId="1550"/>
    <cellStyle name="40% - Accent1 5 2 3" xfId="1551"/>
    <cellStyle name="40% - Accent1 5 2 3 2" xfId="1552"/>
    <cellStyle name="40% - Accent1 5 2 4" xfId="1553"/>
    <cellStyle name="40% - Accent1 5 2 5" xfId="1554"/>
    <cellStyle name="40% - Accent1 5 2 6" xfId="1555"/>
    <cellStyle name="40% - Accent1 5 2 7" xfId="1556"/>
    <cellStyle name="40% - Accent1 5 2 8" xfId="1557"/>
    <cellStyle name="40% - Accent1 5 3" xfId="1558"/>
    <cellStyle name="40% - Accent1 5 3 2" xfId="1559"/>
    <cellStyle name="40% - Accent1 5 4" xfId="1560"/>
    <cellStyle name="40% - Accent1 5 4 2" xfId="1561"/>
    <cellStyle name="40% - Accent1 5 5" xfId="1562"/>
    <cellStyle name="40% - Accent1 50" xfId="1563"/>
    <cellStyle name="40% - Accent1 51" xfId="1564"/>
    <cellStyle name="40% - Accent1 52" xfId="1565"/>
    <cellStyle name="40% - Accent1 53" xfId="1566"/>
    <cellStyle name="40% - Accent1 54" xfId="1567"/>
    <cellStyle name="40% - Accent1 55" xfId="1568"/>
    <cellStyle name="40% - Accent1 56" xfId="1569"/>
    <cellStyle name="40% - Accent1 57" xfId="1570"/>
    <cellStyle name="40% - Accent1 58" xfId="1571"/>
    <cellStyle name="40% - Accent1 59" xfId="1572"/>
    <cellStyle name="40% - Accent1 6" xfId="1573"/>
    <cellStyle name="40% - Accent1 6 2" xfId="1574"/>
    <cellStyle name="40% - Accent1 6 3" xfId="1575"/>
    <cellStyle name="40% - Accent1 60" xfId="1576"/>
    <cellStyle name="40% - Accent1 61" xfId="1577"/>
    <cellStyle name="40% - Accent1 62" xfId="1578"/>
    <cellStyle name="40% - Accent1 63" xfId="1579"/>
    <cellStyle name="40% - Accent1 64" xfId="1580"/>
    <cellStyle name="40% - Accent1 65" xfId="1581"/>
    <cellStyle name="40% - Accent1 66" xfId="1582"/>
    <cellStyle name="40% - Accent1 67" xfId="1583"/>
    <cellStyle name="40% - Accent1 68" xfId="1584"/>
    <cellStyle name="40% - Accent1 69" xfId="1585"/>
    <cellStyle name="40% - Accent1 7" xfId="1586"/>
    <cellStyle name="40% - Accent1 7 2" xfId="1587"/>
    <cellStyle name="40% - Accent1 7 3" xfId="1588"/>
    <cellStyle name="40% - Accent1 70" xfId="1589"/>
    <cellStyle name="40% - Accent1 71" xfId="1590"/>
    <cellStyle name="40% - Accent1 72" xfId="1591"/>
    <cellStyle name="40% - Accent1 73" xfId="1592"/>
    <cellStyle name="40% - Accent1 74" xfId="1593"/>
    <cellStyle name="40% - Accent1 75" xfId="1594"/>
    <cellStyle name="40% - Accent1 76" xfId="1595"/>
    <cellStyle name="40% - Accent1 77" xfId="1596"/>
    <cellStyle name="40% - Accent1 78" xfId="1597"/>
    <cellStyle name="40% - Accent1 79" xfId="1598"/>
    <cellStyle name="40% - Accent1 8" xfId="1599"/>
    <cellStyle name="40% - Accent1 8 2" xfId="1600"/>
    <cellStyle name="40% - Accent1 8 3" xfId="1601"/>
    <cellStyle name="40% - Accent1 80" xfId="1602"/>
    <cellStyle name="40% - Accent1 81" xfId="1603"/>
    <cellStyle name="40% - Accent1 82" xfId="1604"/>
    <cellStyle name="40% - Accent1 83" xfId="1605"/>
    <cellStyle name="40% - Accent1 84" xfId="1606"/>
    <cellStyle name="40% - Accent1 85" xfId="1607"/>
    <cellStyle name="40% - Accent1 86" xfId="1608"/>
    <cellStyle name="40% - Accent1 87" xfId="1609"/>
    <cellStyle name="40% - Accent1 88" xfId="1610"/>
    <cellStyle name="40% - Accent1 89" xfId="1611"/>
    <cellStyle name="40% - Accent1 9" xfId="1612"/>
    <cellStyle name="40% - Accent1 90" xfId="1613"/>
    <cellStyle name="40% - Accent1 91" xfId="1614"/>
    <cellStyle name="40% - Accent1 92" xfId="1615"/>
    <cellStyle name="40% - Accent1 93" xfId="1616"/>
    <cellStyle name="40% - Accent1 94" xfId="1617"/>
    <cellStyle name="40% - Accent1 95" xfId="1618"/>
    <cellStyle name="40% - Accent1 96" xfId="1619"/>
    <cellStyle name="40% - Accent1 97" xfId="1620"/>
    <cellStyle name="40% - Accent1 98" xfId="1621"/>
    <cellStyle name="40% - Accent1 99" xfId="1622"/>
    <cellStyle name="40% - Accent2 10" xfId="1623"/>
    <cellStyle name="40% - Accent2 11" xfId="1624"/>
    <cellStyle name="40% - Accent2 12" xfId="1625"/>
    <cellStyle name="40% - Accent2 13" xfId="1626"/>
    <cellStyle name="40% - Accent2 13 2" xfId="1627"/>
    <cellStyle name="40% - Accent2 14" xfId="1628"/>
    <cellStyle name="40% - Accent2 14 2" xfId="1629"/>
    <cellStyle name="40% - Accent2 15" xfId="1630"/>
    <cellStyle name="40% - Accent2 15 2" xfId="1631"/>
    <cellStyle name="40% - Accent2 16" xfId="1632"/>
    <cellStyle name="40% - Accent2 17" xfId="1633"/>
    <cellStyle name="40% - Accent2 18" xfId="1634"/>
    <cellStyle name="40% - Accent2 19" xfId="1635"/>
    <cellStyle name="40% - Accent2 2" xfId="1636"/>
    <cellStyle name="40% - Accent2 2 2" xfId="1637"/>
    <cellStyle name="40% - Accent2 2 2 2" xfId="1638"/>
    <cellStyle name="40% - Accent2 2 2 2 2" xfId="1639"/>
    <cellStyle name="40% - Accent2 2 2 2 2 2" xfId="1640"/>
    <cellStyle name="40% - Accent2 2 2 2 3" xfId="1641"/>
    <cellStyle name="40% - Accent2 2 2 3" xfId="1642"/>
    <cellStyle name="40% - Accent2 2 2 3 2" xfId="1643"/>
    <cellStyle name="40% - Accent2 2 2 4" xfId="1644"/>
    <cellStyle name="40% - Accent2 2 3" xfId="1645"/>
    <cellStyle name="40% - Accent2 2 3 2" xfId="1646"/>
    <cellStyle name="40% - Accent2 2 3 2 2" xfId="1647"/>
    <cellStyle name="40% - Accent2 2 3 3" xfId="1648"/>
    <cellStyle name="40% - Accent2 2 4" xfId="1649"/>
    <cellStyle name="40% - Accent2 2 4 2" xfId="1650"/>
    <cellStyle name="40% - Accent2 2 5" xfId="1651"/>
    <cellStyle name="40% - Accent2 2 6" xfId="1652"/>
    <cellStyle name="40% - Accent2 20" xfId="1653"/>
    <cellStyle name="40% - Accent2 21" xfId="1654"/>
    <cellStyle name="40% - Accent2 22" xfId="1655"/>
    <cellStyle name="40% - Accent2 23" xfId="1656"/>
    <cellStyle name="40% - Accent2 24" xfId="1657"/>
    <cellStyle name="40% - Accent2 25" xfId="1658"/>
    <cellStyle name="40% - Accent2 26" xfId="1659"/>
    <cellStyle name="40% - Accent2 27" xfId="1660"/>
    <cellStyle name="40% - Accent2 28" xfId="1661"/>
    <cellStyle name="40% - Accent2 29" xfId="1662"/>
    <cellStyle name="40% - Accent2 3" xfId="1663"/>
    <cellStyle name="40% - Accent2 3 2" xfId="1664"/>
    <cellStyle name="40% - Accent2 3 2 2" xfId="1665"/>
    <cellStyle name="40% - Accent2 3 2 2 2" xfId="1666"/>
    <cellStyle name="40% - Accent2 3 2 3" xfId="1667"/>
    <cellStyle name="40% - Accent2 3 3" xfId="1668"/>
    <cellStyle name="40% - Accent2 3 3 2" xfId="1669"/>
    <cellStyle name="40% - Accent2 3 4" xfId="1670"/>
    <cellStyle name="40% - Accent2 3 5" xfId="1671"/>
    <cellStyle name="40% - Accent2 3 6" xfId="1672"/>
    <cellStyle name="40% - Accent2 30" xfId="1673"/>
    <cellStyle name="40% - Accent2 31" xfId="1674"/>
    <cellStyle name="40% - Accent2 32" xfId="1675"/>
    <cellStyle name="40% - Accent2 33" xfId="1676"/>
    <cellStyle name="40% - Accent2 34" xfId="1677"/>
    <cellStyle name="40% - Accent2 35" xfId="1678"/>
    <cellStyle name="40% - Accent2 36" xfId="1679"/>
    <cellStyle name="40% - Accent2 37" xfId="1680"/>
    <cellStyle name="40% - Accent2 38" xfId="1681"/>
    <cellStyle name="40% - Accent2 39" xfId="1682"/>
    <cellStyle name="40% - Accent2 4" xfId="1683"/>
    <cellStyle name="40% - Accent2 4 2" xfId="1684"/>
    <cellStyle name="40% - Accent2 4 2 2" xfId="1685"/>
    <cellStyle name="40% - Accent2 4 3" xfId="1686"/>
    <cellStyle name="40% - Accent2 4 4" xfId="1687"/>
    <cellStyle name="40% - Accent2 4 5" xfId="1688"/>
    <cellStyle name="40% - Accent2 4 6" xfId="1689"/>
    <cellStyle name="40% - Accent2 40" xfId="1690"/>
    <cellStyle name="40% - Accent2 41" xfId="1691"/>
    <cellStyle name="40% - Accent2 42" xfId="1692"/>
    <cellStyle name="40% - Accent2 43" xfId="1693"/>
    <cellStyle name="40% - Accent2 44" xfId="1694"/>
    <cellStyle name="40% - Accent2 45" xfId="1695"/>
    <cellStyle name="40% - Accent2 46" xfId="1696"/>
    <cellStyle name="40% - Accent2 47" xfId="1697"/>
    <cellStyle name="40% - Accent2 48" xfId="1698"/>
    <cellStyle name="40% - Accent2 49" xfId="1699"/>
    <cellStyle name="40% - Accent2 5" xfId="1700"/>
    <cellStyle name="40% - Accent2 5 2" xfId="1701"/>
    <cellStyle name="40% - Accent2 5 2 2" xfId="1702"/>
    <cellStyle name="40% - Accent2 5 2 3" xfId="1703"/>
    <cellStyle name="40% - Accent2 5 2 4" xfId="1704"/>
    <cellStyle name="40% - Accent2 5 2 5" xfId="1705"/>
    <cellStyle name="40% - Accent2 5 2 6" xfId="1706"/>
    <cellStyle name="40% - Accent2 5 3" xfId="1707"/>
    <cellStyle name="40% - Accent2 50" xfId="1708"/>
    <cellStyle name="40% - Accent2 51" xfId="1709"/>
    <cellStyle name="40% - Accent2 52" xfId="1710"/>
    <cellStyle name="40% - Accent2 53" xfId="1711"/>
    <cellStyle name="40% - Accent2 54" xfId="1712"/>
    <cellStyle name="40% - Accent2 55" xfId="1713"/>
    <cellStyle name="40% - Accent2 56" xfId="1714"/>
    <cellStyle name="40% - Accent2 57" xfId="1715"/>
    <cellStyle name="40% - Accent2 58" xfId="1716"/>
    <cellStyle name="40% - Accent2 59" xfId="1717"/>
    <cellStyle name="40% - Accent2 6" xfId="1718"/>
    <cellStyle name="40% - Accent2 6 2" xfId="1719"/>
    <cellStyle name="40% - Accent2 6 3" xfId="1720"/>
    <cellStyle name="40% - Accent2 60" xfId="1721"/>
    <cellStyle name="40% - Accent2 61" xfId="1722"/>
    <cellStyle name="40% - Accent2 62" xfId="1723"/>
    <cellStyle name="40% - Accent2 63" xfId="1724"/>
    <cellStyle name="40% - Accent2 64" xfId="1725"/>
    <cellStyle name="40% - Accent2 65" xfId="1726"/>
    <cellStyle name="40% - Accent2 66" xfId="1727"/>
    <cellStyle name="40% - Accent2 67" xfId="1728"/>
    <cellStyle name="40% - Accent2 68" xfId="1729"/>
    <cellStyle name="40% - Accent2 69" xfId="1730"/>
    <cellStyle name="40% - Accent2 7" xfId="1731"/>
    <cellStyle name="40% - Accent2 7 2" xfId="1732"/>
    <cellStyle name="40% - Accent2 7 3" xfId="1733"/>
    <cellStyle name="40% - Accent2 70" xfId="1734"/>
    <cellStyle name="40% - Accent2 71" xfId="1735"/>
    <cellStyle name="40% - Accent2 72" xfId="1736"/>
    <cellStyle name="40% - Accent2 73" xfId="1737"/>
    <cellStyle name="40% - Accent2 74" xfId="1738"/>
    <cellStyle name="40% - Accent2 75" xfId="1739"/>
    <cellStyle name="40% - Accent2 76" xfId="1740"/>
    <cellStyle name="40% - Accent2 77" xfId="1741"/>
    <cellStyle name="40% - Accent2 78" xfId="1742"/>
    <cellStyle name="40% - Accent2 79" xfId="1743"/>
    <cellStyle name="40% - Accent2 8" xfId="1744"/>
    <cellStyle name="40% - Accent2 8 2" xfId="1745"/>
    <cellStyle name="40% - Accent2 8 3" xfId="1746"/>
    <cellStyle name="40% - Accent2 80" xfId="1747"/>
    <cellStyle name="40% - Accent2 81" xfId="1748"/>
    <cellStyle name="40% - Accent2 82" xfId="1749"/>
    <cellStyle name="40% - Accent2 83" xfId="1750"/>
    <cellStyle name="40% - Accent2 84" xfId="1751"/>
    <cellStyle name="40% - Accent2 85" xfId="1752"/>
    <cellStyle name="40% - Accent2 86" xfId="1753"/>
    <cellStyle name="40% - Accent2 87" xfId="1754"/>
    <cellStyle name="40% - Accent2 88" xfId="1755"/>
    <cellStyle name="40% - Accent2 89" xfId="1756"/>
    <cellStyle name="40% - Accent2 9" xfId="1757"/>
    <cellStyle name="40% - Accent2 90" xfId="1758"/>
    <cellStyle name="40% - Accent2 91" xfId="1759"/>
    <cellStyle name="40% - Accent2 92" xfId="1760"/>
    <cellStyle name="40% - Accent2 93" xfId="1761"/>
    <cellStyle name="40% - Accent2 94" xfId="80"/>
    <cellStyle name="40% - Accent3 10" xfId="1762"/>
    <cellStyle name="40% - Accent3 100" xfId="1763"/>
    <cellStyle name="40% - Accent3 101" xfId="1764"/>
    <cellStyle name="40% - Accent3 102" xfId="1765"/>
    <cellStyle name="40% - Accent3 103" xfId="1766"/>
    <cellStyle name="40% - Accent3 104" xfId="1767"/>
    <cellStyle name="40% - Accent3 105" xfId="81"/>
    <cellStyle name="40% - Accent3 11" xfId="1768"/>
    <cellStyle name="40% - Accent3 12" xfId="1769"/>
    <cellStyle name="40% - Accent3 12 2" xfId="1770"/>
    <cellStyle name="40% - Accent3 13" xfId="1771"/>
    <cellStyle name="40% - Accent3 14" xfId="1772"/>
    <cellStyle name="40% - Accent3 14 2" xfId="1773"/>
    <cellStyle name="40% - Accent3 15" xfId="1774"/>
    <cellStyle name="40% - Accent3 15 2" xfId="1775"/>
    <cellStyle name="40% - Accent3 16" xfId="1776"/>
    <cellStyle name="40% - Accent3 16 2" xfId="1777"/>
    <cellStyle name="40% - Accent3 17" xfId="1778"/>
    <cellStyle name="40% - Accent3 17 2" xfId="1779"/>
    <cellStyle name="40% - Accent3 18" xfId="1780"/>
    <cellStyle name="40% - Accent3 18 2" xfId="1781"/>
    <cellStyle name="40% - Accent3 19" xfId="1782"/>
    <cellStyle name="40% - Accent3 19 2" xfId="1783"/>
    <cellStyle name="40% - Accent3 2" xfId="1784"/>
    <cellStyle name="40% - Accent3 2 10" xfId="1785"/>
    <cellStyle name="40% - Accent3 2 2" xfId="1786"/>
    <cellStyle name="40% - Accent3 2 2 2" xfId="1787"/>
    <cellStyle name="40% - Accent3 2 2 2 2" xfId="1788"/>
    <cellStyle name="40% - Accent3 2 2 2 2 2" xfId="1789"/>
    <cellStyle name="40% - Accent3 2 2 2 3" xfId="1790"/>
    <cellStyle name="40% - Accent3 2 2 3" xfId="1791"/>
    <cellStyle name="40% - Accent3 2 2 3 2" xfId="1792"/>
    <cellStyle name="40% - Accent3 2 2 4" xfId="1793"/>
    <cellStyle name="40% - Accent3 2 3" xfId="1794"/>
    <cellStyle name="40% - Accent3 2 3 2" xfId="1795"/>
    <cellStyle name="40% - Accent3 2 3 2 2" xfId="1796"/>
    <cellStyle name="40% - Accent3 2 3 3" xfId="1797"/>
    <cellStyle name="40% - Accent3 2 3 4" xfId="1798"/>
    <cellStyle name="40% - Accent3 2 4" xfId="1799"/>
    <cellStyle name="40% - Accent3 2 4 2" xfId="1800"/>
    <cellStyle name="40% - Accent3 2 5" xfId="1801"/>
    <cellStyle name="40% - Accent3 2 5 2" xfId="1802"/>
    <cellStyle name="40% - Accent3 2 6" xfId="1803"/>
    <cellStyle name="40% - Accent3 2 7" xfId="1804"/>
    <cellStyle name="40% - Accent3 2 8" xfId="1805"/>
    <cellStyle name="40% - Accent3 2 9" xfId="1806"/>
    <cellStyle name="40% - Accent3 20" xfId="1807"/>
    <cellStyle name="40% - Accent3 20 2" xfId="1808"/>
    <cellStyle name="40% - Accent3 21" xfId="1809"/>
    <cellStyle name="40% - Accent3 21 2" xfId="1810"/>
    <cellStyle name="40% - Accent3 22" xfId="1811"/>
    <cellStyle name="40% - Accent3 22 2" xfId="1812"/>
    <cellStyle name="40% - Accent3 23" xfId="1813"/>
    <cellStyle name="40% - Accent3 23 2" xfId="1814"/>
    <cellStyle name="40% - Accent3 24" xfId="1815"/>
    <cellStyle name="40% - Accent3 24 2" xfId="1816"/>
    <cellStyle name="40% - Accent3 25" xfId="1817"/>
    <cellStyle name="40% - Accent3 25 2" xfId="1818"/>
    <cellStyle name="40% - Accent3 26" xfId="1819"/>
    <cellStyle name="40% - Accent3 26 2" xfId="1820"/>
    <cellStyle name="40% - Accent3 27" xfId="1821"/>
    <cellStyle name="40% - Accent3 28" xfId="1822"/>
    <cellStyle name="40% - Accent3 29" xfId="1823"/>
    <cellStyle name="40% - Accent3 3" xfId="1824"/>
    <cellStyle name="40% - Accent3 3 10" xfId="1825"/>
    <cellStyle name="40% - Accent3 3 2" xfId="1826"/>
    <cellStyle name="40% - Accent3 3 2 2" xfId="1827"/>
    <cellStyle name="40% - Accent3 3 2 2 2" xfId="1828"/>
    <cellStyle name="40% - Accent3 3 2 3" xfId="1829"/>
    <cellStyle name="40% - Accent3 3 2 4" xfId="1830"/>
    <cellStyle name="40% - Accent3 3 3" xfId="1831"/>
    <cellStyle name="40% - Accent3 3 3 2" xfId="1832"/>
    <cellStyle name="40% - Accent3 3 4" xfId="1833"/>
    <cellStyle name="40% - Accent3 3 4 2" xfId="1834"/>
    <cellStyle name="40% - Accent3 3 5" xfId="1835"/>
    <cellStyle name="40% - Accent3 3 5 2" xfId="1836"/>
    <cellStyle name="40% - Accent3 3 6" xfId="1837"/>
    <cellStyle name="40% - Accent3 3 7" xfId="1838"/>
    <cellStyle name="40% - Accent3 3 8" xfId="1839"/>
    <cellStyle name="40% - Accent3 3 9" xfId="1840"/>
    <cellStyle name="40% - Accent3 30" xfId="1841"/>
    <cellStyle name="40% - Accent3 31" xfId="1842"/>
    <cellStyle name="40% - Accent3 32" xfId="1843"/>
    <cellStyle name="40% - Accent3 33" xfId="1844"/>
    <cellStyle name="40% - Accent3 34" xfId="1845"/>
    <cellStyle name="40% - Accent3 35" xfId="1846"/>
    <cellStyle name="40% - Accent3 36" xfId="1847"/>
    <cellStyle name="40% - Accent3 37" xfId="1848"/>
    <cellStyle name="40% - Accent3 38" xfId="1849"/>
    <cellStyle name="40% - Accent3 39" xfId="1850"/>
    <cellStyle name="40% - Accent3 4" xfId="1851"/>
    <cellStyle name="40% - Accent3 4 10" xfId="1852"/>
    <cellStyle name="40% - Accent3 4 2" xfId="1853"/>
    <cellStyle name="40% - Accent3 4 2 2" xfId="1854"/>
    <cellStyle name="40% - Accent3 4 2 3" xfId="1855"/>
    <cellStyle name="40% - Accent3 4 2 4" xfId="1856"/>
    <cellStyle name="40% - Accent3 4 3" xfId="1857"/>
    <cellStyle name="40% - Accent3 4 3 2" xfId="1858"/>
    <cellStyle name="40% - Accent3 4 4" xfId="1859"/>
    <cellStyle name="40% - Accent3 4 4 2" xfId="1860"/>
    <cellStyle name="40% - Accent3 4 5" xfId="1861"/>
    <cellStyle name="40% - Accent3 4 5 2" xfId="1862"/>
    <cellStyle name="40% - Accent3 4 6" xfId="1863"/>
    <cellStyle name="40% - Accent3 4 7" xfId="1864"/>
    <cellStyle name="40% - Accent3 4 8" xfId="1865"/>
    <cellStyle name="40% - Accent3 4 9" xfId="1866"/>
    <cellStyle name="40% - Accent3 40" xfId="1867"/>
    <cellStyle name="40% - Accent3 41" xfId="1868"/>
    <cellStyle name="40% - Accent3 42" xfId="1869"/>
    <cellStyle name="40% - Accent3 43" xfId="1870"/>
    <cellStyle name="40% - Accent3 44" xfId="1871"/>
    <cellStyle name="40% - Accent3 45" xfId="1872"/>
    <cellStyle name="40% - Accent3 46" xfId="1873"/>
    <cellStyle name="40% - Accent3 47" xfId="1874"/>
    <cellStyle name="40% - Accent3 48" xfId="1875"/>
    <cellStyle name="40% - Accent3 49" xfId="1876"/>
    <cellStyle name="40% - Accent3 5" xfId="1877"/>
    <cellStyle name="40% - Accent3 5 2" xfId="1878"/>
    <cellStyle name="40% - Accent3 5 2 2" xfId="1879"/>
    <cellStyle name="40% - Accent3 5 2 2 2" xfId="1880"/>
    <cellStyle name="40% - Accent3 5 2 3" xfId="1881"/>
    <cellStyle name="40% - Accent3 5 2 3 2" xfId="1882"/>
    <cellStyle name="40% - Accent3 5 2 4" xfId="1883"/>
    <cellStyle name="40% - Accent3 5 2 5" xfId="1884"/>
    <cellStyle name="40% - Accent3 5 2 6" xfId="1885"/>
    <cellStyle name="40% - Accent3 5 2 7" xfId="1886"/>
    <cellStyle name="40% - Accent3 5 2 8" xfId="1887"/>
    <cellStyle name="40% - Accent3 5 3" xfId="1888"/>
    <cellStyle name="40% - Accent3 5 3 2" xfId="1889"/>
    <cellStyle name="40% - Accent3 5 4" xfId="1890"/>
    <cellStyle name="40% - Accent3 5 4 2" xfId="1891"/>
    <cellStyle name="40% - Accent3 5 5" xfId="1892"/>
    <cellStyle name="40% - Accent3 50" xfId="1893"/>
    <cellStyle name="40% - Accent3 51" xfId="1894"/>
    <cellStyle name="40% - Accent3 52" xfId="1895"/>
    <cellStyle name="40% - Accent3 53" xfId="1896"/>
    <cellStyle name="40% - Accent3 54" xfId="1897"/>
    <cellStyle name="40% - Accent3 55" xfId="1898"/>
    <cellStyle name="40% - Accent3 56" xfId="1899"/>
    <cellStyle name="40% - Accent3 57" xfId="1900"/>
    <cellStyle name="40% - Accent3 58" xfId="1901"/>
    <cellStyle name="40% - Accent3 59" xfId="1902"/>
    <cellStyle name="40% - Accent3 6" xfId="1903"/>
    <cellStyle name="40% - Accent3 6 2" xfId="1904"/>
    <cellStyle name="40% - Accent3 6 3" xfId="1905"/>
    <cellStyle name="40% - Accent3 60" xfId="1906"/>
    <cellStyle name="40% - Accent3 61" xfId="1907"/>
    <cellStyle name="40% - Accent3 62" xfId="1908"/>
    <cellStyle name="40% - Accent3 63" xfId="1909"/>
    <cellStyle name="40% - Accent3 64" xfId="1910"/>
    <cellStyle name="40% - Accent3 65" xfId="1911"/>
    <cellStyle name="40% - Accent3 66" xfId="1912"/>
    <cellStyle name="40% - Accent3 67" xfId="1913"/>
    <cellStyle name="40% - Accent3 68" xfId="1914"/>
    <cellStyle name="40% - Accent3 69" xfId="1915"/>
    <cellStyle name="40% - Accent3 7" xfId="1916"/>
    <cellStyle name="40% - Accent3 7 2" xfId="1917"/>
    <cellStyle name="40% - Accent3 7 3" xfId="1918"/>
    <cellStyle name="40% - Accent3 70" xfId="1919"/>
    <cellStyle name="40% - Accent3 71" xfId="1920"/>
    <cellStyle name="40% - Accent3 72" xfId="1921"/>
    <cellStyle name="40% - Accent3 73" xfId="1922"/>
    <cellStyle name="40% - Accent3 74" xfId="1923"/>
    <cellStyle name="40% - Accent3 75" xfId="1924"/>
    <cellStyle name="40% - Accent3 76" xfId="1925"/>
    <cellStyle name="40% - Accent3 77" xfId="1926"/>
    <cellStyle name="40% - Accent3 78" xfId="1927"/>
    <cellStyle name="40% - Accent3 79" xfId="1928"/>
    <cellStyle name="40% - Accent3 8" xfId="1929"/>
    <cellStyle name="40% - Accent3 8 2" xfId="1930"/>
    <cellStyle name="40% - Accent3 8 3" xfId="1931"/>
    <cellStyle name="40% - Accent3 80" xfId="1932"/>
    <cellStyle name="40% - Accent3 81" xfId="1933"/>
    <cellStyle name="40% - Accent3 82" xfId="1934"/>
    <cellStyle name="40% - Accent3 83" xfId="1935"/>
    <cellStyle name="40% - Accent3 84" xfId="1936"/>
    <cellStyle name="40% - Accent3 85" xfId="1937"/>
    <cellStyle name="40% - Accent3 86" xfId="1938"/>
    <cellStyle name="40% - Accent3 87" xfId="1939"/>
    <cellStyle name="40% - Accent3 88" xfId="1940"/>
    <cellStyle name="40% - Accent3 89" xfId="1941"/>
    <cellStyle name="40% - Accent3 9" xfId="1942"/>
    <cellStyle name="40% - Accent3 90" xfId="1943"/>
    <cellStyle name="40% - Accent3 91" xfId="1944"/>
    <cellStyle name="40% - Accent3 92" xfId="1945"/>
    <cellStyle name="40% - Accent3 93" xfId="1946"/>
    <cellStyle name="40% - Accent3 94" xfId="1947"/>
    <cellStyle name="40% - Accent3 95" xfId="1948"/>
    <cellStyle name="40% - Accent3 96" xfId="1949"/>
    <cellStyle name="40% - Accent3 97" xfId="1950"/>
    <cellStyle name="40% - Accent3 98" xfId="1951"/>
    <cellStyle name="40% - Accent3 99" xfId="1952"/>
    <cellStyle name="40% - Accent4 10" xfId="1953"/>
    <cellStyle name="40% - Accent4 100" xfId="1954"/>
    <cellStyle name="40% - Accent4 101" xfId="1955"/>
    <cellStyle name="40% - Accent4 102" xfId="1956"/>
    <cellStyle name="40% - Accent4 103" xfId="1957"/>
    <cellStyle name="40% - Accent4 104" xfId="1958"/>
    <cellStyle name="40% - Accent4 105" xfId="82"/>
    <cellStyle name="40% - Accent4 11" xfId="1959"/>
    <cellStyle name="40% - Accent4 12" xfId="1960"/>
    <cellStyle name="40% - Accent4 12 2" xfId="1961"/>
    <cellStyle name="40% - Accent4 13" xfId="1962"/>
    <cellStyle name="40% - Accent4 14" xfId="1963"/>
    <cellStyle name="40% - Accent4 14 2" xfId="1964"/>
    <cellStyle name="40% - Accent4 15" xfId="1965"/>
    <cellStyle name="40% - Accent4 15 2" xfId="1966"/>
    <cellStyle name="40% - Accent4 16" xfId="1967"/>
    <cellStyle name="40% - Accent4 16 2" xfId="1968"/>
    <cellStyle name="40% - Accent4 17" xfId="1969"/>
    <cellStyle name="40% - Accent4 17 2" xfId="1970"/>
    <cellStyle name="40% - Accent4 18" xfId="1971"/>
    <cellStyle name="40% - Accent4 18 2" xfId="1972"/>
    <cellStyle name="40% - Accent4 19" xfId="1973"/>
    <cellStyle name="40% - Accent4 19 2" xfId="1974"/>
    <cellStyle name="40% - Accent4 2" xfId="1975"/>
    <cellStyle name="40% - Accent4 2 10" xfId="1976"/>
    <cellStyle name="40% - Accent4 2 2" xfId="1977"/>
    <cellStyle name="40% - Accent4 2 2 2" xfId="1978"/>
    <cellStyle name="40% - Accent4 2 2 2 2" xfId="1979"/>
    <cellStyle name="40% - Accent4 2 2 2 2 2" xfId="1980"/>
    <cellStyle name="40% - Accent4 2 2 2 3" xfId="1981"/>
    <cellStyle name="40% - Accent4 2 2 3" xfId="1982"/>
    <cellStyle name="40% - Accent4 2 2 3 2" xfId="1983"/>
    <cellStyle name="40% - Accent4 2 2 4" xfId="1984"/>
    <cellStyle name="40% - Accent4 2 3" xfId="1985"/>
    <cellStyle name="40% - Accent4 2 3 2" xfId="1986"/>
    <cellStyle name="40% - Accent4 2 3 2 2" xfId="1987"/>
    <cellStyle name="40% - Accent4 2 3 3" xfId="1988"/>
    <cellStyle name="40% - Accent4 2 3 4" xfId="1989"/>
    <cellStyle name="40% - Accent4 2 4" xfId="1990"/>
    <cellStyle name="40% - Accent4 2 4 2" xfId="1991"/>
    <cellStyle name="40% - Accent4 2 5" xfId="1992"/>
    <cellStyle name="40% - Accent4 2 5 2" xfId="1993"/>
    <cellStyle name="40% - Accent4 2 6" xfId="1994"/>
    <cellStyle name="40% - Accent4 2 7" xfId="1995"/>
    <cellStyle name="40% - Accent4 2 8" xfId="1996"/>
    <cellStyle name="40% - Accent4 2 9" xfId="1997"/>
    <cellStyle name="40% - Accent4 20" xfId="1998"/>
    <cellStyle name="40% - Accent4 20 2" xfId="1999"/>
    <cellStyle name="40% - Accent4 21" xfId="2000"/>
    <cellStyle name="40% - Accent4 21 2" xfId="2001"/>
    <cellStyle name="40% - Accent4 22" xfId="2002"/>
    <cellStyle name="40% - Accent4 22 2" xfId="2003"/>
    <cellStyle name="40% - Accent4 23" xfId="2004"/>
    <cellStyle name="40% - Accent4 23 2" xfId="2005"/>
    <cellStyle name="40% - Accent4 24" xfId="2006"/>
    <cellStyle name="40% - Accent4 24 2" xfId="2007"/>
    <cellStyle name="40% - Accent4 25" xfId="2008"/>
    <cellStyle name="40% - Accent4 25 2" xfId="2009"/>
    <cellStyle name="40% - Accent4 26" xfId="2010"/>
    <cellStyle name="40% - Accent4 26 2" xfId="2011"/>
    <cellStyle name="40% - Accent4 27" xfId="2012"/>
    <cellStyle name="40% - Accent4 28" xfId="2013"/>
    <cellStyle name="40% - Accent4 29" xfId="2014"/>
    <cellStyle name="40% - Accent4 3" xfId="2015"/>
    <cellStyle name="40% - Accent4 3 10" xfId="2016"/>
    <cellStyle name="40% - Accent4 3 2" xfId="2017"/>
    <cellStyle name="40% - Accent4 3 2 2" xfId="2018"/>
    <cellStyle name="40% - Accent4 3 2 2 2" xfId="2019"/>
    <cellStyle name="40% - Accent4 3 2 3" xfId="2020"/>
    <cellStyle name="40% - Accent4 3 2 4" xfId="2021"/>
    <cellStyle name="40% - Accent4 3 3" xfId="2022"/>
    <cellStyle name="40% - Accent4 3 3 2" xfId="2023"/>
    <cellStyle name="40% - Accent4 3 4" xfId="2024"/>
    <cellStyle name="40% - Accent4 3 4 2" xfId="2025"/>
    <cellStyle name="40% - Accent4 3 5" xfId="2026"/>
    <cellStyle name="40% - Accent4 3 5 2" xfId="2027"/>
    <cellStyle name="40% - Accent4 3 6" xfId="2028"/>
    <cellStyle name="40% - Accent4 3 7" xfId="2029"/>
    <cellStyle name="40% - Accent4 3 8" xfId="2030"/>
    <cellStyle name="40% - Accent4 3 9" xfId="2031"/>
    <cellStyle name="40% - Accent4 30" xfId="2032"/>
    <cellStyle name="40% - Accent4 31" xfId="2033"/>
    <cellStyle name="40% - Accent4 32" xfId="2034"/>
    <cellStyle name="40% - Accent4 33" xfId="2035"/>
    <cellStyle name="40% - Accent4 34" xfId="2036"/>
    <cellStyle name="40% - Accent4 35" xfId="2037"/>
    <cellStyle name="40% - Accent4 36" xfId="2038"/>
    <cellStyle name="40% - Accent4 37" xfId="2039"/>
    <cellStyle name="40% - Accent4 38" xfId="2040"/>
    <cellStyle name="40% - Accent4 39" xfId="2041"/>
    <cellStyle name="40% - Accent4 4" xfId="2042"/>
    <cellStyle name="40% - Accent4 4 10" xfId="2043"/>
    <cellStyle name="40% - Accent4 4 2" xfId="2044"/>
    <cellStyle name="40% - Accent4 4 2 2" xfId="2045"/>
    <cellStyle name="40% - Accent4 4 2 3" xfId="2046"/>
    <cellStyle name="40% - Accent4 4 2 4" xfId="2047"/>
    <cellStyle name="40% - Accent4 4 3" xfId="2048"/>
    <cellStyle name="40% - Accent4 4 3 2" xfId="2049"/>
    <cellStyle name="40% - Accent4 4 4" xfId="2050"/>
    <cellStyle name="40% - Accent4 4 4 2" xfId="2051"/>
    <cellStyle name="40% - Accent4 4 5" xfId="2052"/>
    <cellStyle name="40% - Accent4 4 5 2" xfId="2053"/>
    <cellStyle name="40% - Accent4 4 6" xfId="2054"/>
    <cellStyle name="40% - Accent4 4 7" xfId="2055"/>
    <cellStyle name="40% - Accent4 4 8" xfId="2056"/>
    <cellStyle name="40% - Accent4 4 9" xfId="2057"/>
    <cellStyle name="40% - Accent4 40" xfId="2058"/>
    <cellStyle name="40% - Accent4 41" xfId="2059"/>
    <cellStyle name="40% - Accent4 42" xfId="2060"/>
    <cellStyle name="40% - Accent4 43" xfId="2061"/>
    <cellStyle name="40% - Accent4 44" xfId="2062"/>
    <cellStyle name="40% - Accent4 45" xfId="2063"/>
    <cellStyle name="40% - Accent4 46" xfId="2064"/>
    <cellStyle name="40% - Accent4 47" xfId="2065"/>
    <cellStyle name="40% - Accent4 48" xfId="2066"/>
    <cellStyle name="40% - Accent4 49" xfId="2067"/>
    <cellStyle name="40% - Accent4 5" xfId="2068"/>
    <cellStyle name="40% - Accent4 5 2" xfId="2069"/>
    <cellStyle name="40% - Accent4 5 2 2" xfId="2070"/>
    <cellStyle name="40% - Accent4 5 2 2 2" xfId="2071"/>
    <cellStyle name="40% - Accent4 5 2 3" xfId="2072"/>
    <cellStyle name="40% - Accent4 5 2 3 2" xfId="2073"/>
    <cellStyle name="40% - Accent4 5 2 4" xfId="2074"/>
    <cellStyle name="40% - Accent4 5 2 5" xfId="2075"/>
    <cellStyle name="40% - Accent4 5 2 6" xfId="2076"/>
    <cellStyle name="40% - Accent4 5 2 7" xfId="2077"/>
    <cellStyle name="40% - Accent4 5 2 8" xfId="2078"/>
    <cellStyle name="40% - Accent4 5 3" xfId="2079"/>
    <cellStyle name="40% - Accent4 5 3 2" xfId="2080"/>
    <cellStyle name="40% - Accent4 5 4" xfId="2081"/>
    <cellStyle name="40% - Accent4 5 4 2" xfId="2082"/>
    <cellStyle name="40% - Accent4 5 5" xfId="2083"/>
    <cellStyle name="40% - Accent4 50" xfId="2084"/>
    <cellStyle name="40% - Accent4 51" xfId="2085"/>
    <cellStyle name="40% - Accent4 52" xfId="2086"/>
    <cellStyle name="40% - Accent4 53" xfId="2087"/>
    <cellStyle name="40% - Accent4 54" xfId="2088"/>
    <cellStyle name="40% - Accent4 55" xfId="2089"/>
    <cellStyle name="40% - Accent4 56" xfId="2090"/>
    <cellStyle name="40% - Accent4 57" xfId="2091"/>
    <cellStyle name="40% - Accent4 58" xfId="2092"/>
    <cellStyle name="40% - Accent4 59" xfId="2093"/>
    <cellStyle name="40% - Accent4 6" xfId="2094"/>
    <cellStyle name="40% - Accent4 6 2" xfId="2095"/>
    <cellStyle name="40% - Accent4 6 3" xfId="2096"/>
    <cellStyle name="40% - Accent4 60" xfId="2097"/>
    <cellStyle name="40% - Accent4 61" xfId="2098"/>
    <cellStyle name="40% - Accent4 62" xfId="2099"/>
    <cellStyle name="40% - Accent4 63" xfId="2100"/>
    <cellStyle name="40% - Accent4 64" xfId="2101"/>
    <cellStyle name="40% - Accent4 65" xfId="2102"/>
    <cellStyle name="40% - Accent4 66" xfId="2103"/>
    <cellStyle name="40% - Accent4 67" xfId="2104"/>
    <cellStyle name="40% - Accent4 68" xfId="2105"/>
    <cellStyle name="40% - Accent4 69" xfId="2106"/>
    <cellStyle name="40% - Accent4 7" xfId="2107"/>
    <cellStyle name="40% - Accent4 7 2" xfId="2108"/>
    <cellStyle name="40% - Accent4 7 3" xfId="2109"/>
    <cellStyle name="40% - Accent4 70" xfId="2110"/>
    <cellStyle name="40% - Accent4 71" xfId="2111"/>
    <cellStyle name="40% - Accent4 72" xfId="2112"/>
    <cellStyle name="40% - Accent4 73" xfId="2113"/>
    <cellStyle name="40% - Accent4 74" xfId="2114"/>
    <cellStyle name="40% - Accent4 75" xfId="2115"/>
    <cellStyle name="40% - Accent4 76" xfId="2116"/>
    <cellStyle name="40% - Accent4 77" xfId="2117"/>
    <cellStyle name="40% - Accent4 78" xfId="2118"/>
    <cellStyle name="40% - Accent4 79" xfId="2119"/>
    <cellStyle name="40% - Accent4 8" xfId="2120"/>
    <cellStyle name="40% - Accent4 8 2" xfId="2121"/>
    <cellStyle name="40% - Accent4 8 3" xfId="2122"/>
    <cellStyle name="40% - Accent4 80" xfId="2123"/>
    <cellStyle name="40% - Accent4 81" xfId="2124"/>
    <cellStyle name="40% - Accent4 82" xfId="2125"/>
    <cellStyle name="40% - Accent4 83" xfId="2126"/>
    <cellStyle name="40% - Accent4 84" xfId="2127"/>
    <cellStyle name="40% - Accent4 85" xfId="2128"/>
    <cellStyle name="40% - Accent4 86" xfId="2129"/>
    <cellStyle name="40% - Accent4 87" xfId="2130"/>
    <cellStyle name="40% - Accent4 88" xfId="2131"/>
    <cellStyle name="40% - Accent4 89" xfId="2132"/>
    <cellStyle name="40% - Accent4 9" xfId="2133"/>
    <cellStyle name="40% - Accent4 90" xfId="2134"/>
    <cellStyle name="40% - Accent4 91" xfId="2135"/>
    <cellStyle name="40% - Accent4 92" xfId="2136"/>
    <cellStyle name="40% - Accent4 93" xfId="2137"/>
    <cellStyle name="40% - Accent4 94" xfId="2138"/>
    <cellStyle name="40% - Accent4 95" xfId="2139"/>
    <cellStyle name="40% - Accent4 96" xfId="2140"/>
    <cellStyle name="40% - Accent4 97" xfId="2141"/>
    <cellStyle name="40% - Accent4 98" xfId="2142"/>
    <cellStyle name="40% - Accent4 99" xfId="2143"/>
    <cellStyle name="40% - Accent5 10" xfId="2144"/>
    <cellStyle name="40% - Accent5 11" xfId="2145"/>
    <cellStyle name="40% - Accent5 12" xfId="2146"/>
    <cellStyle name="40% - Accent5 13" xfId="2147"/>
    <cellStyle name="40% - Accent5 13 2" xfId="2148"/>
    <cellStyle name="40% - Accent5 14" xfId="2149"/>
    <cellStyle name="40% - Accent5 14 2" xfId="2150"/>
    <cellStyle name="40% - Accent5 15" xfId="2151"/>
    <cellStyle name="40% - Accent5 15 2" xfId="2152"/>
    <cellStyle name="40% - Accent5 16" xfId="2153"/>
    <cellStyle name="40% - Accent5 17" xfId="2154"/>
    <cellStyle name="40% - Accent5 18" xfId="2155"/>
    <cellStyle name="40% - Accent5 19" xfId="2156"/>
    <cellStyle name="40% - Accent5 2" xfId="2157"/>
    <cellStyle name="40% - Accent5 2 2" xfId="2158"/>
    <cellStyle name="40% - Accent5 2 2 2" xfId="2159"/>
    <cellStyle name="40% - Accent5 2 2 2 2" xfId="2160"/>
    <cellStyle name="40% - Accent5 2 2 2 2 2" xfId="2161"/>
    <cellStyle name="40% - Accent5 2 2 2 3" xfId="2162"/>
    <cellStyle name="40% - Accent5 2 2 3" xfId="2163"/>
    <cellStyle name="40% - Accent5 2 2 3 2" xfId="2164"/>
    <cellStyle name="40% - Accent5 2 2 4" xfId="2165"/>
    <cellStyle name="40% - Accent5 2 3" xfId="2166"/>
    <cellStyle name="40% - Accent5 2 3 2" xfId="2167"/>
    <cellStyle name="40% - Accent5 2 3 2 2" xfId="2168"/>
    <cellStyle name="40% - Accent5 2 3 3" xfId="2169"/>
    <cellStyle name="40% - Accent5 2 4" xfId="2170"/>
    <cellStyle name="40% - Accent5 2 4 2" xfId="2171"/>
    <cellStyle name="40% - Accent5 2 5" xfId="2172"/>
    <cellStyle name="40% - Accent5 2 6" xfId="2173"/>
    <cellStyle name="40% - Accent5 20" xfId="2174"/>
    <cellStyle name="40% - Accent5 21" xfId="2175"/>
    <cellStyle name="40% - Accent5 22" xfId="2176"/>
    <cellStyle name="40% - Accent5 23" xfId="2177"/>
    <cellStyle name="40% - Accent5 24" xfId="2178"/>
    <cellStyle name="40% - Accent5 25" xfId="2179"/>
    <cellStyle name="40% - Accent5 26" xfId="2180"/>
    <cellStyle name="40% - Accent5 27" xfId="2181"/>
    <cellStyle name="40% - Accent5 28" xfId="2182"/>
    <cellStyle name="40% - Accent5 29" xfId="2183"/>
    <cellStyle name="40% - Accent5 3" xfId="2184"/>
    <cellStyle name="40% - Accent5 3 2" xfId="2185"/>
    <cellStyle name="40% - Accent5 3 2 2" xfId="2186"/>
    <cellStyle name="40% - Accent5 3 2 2 2" xfId="2187"/>
    <cellStyle name="40% - Accent5 3 2 3" xfId="2188"/>
    <cellStyle name="40% - Accent5 3 3" xfId="2189"/>
    <cellStyle name="40% - Accent5 3 3 2" xfId="2190"/>
    <cellStyle name="40% - Accent5 3 4" xfId="2191"/>
    <cellStyle name="40% - Accent5 3 5" xfId="2192"/>
    <cellStyle name="40% - Accent5 3 6" xfId="2193"/>
    <cellStyle name="40% - Accent5 30" xfId="2194"/>
    <cellStyle name="40% - Accent5 31" xfId="2195"/>
    <cellStyle name="40% - Accent5 32" xfId="2196"/>
    <cellStyle name="40% - Accent5 33" xfId="2197"/>
    <cellStyle name="40% - Accent5 34" xfId="2198"/>
    <cellStyle name="40% - Accent5 35" xfId="2199"/>
    <cellStyle name="40% - Accent5 36" xfId="2200"/>
    <cellStyle name="40% - Accent5 37" xfId="2201"/>
    <cellStyle name="40% - Accent5 38" xfId="2202"/>
    <cellStyle name="40% - Accent5 39" xfId="2203"/>
    <cellStyle name="40% - Accent5 4" xfId="2204"/>
    <cellStyle name="40% - Accent5 4 2" xfId="2205"/>
    <cellStyle name="40% - Accent5 4 2 2" xfId="2206"/>
    <cellStyle name="40% - Accent5 4 3" xfId="2207"/>
    <cellStyle name="40% - Accent5 4 4" xfId="2208"/>
    <cellStyle name="40% - Accent5 4 5" xfId="2209"/>
    <cellStyle name="40% - Accent5 4 6" xfId="2210"/>
    <cellStyle name="40% - Accent5 40" xfId="2211"/>
    <cellStyle name="40% - Accent5 41" xfId="2212"/>
    <cellStyle name="40% - Accent5 42" xfId="2213"/>
    <cellStyle name="40% - Accent5 43" xfId="2214"/>
    <cellStyle name="40% - Accent5 44" xfId="2215"/>
    <cellStyle name="40% - Accent5 45" xfId="2216"/>
    <cellStyle name="40% - Accent5 46" xfId="2217"/>
    <cellStyle name="40% - Accent5 47" xfId="2218"/>
    <cellStyle name="40% - Accent5 48" xfId="2219"/>
    <cellStyle name="40% - Accent5 49" xfId="2220"/>
    <cellStyle name="40% - Accent5 5" xfId="2221"/>
    <cellStyle name="40% - Accent5 5 2" xfId="2222"/>
    <cellStyle name="40% - Accent5 5 2 2" xfId="2223"/>
    <cellStyle name="40% - Accent5 5 2 3" xfId="2224"/>
    <cellStyle name="40% - Accent5 5 2 4" xfId="2225"/>
    <cellStyle name="40% - Accent5 5 2 5" xfId="2226"/>
    <cellStyle name="40% - Accent5 5 2 6" xfId="2227"/>
    <cellStyle name="40% - Accent5 5 3" xfId="2228"/>
    <cellStyle name="40% - Accent5 50" xfId="2229"/>
    <cellStyle name="40% - Accent5 51" xfId="2230"/>
    <cellStyle name="40% - Accent5 52" xfId="2231"/>
    <cellStyle name="40% - Accent5 53" xfId="2232"/>
    <cellStyle name="40% - Accent5 54" xfId="2233"/>
    <cellStyle name="40% - Accent5 55" xfId="2234"/>
    <cellStyle name="40% - Accent5 56" xfId="2235"/>
    <cellStyle name="40% - Accent5 57" xfId="2236"/>
    <cellStyle name="40% - Accent5 58" xfId="2237"/>
    <cellStyle name="40% - Accent5 59" xfId="2238"/>
    <cellStyle name="40% - Accent5 6" xfId="2239"/>
    <cellStyle name="40% - Accent5 6 2" xfId="2240"/>
    <cellStyle name="40% - Accent5 6 3" xfId="2241"/>
    <cellStyle name="40% - Accent5 60" xfId="2242"/>
    <cellStyle name="40% - Accent5 61" xfId="2243"/>
    <cellStyle name="40% - Accent5 62" xfId="2244"/>
    <cellStyle name="40% - Accent5 63" xfId="2245"/>
    <cellStyle name="40% - Accent5 64" xfId="2246"/>
    <cellStyle name="40% - Accent5 65" xfId="2247"/>
    <cellStyle name="40% - Accent5 66" xfId="2248"/>
    <cellStyle name="40% - Accent5 67" xfId="2249"/>
    <cellStyle name="40% - Accent5 68" xfId="2250"/>
    <cellStyle name="40% - Accent5 69" xfId="2251"/>
    <cellStyle name="40% - Accent5 7" xfId="2252"/>
    <cellStyle name="40% - Accent5 7 2" xfId="2253"/>
    <cellStyle name="40% - Accent5 7 3" xfId="2254"/>
    <cellStyle name="40% - Accent5 70" xfId="2255"/>
    <cellStyle name="40% - Accent5 71" xfId="2256"/>
    <cellStyle name="40% - Accent5 72" xfId="2257"/>
    <cellStyle name="40% - Accent5 73" xfId="2258"/>
    <cellStyle name="40% - Accent5 74" xfId="2259"/>
    <cellStyle name="40% - Accent5 75" xfId="2260"/>
    <cellStyle name="40% - Accent5 76" xfId="2261"/>
    <cellStyle name="40% - Accent5 77" xfId="2262"/>
    <cellStyle name="40% - Accent5 78" xfId="2263"/>
    <cellStyle name="40% - Accent5 79" xfId="2264"/>
    <cellStyle name="40% - Accent5 8" xfId="2265"/>
    <cellStyle name="40% - Accent5 8 2" xfId="2266"/>
    <cellStyle name="40% - Accent5 8 3" xfId="2267"/>
    <cellStyle name="40% - Accent5 80" xfId="2268"/>
    <cellStyle name="40% - Accent5 81" xfId="2269"/>
    <cellStyle name="40% - Accent5 82" xfId="2270"/>
    <cellStyle name="40% - Accent5 83" xfId="2271"/>
    <cellStyle name="40% - Accent5 84" xfId="2272"/>
    <cellStyle name="40% - Accent5 85" xfId="2273"/>
    <cellStyle name="40% - Accent5 86" xfId="2274"/>
    <cellStyle name="40% - Accent5 87" xfId="2275"/>
    <cellStyle name="40% - Accent5 88" xfId="2276"/>
    <cellStyle name="40% - Accent5 89" xfId="2277"/>
    <cellStyle name="40% - Accent5 9" xfId="2278"/>
    <cellStyle name="40% - Accent5 90" xfId="2279"/>
    <cellStyle name="40% - Accent5 91" xfId="2280"/>
    <cellStyle name="40% - Accent5 92" xfId="2281"/>
    <cellStyle name="40% - Accent5 93" xfId="2282"/>
    <cellStyle name="40% - Accent5 94" xfId="83"/>
    <cellStyle name="40% - Accent6 10" xfId="2283"/>
    <cellStyle name="40% - Accent6 100" xfId="2284"/>
    <cellStyle name="40% - Accent6 101" xfId="2285"/>
    <cellStyle name="40% - Accent6 102" xfId="2286"/>
    <cellStyle name="40% - Accent6 103" xfId="2287"/>
    <cellStyle name="40% - Accent6 104" xfId="2288"/>
    <cellStyle name="40% - Accent6 105" xfId="84"/>
    <cellStyle name="40% - Accent6 11" xfId="2289"/>
    <cellStyle name="40% - Accent6 12" xfId="2290"/>
    <cellStyle name="40% - Accent6 12 2" xfId="2291"/>
    <cellStyle name="40% - Accent6 13" xfId="2292"/>
    <cellStyle name="40% - Accent6 14" xfId="2293"/>
    <cellStyle name="40% - Accent6 14 2" xfId="2294"/>
    <cellStyle name="40% - Accent6 15" xfId="2295"/>
    <cellStyle name="40% - Accent6 15 2" xfId="2296"/>
    <cellStyle name="40% - Accent6 16" xfId="2297"/>
    <cellStyle name="40% - Accent6 16 2" xfId="2298"/>
    <cellStyle name="40% - Accent6 17" xfId="2299"/>
    <cellStyle name="40% - Accent6 17 2" xfId="2300"/>
    <cellStyle name="40% - Accent6 18" xfId="2301"/>
    <cellStyle name="40% - Accent6 18 2" xfId="2302"/>
    <cellStyle name="40% - Accent6 19" xfId="2303"/>
    <cellStyle name="40% - Accent6 19 2" xfId="2304"/>
    <cellStyle name="40% - Accent6 2" xfId="2305"/>
    <cellStyle name="40% - Accent6 2 10" xfId="2306"/>
    <cellStyle name="40% - Accent6 2 2" xfId="2307"/>
    <cellStyle name="40% - Accent6 2 2 2" xfId="2308"/>
    <cellStyle name="40% - Accent6 2 2 2 2" xfId="2309"/>
    <cellStyle name="40% - Accent6 2 2 2 2 2" xfId="2310"/>
    <cellStyle name="40% - Accent6 2 2 2 3" xfId="2311"/>
    <cellStyle name="40% - Accent6 2 2 3" xfId="2312"/>
    <cellStyle name="40% - Accent6 2 2 3 2" xfId="2313"/>
    <cellStyle name="40% - Accent6 2 2 4" xfId="2314"/>
    <cellStyle name="40% - Accent6 2 3" xfId="2315"/>
    <cellStyle name="40% - Accent6 2 3 2" xfId="2316"/>
    <cellStyle name="40% - Accent6 2 3 2 2" xfId="2317"/>
    <cellStyle name="40% - Accent6 2 3 3" xfId="2318"/>
    <cellStyle name="40% - Accent6 2 3 4" xfId="2319"/>
    <cellStyle name="40% - Accent6 2 4" xfId="2320"/>
    <cellStyle name="40% - Accent6 2 4 2" xfId="2321"/>
    <cellStyle name="40% - Accent6 2 5" xfId="2322"/>
    <cellStyle name="40% - Accent6 2 5 2" xfId="2323"/>
    <cellStyle name="40% - Accent6 2 6" xfId="2324"/>
    <cellStyle name="40% - Accent6 2 7" xfId="2325"/>
    <cellStyle name="40% - Accent6 2 8" xfId="2326"/>
    <cellStyle name="40% - Accent6 2 9" xfId="2327"/>
    <cellStyle name="40% - Accent6 20" xfId="2328"/>
    <cellStyle name="40% - Accent6 20 2" xfId="2329"/>
    <cellStyle name="40% - Accent6 21" xfId="2330"/>
    <cellStyle name="40% - Accent6 21 2" xfId="2331"/>
    <cellStyle name="40% - Accent6 22" xfId="2332"/>
    <cellStyle name="40% - Accent6 22 2" xfId="2333"/>
    <cellStyle name="40% - Accent6 23" xfId="2334"/>
    <cellStyle name="40% - Accent6 23 2" xfId="2335"/>
    <cellStyle name="40% - Accent6 24" xfId="2336"/>
    <cellStyle name="40% - Accent6 24 2" xfId="2337"/>
    <cellStyle name="40% - Accent6 25" xfId="2338"/>
    <cellStyle name="40% - Accent6 25 2" xfId="2339"/>
    <cellStyle name="40% - Accent6 26" xfId="2340"/>
    <cellStyle name="40% - Accent6 26 2" xfId="2341"/>
    <cellStyle name="40% - Accent6 27" xfId="2342"/>
    <cellStyle name="40% - Accent6 28" xfId="2343"/>
    <cellStyle name="40% - Accent6 29" xfId="2344"/>
    <cellStyle name="40% - Accent6 3" xfId="2345"/>
    <cellStyle name="40% - Accent6 3 10" xfId="2346"/>
    <cellStyle name="40% - Accent6 3 2" xfId="2347"/>
    <cellStyle name="40% - Accent6 3 2 2" xfId="2348"/>
    <cellStyle name="40% - Accent6 3 2 2 2" xfId="2349"/>
    <cellStyle name="40% - Accent6 3 2 3" xfId="2350"/>
    <cellStyle name="40% - Accent6 3 2 4" xfId="2351"/>
    <cellStyle name="40% - Accent6 3 3" xfId="2352"/>
    <cellStyle name="40% - Accent6 3 3 2" xfId="2353"/>
    <cellStyle name="40% - Accent6 3 4" xfId="2354"/>
    <cellStyle name="40% - Accent6 3 4 2" xfId="2355"/>
    <cellStyle name="40% - Accent6 3 5" xfId="2356"/>
    <cellStyle name="40% - Accent6 3 5 2" xfId="2357"/>
    <cellStyle name="40% - Accent6 3 6" xfId="2358"/>
    <cellStyle name="40% - Accent6 3 7" xfId="2359"/>
    <cellStyle name="40% - Accent6 3 8" xfId="2360"/>
    <cellStyle name="40% - Accent6 3 9" xfId="2361"/>
    <cellStyle name="40% - Accent6 30" xfId="2362"/>
    <cellStyle name="40% - Accent6 31" xfId="2363"/>
    <cellStyle name="40% - Accent6 32" xfId="2364"/>
    <cellStyle name="40% - Accent6 33" xfId="2365"/>
    <cellStyle name="40% - Accent6 34" xfId="2366"/>
    <cellStyle name="40% - Accent6 35" xfId="2367"/>
    <cellStyle name="40% - Accent6 36" xfId="2368"/>
    <cellStyle name="40% - Accent6 37" xfId="2369"/>
    <cellStyle name="40% - Accent6 38" xfId="2370"/>
    <cellStyle name="40% - Accent6 39" xfId="2371"/>
    <cellStyle name="40% - Accent6 4" xfId="2372"/>
    <cellStyle name="40% - Accent6 4 10" xfId="2373"/>
    <cellStyle name="40% - Accent6 4 2" xfId="2374"/>
    <cellStyle name="40% - Accent6 4 2 2" xfId="2375"/>
    <cellStyle name="40% - Accent6 4 2 3" xfId="2376"/>
    <cellStyle name="40% - Accent6 4 2 4" xfId="2377"/>
    <cellStyle name="40% - Accent6 4 3" xfId="2378"/>
    <cellStyle name="40% - Accent6 4 3 2" xfId="2379"/>
    <cellStyle name="40% - Accent6 4 4" xfId="2380"/>
    <cellStyle name="40% - Accent6 4 4 2" xfId="2381"/>
    <cellStyle name="40% - Accent6 4 5" xfId="2382"/>
    <cellStyle name="40% - Accent6 4 5 2" xfId="2383"/>
    <cellStyle name="40% - Accent6 4 6" xfId="2384"/>
    <cellStyle name="40% - Accent6 4 7" xfId="2385"/>
    <cellStyle name="40% - Accent6 4 8" xfId="2386"/>
    <cellStyle name="40% - Accent6 4 9" xfId="2387"/>
    <cellStyle name="40% - Accent6 40" xfId="2388"/>
    <cellStyle name="40% - Accent6 41" xfId="2389"/>
    <cellStyle name="40% - Accent6 42" xfId="2390"/>
    <cellStyle name="40% - Accent6 43" xfId="2391"/>
    <cellStyle name="40% - Accent6 44" xfId="2392"/>
    <cellStyle name="40% - Accent6 45" xfId="2393"/>
    <cellStyle name="40% - Accent6 46" xfId="2394"/>
    <cellStyle name="40% - Accent6 47" xfId="2395"/>
    <cellStyle name="40% - Accent6 48" xfId="2396"/>
    <cellStyle name="40% - Accent6 49" xfId="2397"/>
    <cellStyle name="40% - Accent6 5" xfId="2398"/>
    <cellStyle name="40% - Accent6 5 2" xfId="2399"/>
    <cellStyle name="40% - Accent6 5 2 2" xfId="2400"/>
    <cellStyle name="40% - Accent6 5 2 2 2" xfId="2401"/>
    <cellStyle name="40% - Accent6 5 2 3" xfId="2402"/>
    <cellStyle name="40% - Accent6 5 2 3 2" xfId="2403"/>
    <cellStyle name="40% - Accent6 5 2 4" xfId="2404"/>
    <cellStyle name="40% - Accent6 5 2 5" xfId="2405"/>
    <cellStyle name="40% - Accent6 5 2 6" xfId="2406"/>
    <cellStyle name="40% - Accent6 5 2 7" xfId="2407"/>
    <cellStyle name="40% - Accent6 5 2 8" xfId="2408"/>
    <cellStyle name="40% - Accent6 5 3" xfId="2409"/>
    <cellStyle name="40% - Accent6 5 3 2" xfId="2410"/>
    <cellStyle name="40% - Accent6 5 4" xfId="2411"/>
    <cellStyle name="40% - Accent6 5 4 2" xfId="2412"/>
    <cellStyle name="40% - Accent6 5 5" xfId="2413"/>
    <cellStyle name="40% - Accent6 50" xfId="2414"/>
    <cellStyle name="40% - Accent6 51" xfId="2415"/>
    <cellStyle name="40% - Accent6 52" xfId="2416"/>
    <cellStyle name="40% - Accent6 53" xfId="2417"/>
    <cellStyle name="40% - Accent6 54" xfId="2418"/>
    <cellStyle name="40% - Accent6 55" xfId="2419"/>
    <cellStyle name="40% - Accent6 56" xfId="2420"/>
    <cellStyle name="40% - Accent6 57" xfId="2421"/>
    <cellStyle name="40% - Accent6 58" xfId="2422"/>
    <cellStyle name="40% - Accent6 59" xfId="2423"/>
    <cellStyle name="40% - Accent6 6" xfId="2424"/>
    <cellStyle name="40% - Accent6 6 2" xfId="2425"/>
    <cellStyle name="40% - Accent6 6 3" xfId="2426"/>
    <cellStyle name="40% - Accent6 60" xfId="2427"/>
    <cellStyle name="40% - Accent6 61" xfId="2428"/>
    <cellStyle name="40% - Accent6 62" xfId="2429"/>
    <cellStyle name="40% - Accent6 63" xfId="2430"/>
    <cellStyle name="40% - Accent6 64" xfId="2431"/>
    <cellStyle name="40% - Accent6 65" xfId="2432"/>
    <cellStyle name="40% - Accent6 66" xfId="2433"/>
    <cellStyle name="40% - Accent6 67" xfId="2434"/>
    <cellStyle name="40% - Accent6 68" xfId="2435"/>
    <cellStyle name="40% - Accent6 69" xfId="2436"/>
    <cellStyle name="40% - Accent6 7" xfId="2437"/>
    <cellStyle name="40% - Accent6 7 2" xfId="2438"/>
    <cellStyle name="40% - Accent6 7 3" xfId="2439"/>
    <cellStyle name="40% - Accent6 70" xfId="2440"/>
    <cellStyle name="40% - Accent6 71" xfId="2441"/>
    <cellStyle name="40% - Accent6 72" xfId="2442"/>
    <cellStyle name="40% - Accent6 73" xfId="2443"/>
    <cellStyle name="40% - Accent6 74" xfId="2444"/>
    <cellStyle name="40% - Accent6 75" xfId="2445"/>
    <cellStyle name="40% - Accent6 76" xfId="2446"/>
    <cellStyle name="40% - Accent6 77" xfId="2447"/>
    <cellStyle name="40% - Accent6 78" xfId="2448"/>
    <cellStyle name="40% - Accent6 79" xfId="2449"/>
    <cellStyle name="40% - Accent6 8" xfId="2450"/>
    <cellStyle name="40% - Accent6 8 2" xfId="2451"/>
    <cellStyle name="40% - Accent6 8 3" xfId="2452"/>
    <cellStyle name="40% - Accent6 80" xfId="2453"/>
    <cellStyle name="40% - Accent6 81" xfId="2454"/>
    <cellStyle name="40% - Accent6 82" xfId="2455"/>
    <cellStyle name="40% - Accent6 83" xfId="2456"/>
    <cellStyle name="40% - Accent6 84" xfId="2457"/>
    <cellStyle name="40% - Accent6 85" xfId="2458"/>
    <cellStyle name="40% - Accent6 86" xfId="2459"/>
    <cellStyle name="40% - Accent6 87" xfId="2460"/>
    <cellStyle name="40% - Accent6 88" xfId="2461"/>
    <cellStyle name="40% - Accent6 89" xfId="2462"/>
    <cellStyle name="40% - Accent6 9" xfId="2463"/>
    <cellStyle name="40% - Accent6 90" xfId="2464"/>
    <cellStyle name="40% - Accent6 91" xfId="2465"/>
    <cellStyle name="40% - Accent6 92" xfId="2466"/>
    <cellStyle name="40% - Accent6 93" xfId="2467"/>
    <cellStyle name="40% - Accent6 94" xfId="2468"/>
    <cellStyle name="40% - Accent6 95" xfId="2469"/>
    <cellStyle name="40% - Accent6 96" xfId="2470"/>
    <cellStyle name="40% - Accent6 97" xfId="2471"/>
    <cellStyle name="40% - Accent6 98" xfId="2472"/>
    <cellStyle name="40% - Accent6 99" xfId="2473"/>
    <cellStyle name="40% - Énfasis1" xfId="9272" builtinId="31" customBuiltin="1"/>
    <cellStyle name="40% - Énfasis1 2" xfId="2474"/>
    <cellStyle name="40% - Énfasis1 3" xfId="2475"/>
    <cellStyle name="40% - Énfasis1 4" xfId="2476"/>
    <cellStyle name="40% - Énfasis2" xfId="9273" builtinId="35" customBuiltin="1"/>
    <cellStyle name="40% - Énfasis2 2" xfId="2477"/>
    <cellStyle name="40% - Énfasis2 3" xfId="2478"/>
    <cellStyle name="40% - Énfasis2 4" xfId="2479"/>
    <cellStyle name="40% - Énfasis3" xfId="9274" builtinId="39" customBuiltin="1"/>
    <cellStyle name="40% - Énfasis3 2" xfId="2480"/>
    <cellStyle name="40% - Énfasis3 3" xfId="2481"/>
    <cellStyle name="40% - Énfasis3 4" xfId="2482"/>
    <cellStyle name="40% - Énfasis4" xfId="9275" builtinId="43" customBuiltin="1"/>
    <cellStyle name="40% - Énfasis4 2" xfId="2483"/>
    <cellStyle name="40% - Énfasis4 3" xfId="2484"/>
    <cellStyle name="40% - Énfasis4 4" xfId="2485"/>
    <cellStyle name="40% - Énfasis5" xfId="9276" builtinId="47" customBuiltin="1"/>
    <cellStyle name="40% - Énfasis5 2" xfId="2486"/>
    <cellStyle name="40% - Énfasis5 3" xfId="2487"/>
    <cellStyle name="40% - Énfasis5 4" xfId="2488"/>
    <cellStyle name="40% - Énfasis6" xfId="9277" builtinId="51" customBuiltin="1"/>
    <cellStyle name="40% - Énfasis6 2" xfId="2489"/>
    <cellStyle name="40% - Énfasis6 3" xfId="2490"/>
    <cellStyle name="40% - Énfasis6 4" xfId="2491"/>
    <cellStyle name="60% - 1. jelölőszín" xfId="2492"/>
    <cellStyle name="60% - 2. jelölőszín" xfId="2493"/>
    <cellStyle name="60% - 3. jelölőszín" xfId="2494"/>
    <cellStyle name="60% - 4. jelölőszín" xfId="2495"/>
    <cellStyle name="60% - 5. jelölőszín" xfId="2496"/>
    <cellStyle name="60% - 6. jelölőszín" xfId="2497"/>
    <cellStyle name="60% - Accent1 10" xfId="2498"/>
    <cellStyle name="60% - Accent1 11" xfId="2499"/>
    <cellStyle name="60% - Accent1 12" xfId="2500"/>
    <cellStyle name="60% - Accent1 13" xfId="2501"/>
    <cellStyle name="60% - Accent1 14" xfId="2502"/>
    <cellStyle name="60% - Accent1 15" xfId="2503"/>
    <cellStyle name="60% - Accent1 16" xfId="2504"/>
    <cellStyle name="60% - Accent1 17" xfId="2505"/>
    <cellStyle name="60% - Accent1 18" xfId="2506"/>
    <cellStyle name="60% - Accent1 19" xfId="2507"/>
    <cellStyle name="60% - Accent1 2" xfId="2508"/>
    <cellStyle name="60% - Accent1 2 2" xfId="2509"/>
    <cellStyle name="60% - Accent1 2 3" xfId="2510"/>
    <cellStyle name="60% - Accent1 2 4" xfId="2511"/>
    <cellStyle name="60% - Accent1 2 5" xfId="2512"/>
    <cellStyle name="60% - Accent1 20" xfId="2513"/>
    <cellStyle name="60% - Accent1 21" xfId="2514"/>
    <cellStyle name="60% - Accent1 22" xfId="2515"/>
    <cellStyle name="60% - Accent1 23" xfId="2516"/>
    <cellStyle name="60% - Accent1 24" xfId="85"/>
    <cellStyle name="60% - Accent1 3" xfId="2517"/>
    <cellStyle name="60% - Accent1 4" xfId="2518"/>
    <cellStyle name="60% - Accent1 5" xfId="2519"/>
    <cellStyle name="60% - Accent1 6" xfId="2520"/>
    <cellStyle name="60% - Accent1 7" xfId="2521"/>
    <cellStyle name="60% - Accent1 8" xfId="2522"/>
    <cellStyle name="60% - Accent1 9" xfId="2523"/>
    <cellStyle name="60% - Accent2 10" xfId="2524"/>
    <cellStyle name="60% - Accent2 11" xfId="86"/>
    <cellStyle name="60% - Accent2 2" xfId="2525"/>
    <cellStyle name="60% - Accent2 3" xfId="2526"/>
    <cellStyle name="60% - Accent2 4" xfId="2527"/>
    <cellStyle name="60% - Accent2 5" xfId="2528"/>
    <cellStyle name="60% - Accent2 6" xfId="2529"/>
    <cellStyle name="60% - Accent2 7" xfId="2530"/>
    <cellStyle name="60% - Accent2 8" xfId="2531"/>
    <cellStyle name="60% - Accent2 9" xfId="2532"/>
    <cellStyle name="60% - Accent3 10" xfId="2533"/>
    <cellStyle name="60% - Accent3 11" xfId="2534"/>
    <cellStyle name="60% - Accent3 12" xfId="2535"/>
    <cellStyle name="60% - Accent3 13" xfId="2536"/>
    <cellStyle name="60% - Accent3 14" xfId="2537"/>
    <cellStyle name="60% - Accent3 15" xfId="2538"/>
    <cellStyle name="60% - Accent3 16" xfId="2539"/>
    <cellStyle name="60% - Accent3 17" xfId="2540"/>
    <cellStyle name="60% - Accent3 18" xfId="2541"/>
    <cellStyle name="60% - Accent3 19" xfId="2542"/>
    <cellStyle name="60% - Accent3 2" xfId="2543"/>
    <cellStyle name="60% - Accent3 2 2" xfId="2544"/>
    <cellStyle name="60% - Accent3 2 3" xfId="2545"/>
    <cellStyle name="60% - Accent3 2 4" xfId="2546"/>
    <cellStyle name="60% - Accent3 2 5" xfId="2547"/>
    <cellStyle name="60% - Accent3 20" xfId="2548"/>
    <cellStyle name="60% - Accent3 21" xfId="2549"/>
    <cellStyle name="60% - Accent3 22" xfId="2550"/>
    <cellStyle name="60% - Accent3 23" xfId="2551"/>
    <cellStyle name="60% - Accent3 24" xfId="87"/>
    <cellStyle name="60% - Accent3 3" xfId="2552"/>
    <cellStyle name="60% - Accent3 4" xfId="2553"/>
    <cellStyle name="60% - Accent3 5" xfId="2554"/>
    <cellStyle name="60% - Accent3 6" xfId="2555"/>
    <cellStyle name="60% - Accent3 7" xfId="2556"/>
    <cellStyle name="60% - Accent3 8" xfId="2557"/>
    <cellStyle name="60% - Accent3 9" xfId="2558"/>
    <cellStyle name="60% - Accent4 10" xfId="2559"/>
    <cellStyle name="60% - Accent4 11" xfId="2560"/>
    <cellStyle name="60% - Accent4 12" xfId="2561"/>
    <cellStyle name="60% - Accent4 13" xfId="2562"/>
    <cellStyle name="60% - Accent4 14" xfId="2563"/>
    <cellStyle name="60% - Accent4 15" xfId="2564"/>
    <cellStyle name="60% - Accent4 16" xfId="2565"/>
    <cellStyle name="60% - Accent4 17" xfId="2566"/>
    <cellStyle name="60% - Accent4 18" xfId="2567"/>
    <cellStyle name="60% - Accent4 19" xfId="2568"/>
    <cellStyle name="60% - Accent4 2" xfId="2569"/>
    <cellStyle name="60% - Accent4 2 2" xfId="2570"/>
    <cellStyle name="60% - Accent4 2 3" xfId="2571"/>
    <cellStyle name="60% - Accent4 2 4" xfId="2572"/>
    <cellStyle name="60% - Accent4 2 5" xfId="2573"/>
    <cellStyle name="60% - Accent4 20" xfId="2574"/>
    <cellStyle name="60% - Accent4 21" xfId="2575"/>
    <cellStyle name="60% - Accent4 22" xfId="2576"/>
    <cellStyle name="60% - Accent4 23" xfId="2577"/>
    <cellStyle name="60% - Accent4 24" xfId="88"/>
    <cellStyle name="60% - Accent4 3" xfId="2578"/>
    <cellStyle name="60% - Accent4 4" xfId="2579"/>
    <cellStyle name="60% - Accent4 5" xfId="2580"/>
    <cellStyle name="60% - Accent4 6" xfId="2581"/>
    <cellStyle name="60% - Accent4 7" xfId="2582"/>
    <cellStyle name="60% - Accent4 8" xfId="2583"/>
    <cellStyle name="60% - Accent4 9" xfId="2584"/>
    <cellStyle name="60% - Accent5 10" xfId="2585"/>
    <cellStyle name="60% - Accent5 11" xfId="89"/>
    <cellStyle name="60% - Accent5 2" xfId="2586"/>
    <cellStyle name="60% - Accent5 3" xfId="2587"/>
    <cellStyle name="60% - Accent5 4" xfId="2588"/>
    <cellStyle name="60% - Accent5 5" xfId="2589"/>
    <cellStyle name="60% - Accent5 6" xfId="2590"/>
    <cellStyle name="60% - Accent5 7" xfId="2591"/>
    <cellStyle name="60% - Accent5 8" xfId="2592"/>
    <cellStyle name="60% - Accent5 9" xfId="2593"/>
    <cellStyle name="60% - Accent6 10" xfId="2594"/>
    <cellStyle name="60% - Accent6 11" xfId="2595"/>
    <cellStyle name="60% - Accent6 12" xfId="2596"/>
    <cellStyle name="60% - Accent6 13" xfId="2597"/>
    <cellStyle name="60% - Accent6 14" xfId="2598"/>
    <cellStyle name="60% - Accent6 15" xfId="2599"/>
    <cellStyle name="60% - Accent6 16" xfId="2600"/>
    <cellStyle name="60% - Accent6 17" xfId="2601"/>
    <cellStyle name="60% - Accent6 18" xfId="2602"/>
    <cellStyle name="60% - Accent6 19" xfId="2603"/>
    <cellStyle name="60% - Accent6 2" xfId="2604"/>
    <cellStyle name="60% - Accent6 2 2" xfId="2605"/>
    <cellStyle name="60% - Accent6 2 3" xfId="2606"/>
    <cellStyle name="60% - Accent6 2 4" xfId="2607"/>
    <cellStyle name="60% - Accent6 2 5" xfId="2608"/>
    <cellStyle name="60% - Accent6 20" xfId="2609"/>
    <cellStyle name="60% - Accent6 21" xfId="2610"/>
    <cellStyle name="60% - Accent6 22" xfId="2611"/>
    <cellStyle name="60% - Accent6 23" xfId="2612"/>
    <cellStyle name="60% - Accent6 24" xfId="90"/>
    <cellStyle name="60% - Accent6 3" xfId="2613"/>
    <cellStyle name="60% - Accent6 4" xfId="2614"/>
    <cellStyle name="60% - Accent6 5" xfId="2615"/>
    <cellStyle name="60% - Accent6 6" xfId="2616"/>
    <cellStyle name="60% - Accent6 7" xfId="2617"/>
    <cellStyle name="60% - Accent6 8" xfId="2618"/>
    <cellStyle name="60% - Accent6 9" xfId="2619"/>
    <cellStyle name="60% - Énfasis1" xfId="9278" builtinId="32" customBuiltin="1"/>
    <cellStyle name="60% - Énfasis1 2" xfId="2620"/>
    <cellStyle name="60% - Énfasis1 3" xfId="2621"/>
    <cellStyle name="60% - Énfasis2" xfId="9279" builtinId="36" customBuiltin="1"/>
    <cellStyle name="60% - Énfasis2 2" xfId="2622"/>
    <cellStyle name="60% - Énfasis2 3" xfId="2623"/>
    <cellStyle name="60% - Énfasis3" xfId="9280" builtinId="40" customBuiltin="1"/>
    <cellStyle name="60% - Énfasis3 2" xfId="2624"/>
    <cellStyle name="60% - Énfasis3 3" xfId="2625"/>
    <cellStyle name="60% - Énfasis4" xfId="9281" builtinId="44" customBuiltin="1"/>
    <cellStyle name="60% - Énfasis4 2" xfId="2626"/>
    <cellStyle name="60% - Énfasis4 3" xfId="2627"/>
    <cellStyle name="60% - Énfasis5" xfId="9282" builtinId="48" customBuiltin="1"/>
    <cellStyle name="60% - Énfasis5 2" xfId="2628"/>
    <cellStyle name="60% - Énfasis5 3" xfId="2629"/>
    <cellStyle name="60% - Énfasis6" xfId="9283" builtinId="52" customBuiltin="1"/>
    <cellStyle name="60% - Énfasis6 2" xfId="2630"/>
    <cellStyle name="60% - Énfasis6 3" xfId="2631"/>
    <cellStyle name="A3 297 x 420 mm" xfId="9284"/>
    <cellStyle name="Accent1 10" xfId="2632"/>
    <cellStyle name="Accent1 11" xfId="2633"/>
    <cellStyle name="Accent1 12" xfId="2634"/>
    <cellStyle name="Accent1 13" xfId="2635"/>
    <cellStyle name="Accent1 14" xfId="2636"/>
    <cellStyle name="Accent1 15" xfId="2637"/>
    <cellStyle name="Accent1 16" xfId="2638"/>
    <cellStyle name="Accent1 17" xfId="2639"/>
    <cellStyle name="Accent1 18" xfId="2640"/>
    <cellStyle name="Accent1 19" xfId="2641"/>
    <cellStyle name="Accent1 2" xfId="2642"/>
    <cellStyle name="Accent1 2 2" xfId="2643"/>
    <cellStyle name="Accent1 2 3" xfId="2644"/>
    <cellStyle name="Accent1 2 4" xfId="2645"/>
    <cellStyle name="Accent1 2 5" xfId="2646"/>
    <cellStyle name="Accent1 20" xfId="2647"/>
    <cellStyle name="Accent1 21" xfId="2648"/>
    <cellStyle name="Accent1 22" xfId="2649"/>
    <cellStyle name="Accent1 23" xfId="2650"/>
    <cellStyle name="Accent1 24" xfId="91"/>
    <cellStyle name="Accent1 3" xfId="2651"/>
    <cellStyle name="Accent1 4" xfId="2652"/>
    <cellStyle name="Accent1 5" xfId="2653"/>
    <cellStyle name="Accent1 6" xfId="2654"/>
    <cellStyle name="Accent1 7" xfId="2655"/>
    <cellStyle name="Accent1 8" xfId="2656"/>
    <cellStyle name="Accent1 9" xfId="2657"/>
    <cellStyle name="Accent2 10" xfId="2658"/>
    <cellStyle name="Accent2 11" xfId="92"/>
    <cellStyle name="Accent2 2" xfId="2659"/>
    <cellStyle name="Accent2 3" xfId="2660"/>
    <cellStyle name="Accent2 4" xfId="2661"/>
    <cellStyle name="Accent2 5" xfId="2662"/>
    <cellStyle name="Accent2 6" xfId="2663"/>
    <cellStyle name="Accent2 7" xfId="2664"/>
    <cellStyle name="Accent2 8" xfId="2665"/>
    <cellStyle name="Accent2 9" xfId="2666"/>
    <cellStyle name="Accent3 10" xfId="2667"/>
    <cellStyle name="Accent3 11" xfId="93"/>
    <cellStyle name="Accent3 2" xfId="2668"/>
    <cellStyle name="Accent3 3" xfId="2669"/>
    <cellStyle name="Accent3 4" xfId="2670"/>
    <cellStyle name="Accent3 5" xfId="2671"/>
    <cellStyle name="Accent3 6" xfId="2672"/>
    <cellStyle name="Accent3 7" xfId="2673"/>
    <cellStyle name="Accent3 8" xfId="2674"/>
    <cellStyle name="Accent3 9" xfId="2675"/>
    <cellStyle name="Accent4 10" xfId="2676"/>
    <cellStyle name="Accent4 11" xfId="2677"/>
    <cellStyle name="Accent4 12" xfId="2678"/>
    <cellStyle name="Accent4 13" xfId="2679"/>
    <cellStyle name="Accent4 14" xfId="2680"/>
    <cellStyle name="Accent4 15" xfId="2681"/>
    <cellStyle name="Accent4 16" xfId="2682"/>
    <cellStyle name="Accent4 17" xfId="2683"/>
    <cellStyle name="Accent4 18" xfId="2684"/>
    <cellStyle name="Accent4 19" xfId="2685"/>
    <cellStyle name="Accent4 2" xfId="2686"/>
    <cellStyle name="Accent4 2 2" xfId="2687"/>
    <cellStyle name="Accent4 2 3" xfId="2688"/>
    <cellStyle name="Accent4 2 4" xfId="2689"/>
    <cellStyle name="Accent4 2 5" xfId="2690"/>
    <cellStyle name="Accent4 20" xfId="2691"/>
    <cellStyle name="Accent4 21" xfId="2692"/>
    <cellStyle name="Accent4 22" xfId="2693"/>
    <cellStyle name="Accent4 23" xfId="2694"/>
    <cellStyle name="Accent4 24" xfId="94"/>
    <cellStyle name="Accent4 3" xfId="2695"/>
    <cellStyle name="Accent4 4" xfId="2696"/>
    <cellStyle name="Accent4 5" xfId="2697"/>
    <cellStyle name="Accent4 6" xfId="2698"/>
    <cellStyle name="Accent4 7" xfId="2699"/>
    <cellStyle name="Accent4 8" xfId="2700"/>
    <cellStyle name="Accent4 9" xfId="2701"/>
    <cellStyle name="Accent5 10" xfId="2702"/>
    <cellStyle name="Accent5 11" xfId="95"/>
    <cellStyle name="Accent5 2" xfId="2703"/>
    <cellStyle name="Accent5 3" xfId="2704"/>
    <cellStyle name="Accent5 4" xfId="2705"/>
    <cellStyle name="Accent5 5" xfId="2706"/>
    <cellStyle name="Accent5 6" xfId="2707"/>
    <cellStyle name="Accent5 7" xfId="2708"/>
    <cellStyle name="Accent5 8" xfId="2709"/>
    <cellStyle name="Accent5 9" xfId="2710"/>
    <cellStyle name="Accent6 10" xfId="2711"/>
    <cellStyle name="Accent6 11" xfId="96"/>
    <cellStyle name="Accent6 2" xfId="2712"/>
    <cellStyle name="Accent6 3" xfId="2713"/>
    <cellStyle name="Accent6 4" xfId="2714"/>
    <cellStyle name="Accent6 5" xfId="2715"/>
    <cellStyle name="Accent6 6" xfId="2716"/>
    <cellStyle name="Accent6 7" xfId="2717"/>
    <cellStyle name="Accent6 8" xfId="2718"/>
    <cellStyle name="Accent6 9" xfId="2719"/>
    <cellStyle name="Bad 10" xfId="2720"/>
    <cellStyle name="Bad 11" xfId="97"/>
    <cellStyle name="Bad 2" xfId="2721"/>
    <cellStyle name="Bad 2 2" xfId="2722"/>
    <cellStyle name="Bad 3" xfId="2723"/>
    <cellStyle name="Bad 3 2" xfId="2724"/>
    <cellStyle name="Bad 3 3" xfId="2725"/>
    <cellStyle name="Bad 4" xfId="2726"/>
    <cellStyle name="Bad 4 2" xfId="2727"/>
    <cellStyle name="Bad 4 3" xfId="2728"/>
    <cellStyle name="Bad 5" xfId="2729"/>
    <cellStyle name="Bad 6" xfId="2730"/>
    <cellStyle name="Bad 7" xfId="2731"/>
    <cellStyle name="Bad 8" xfId="2732"/>
    <cellStyle name="Bad 9" xfId="2733"/>
    <cellStyle name="Bevitel" xfId="2734"/>
    <cellStyle name="Bevitel 2" xfId="2735"/>
    <cellStyle name="bstitutes]_x000d__x000a_; The following mappings take Word for MS-DOS names, PostScript names, and TrueType_x000d__x000a_; names into account" xfId="98"/>
    <cellStyle name="bstitutes]_x000d__x000a_; The following mappings take Word for MS-DOS names, PostScript names, and TrueType_x000d__x000a_; names into account 2" xfId="9285"/>
    <cellStyle name="Buena" xfId="9125"/>
    <cellStyle name="Buena 2" xfId="2736"/>
    <cellStyle name="Buena 3" xfId="2737"/>
    <cellStyle name="Buena 4" xfId="9286"/>
    <cellStyle name="Cabecera 1" xfId="9287"/>
    <cellStyle name="Cabecera 2" xfId="9288"/>
    <cellStyle name="CACA" xfId="99"/>
    <cellStyle name="CACA 2" xfId="9289"/>
    <cellStyle name="Calc Currency (0)" xfId="2738"/>
    <cellStyle name="Calc Currency (2)" xfId="2739"/>
    <cellStyle name="Calc Percent (0)" xfId="2740"/>
    <cellStyle name="Calc Percent (0) 2" xfId="2741"/>
    <cellStyle name="Calc Percent (0) 3" xfId="2742"/>
    <cellStyle name="Calc Percent (0) 4" xfId="2743"/>
    <cellStyle name="Calc Percent (0) 4 2" xfId="2744"/>
    <cellStyle name="Calc Percent (0) 5" xfId="2745"/>
    <cellStyle name="Calc Percent (0) 6" xfId="2746"/>
    <cellStyle name="Calc Percent (0) 6 2" xfId="2747"/>
    <cellStyle name="Calc Percent (0) 6 3" xfId="2748"/>
    <cellStyle name="Calc Percent (0) 7" xfId="2749"/>
    <cellStyle name="Calc Percent (1)" xfId="2750"/>
    <cellStyle name="Calc Percent (1) 2" xfId="2751"/>
    <cellStyle name="Calc Percent (1) 3" xfId="2752"/>
    <cellStyle name="Calc Percent (1) 4" xfId="2753"/>
    <cellStyle name="Calc Percent (1) 4 2" xfId="2754"/>
    <cellStyle name="Calc Percent (1) 5" xfId="2755"/>
    <cellStyle name="Calc Percent (1) 6" xfId="2756"/>
    <cellStyle name="Calc Percent (1) 6 2" xfId="2757"/>
    <cellStyle name="Calc Percent (1) 6 3" xfId="2758"/>
    <cellStyle name="Calc Percent (1) 7" xfId="2759"/>
    <cellStyle name="Calc Percent (2)" xfId="2760"/>
    <cellStyle name="Calc Percent (2) 2" xfId="2761"/>
    <cellStyle name="Calc Percent (2) 3" xfId="2762"/>
    <cellStyle name="Calc Percent (2) 4" xfId="2763"/>
    <cellStyle name="Calc Percent (2) 4 2" xfId="2764"/>
    <cellStyle name="Calc Percent (2) 5" xfId="2765"/>
    <cellStyle name="Calc Percent (2) 6" xfId="2766"/>
    <cellStyle name="Calc Percent (2) 6 2" xfId="2767"/>
    <cellStyle name="Calc Percent (2) 6 3" xfId="2768"/>
    <cellStyle name="Calc Percent (2) 7" xfId="2769"/>
    <cellStyle name="Calc Units (0)" xfId="2770"/>
    <cellStyle name="Calc Units (1)" xfId="2771"/>
    <cellStyle name="Calc Units (2)" xfId="2772"/>
    <cellStyle name="calculated" xfId="100"/>
    <cellStyle name="Calculation 10" xfId="2773"/>
    <cellStyle name="Calculation 11" xfId="2774"/>
    <cellStyle name="Calculation 11 2" xfId="2775"/>
    <cellStyle name="Calculation 11 3" xfId="2776"/>
    <cellStyle name="Calculation 12" xfId="2777"/>
    <cellStyle name="Calculation 13" xfId="2778"/>
    <cellStyle name="Calculation 14" xfId="2779"/>
    <cellStyle name="Calculation 15" xfId="2780"/>
    <cellStyle name="Calculation 16" xfId="2781"/>
    <cellStyle name="Calculation 17" xfId="2782"/>
    <cellStyle name="Calculation 18" xfId="2783"/>
    <cellStyle name="Calculation 19" xfId="2784"/>
    <cellStyle name="Calculation 2" xfId="2785"/>
    <cellStyle name="Calculation 2 2" xfId="2786"/>
    <cellStyle name="Calculation 2 3" xfId="2787"/>
    <cellStyle name="Calculation 2 4" xfId="2788"/>
    <cellStyle name="Calculation 2 5" xfId="2789"/>
    <cellStyle name="Calculation 20" xfId="2790"/>
    <cellStyle name="Calculation 21" xfId="2791"/>
    <cellStyle name="Calculation 22" xfId="2792"/>
    <cellStyle name="Calculation 23" xfId="2793"/>
    <cellStyle name="Calculation 24" xfId="101"/>
    <cellStyle name="Calculation 3" xfId="2794"/>
    <cellStyle name="Calculation 3 2" xfId="2795"/>
    <cellStyle name="Calculation 3 3" xfId="2796"/>
    <cellStyle name="Calculation 4" xfId="2797"/>
    <cellStyle name="Calculation 4 2" xfId="2798"/>
    <cellStyle name="Calculation 4 3" xfId="2799"/>
    <cellStyle name="Calculation 5" xfId="2800"/>
    <cellStyle name="Calculation 5 2" xfId="2801"/>
    <cellStyle name="Calculation 5 3" xfId="2802"/>
    <cellStyle name="Calculation 6" xfId="2803"/>
    <cellStyle name="Calculation 6 2" xfId="2804"/>
    <cellStyle name="Calculation 6 3" xfId="2805"/>
    <cellStyle name="Calculation 7" xfId="2806"/>
    <cellStyle name="Calculation 7 2" xfId="2807"/>
    <cellStyle name="Calculation 7 3" xfId="2808"/>
    <cellStyle name="Calculation 8" xfId="2809"/>
    <cellStyle name="Calculation 8 2" xfId="2810"/>
    <cellStyle name="Calculation 8 3" xfId="2811"/>
    <cellStyle name="Calculation 9" xfId="2812"/>
    <cellStyle name="Calculation 9 2" xfId="2813"/>
    <cellStyle name="Calculation 9 3" xfId="2814"/>
    <cellStyle name="Cálculo" xfId="9290" builtinId="22" customBuiltin="1"/>
    <cellStyle name="Cálculo 2" xfId="2815"/>
    <cellStyle name="Cálculo 3" xfId="2816"/>
    <cellStyle name="Cambiar to&amp;do" xfId="25"/>
    <cellStyle name="Celda de comprobación" xfId="9129"/>
    <cellStyle name="Celda de comprobación 2" xfId="2817"/>
    <cellStyle name="Celda de comprobación 3" xfId="2818"/>
    <cellStyle name="Celda de comprobación 4" xfId="9291"/>
    <cellStyle name="Celda vinculada" xfId="9128"/>
    <cellStyle name="Celda vinculada 2" xfId="2819"/>
    <cellStyle name="Celda vinculada 3" xfId="2820"/>
    <cellStyle name="Celda vinculada 4" xfId="2821"/>
    <cellStyle name="Celda vinculada 5" xfId="9292"/>
    <cellStyle name="Check Cell 10" xfId="2822"/>
    <cellStyle name="Check Cell 11" xfId="102"/>
    <cellStyle name="Check Cell 2" xfId="2823"/>
    <cellStyle name="Check Cell 3" xfId="2824"/>
    <cellStyle name="Check Cell 4" xfId="2825"/>
    <cellStyle name="Check Cell 5" xfId="2826"/>
    <cellStyle name="Check Cell 6" xfId="2827"/>
    <cellStyle name="Check Cell 7" xfId="2828"/>
    <cellStyle name="Check Cell 8" xfId="2829"/>
    <cellStyle name="Check Cell 9" xfId="2830"/>
    <cellStyle name="checkExposure" xfId="103"/>
    <cellStyle name="checkExposure 2" xfId="2831"/>
    <cellStyle name="Cím" xfId="2832"/>
    <cellStyle name="Címsor 1" xfId="2833"/>
    <cellStyle name="Címsor 2" xfId="2834"/>
    <cellStyle name="Címsor 3" xfId="2835"/>
    <cellStyle name="Címsor 4" xfId="2836"/>
    <cellStyle name="Coma" xfId="104"/>
    <cellStyle name="Comma  - Style1" xfId="2837"/>
    <cellStyle name="Comma  - Style2" xfId="2838"/>
    <cellStyle name="Comma  - Style3" xfId="2839"/>
    <cellStyle name="Comma  - Style4" xfId="2840"/>
    <cellStyle name="Comma  - Style5" xfId="2841"/>
    <cellStyle name="Comma  - Style6" xfId="2842"/>
    <cellStyle name="Comma  - Style7" xfId="2843"/>
    <cellStyle name="Comma  - Style8" xfId="2844"/>
    <cellStyle name="Comma [0] 2" xfId="26"/>
    <cellStyle name="Comma [00]" xfId="2845"/>
    <cellStyle name="Comma 10" xfId="2846"/>
    <cellStyle name="Comma 10 2" xfId="2847"/>
    <cellStyle name="Comma 10 3" xfId="2848"/>
    <cellStyle name="Comma 10 4" xfId="2849"/>
    <cellStyle name="Comma 100" xfId="2850"/>
    <cellStyle name="Comma 101" xfId="2851"/>
    <cellStyle name="Comma 102" xfId="2852"/>
    <cellStyle name="Comma 102 2" xfId="2853"/>
    <cellStyle name="Comma 102 3" xfId="2854"/>
    <cellStyle name="Comma 103" xfId="2855"/>
    <cellStyle name="Comma 104" xfId="2856"/>
    <cellStyle name="Comma 105" xfId="2857"/>
    <cellStyle name="Comma 106" xfId="2858"/>
    <cellStyle name="Comma 107" xfId="2859"/>
    <cellStyle name="Comma 108" xfId="226"/>
    <cellStyle name="Comma 109" xfId="9111"/>
    <cellStyle name="Comma 11" xfId="2860"/>
    <cellStyle name="Comma 11 2" xfId="2861"/>
    <cellStyle name="Comma 11 3" xfId="2862"/>
    <cellStyle name="Comma 11 4" xfId="2863"/>
    <cellStyle name="Comma 110" xfId="9114"/>
    <cellStyle name="Comma 111" xfId="9123"/>
    <cellStyle name="Comma 112" xfId="9144"/>
    <cellStyle name="Comma 113" xfId="9146"/>
    <cellStyle name="Comma 114" xfId="9387"/>
    <cellStyle name="Comma 115" xfId="9395"/>
    <cellStyle name="Comma 116" xfId="9397"/>
    <cellStyle name="Comma 12" xfId="2864"/>
    <cellStyle name="Comma 12 2" xfId="2865"/>
    <cellStyle name="Comma 12 3" xfId="2866"/>
    <cellStyle name="Comma 12 4" xfId="2867"/>
    <cellStyle name="Comma 13" xfId="2868"/>
    <cellStyle name="Comma 14" xfId="2869"/>
    <cellStyle name="Comma 14 2" xfId="2870"/>
    <cellStyle name="Comma 14 3" xfId="2871"/>
    <cellStyle name="Comma 14 3 2" xfId="2872"/>
    <cellStyle name="Comma 14 4" xfId="2873"/>
    <cellStyle name="Comma 14 5" xfId="2874"/>
    <cellStyle name="Comma 14 6" xfId="2875"/>
    <cellStyle name="Comma 15" xfId="2876"/>
    <cellStyle name="Comma 15 2" xfId="2877"/>
    <cellStyle name="Comma 15 3" xfId="2878"/>
    <cellStyle name="Comma 15 3 2" xfId="2879"/>
    <cellStyle name="Comma 15 4" xfId="2880"/>
    <cellStyle name="Comma 15 5" xfId="2881"/>
    <cellStyle name="Comma 15 6" xfId="2882"/>
    <cellStyle name="Comma 16" xfId="2883"/>
    <cellStyle name="Comma 17" xfId="2884"/>
    <cellStyle name="Comma 18" xfId="20"/>
    <cellStyle name="Comma 18 2" xfId="23"/>
    <cellStyle name="Comma 18 2 2" xfId="2886"/>
    <cellStyle name="Comma 18 3" xfId="24"/>
    <cellStyle name="Comma 18 4" xfId="2885"/>
    <cellStyle name="Comma 19" xfId="2887"/>
    <cellStyle name="Comma 19 2" xfId="2888"/>
    <cellStyle name="Comma 2" xfId="8"/>
    <cellStyle name="Comma 2 10" xfId="2889"/>
    <cellStyle name="Comma 2 11" xfId="230"/>
    <cellStyle name="Comma 2 12" xfId="17"/>
    <cellStyle name="Comma 2 13" xfId="9121"/>
    <cellStyle name="Comma 2 14" xfId="9158"/>
    <cellStyle name="Comma 2 2" xfId="236"/>
    <cellStyle name="Comma 2 2 2" xfId="2890"/>
    <cellStyle name="Comma 2 2 2 2" xfId="2891"/>
    <cellStyle name="Comma 2 2 3" xfId="2892"/>
    <cellStyle name="Comma 2 2 4" xfId="2893"/>
    <cellStyle name="Comma 2 3" xfId="2894"/>
    <cellStyle name="Comma 2 4" xfId="2895"/>
    <cellStyle name="Comma 2 4 2" xfId="2896"/>
    <cellStyle name="Comma 2 4 3" xfId="2897"/>
    <cellStyle name="Comma 2 5" xfId="240"/>
    <cellStyle name="Comma 2 5 2" xfId="241"/>
    <cellStyle name="Comma 2 5 2 2" xfId="257"/>
    <cellStyle name="Comma 2 5 3" xfId="256"/>
    <cellStyle name="Comma 2 6" xfId="2898"/>
    <cellStyle name="Comma 2 7" xfId="2899"/>
    <cellStyle name="Comma 2 8" xfId="2900"/>
    <cellStyle name="Comma 2 9" xfId="2901"/>
    <cellStyle name="Comma 20" xfId="2902"/>
    <cellStyle name="Comma 20 2" xfId="2903"/>
    <cellStyle name="Comma 21" xfId="2904"/>
    <cellStyle name="Comma 21 2" xfId="2905"/>
    <cellStyle name="Comma 22" xfId="2906"/>
    <cellStyle name="Comma 22 2" xfId="2907"/>
    <cellStyle name="Comma 23" xfId="2908"/>
    <cellStyle name="Comma 23 2" xfId="2909"/>
    <cellStyle name="Comma 24" xfId="2910"/>
    <cellStyle name="Comma 24 2" xfId="2911"/>
    <cellStyle name="Comma 25" xfId="2912"/>
    <cellStyle name="Comma 25 2" xfId="2913"/>
    <cellStyle name="Comma 26" xfId="2914"/>
    <cellStyle name="Comma 26 2" xfId="2915"/>
    <cellStyle name="Comma 27" xfId="2916"/>
    <cellStyle name="Comma 27 2" xfId="2917"/>
    <cellStyle name="Comma 28" xfId="2918"/>
    <cellStyle name="Comma 29" xfId="2919"/>
    <cellStyle name="Comma 3" xfId="21"/>
    <cellStyle name="Comma 3 10" xfId="2920"/>
    <cellStyle name="Comma 3 11" xfId="242"/>
    <cellStyle name="Comma 3 2" xfId="2921"/>
    <cellStyle name="Comma 3 2 2" xfId="2922"/>
    <cellStyle name="Comma 3 2 3" xfId="2923"/>
    <cellStyle name="Comma 3 3" xfId="2924"/>
    <cellStyle name="Comma 3 3 2" xfId="2925"/>
    <cellStyle name="Comma 3 3 3" xfId="2926"/>
    <cellStyle name="Comma 3 4" xfId="2927"/>
    <cellStyle name="Comma 3 5" xfId="2928"/>
    <cellStyle name="Comma 3 6" xfId="2929"/>
    <cellStyle name="Comma 3 6 2" xfId="2930"/>
    <cellStyle name="Comma 3 7" xfId="2931"/>
    <cellStyle name="Comma 3 8" xfId="2932"/>
    <cellStyle name="Comma 3 9" xfId="2933"/>
    <cellStyle name="Comma 30" xfId="2934"/>
    <cellStyle name="Comma 30 2" xfId="2935"/>
    <cellStyle name="Comma 31" xfId="2936"/>
    <cellStyle name="Comma 31 2" xfId="2937"/>
    <cellStyle name="Comma 32" xfId="2938"/>
    <cellStyle name="Comma 32 2" xfId="2939"/>
    <cellStyle name="Comma 33" xfId="2940"/>
    <cellStyle name="Comma 34" xfId="2941"/>
    <cellStyle name="Comma 35" xfId="2942"/>
    <cellStyle name="Comma 36" xfId="2943"/>
    <cellStyle name="Comma 37" xfId="2944"/>
    <cellStyle name="Comma 37 2" xfId="2945"/>
    <cellStyle name="Comma 38" xfId="2946"/>
    <cellStyle name="Comma 39" xfId="2947"/>
    <cellStyle name="Comma 39 2" xfId="2948"/>
    <cellStyle name="Comma 39 3" xfId="2949"/>
    <cellStyle name="Comma 4" xfId="2950"/>
    <cellStyle name="Comma 4 2" xfId="2951"/>
    <cellStyle name="Comma 4 2 2" xfId="2952"/>
    <cellStyle name="Comma 4 2 3" xfId="2953"/>
    <cellStyle name="Comma 4 3" xfId="2954"/>
    <cellStyle name="Comma 4 3 2" xfId="2955"/>
    <cellStyle name="Comma 4 4" xfId="2956"/>
    <cellStyle name="Comma 4 5" xfId="2957"/>
    <cellStyle name="Comma 4 6" xfId="2958"/>
    <cellStyle name="Comma 4 7" xfId="2959"/>
    <cellStyle name="Comma 4 8" xfId="2960"/>
    <cellStyle name="Comma 4 9" xfId="2961"/>
    <cellStyle name="Comma 40" xfId="2962"/>
    <cellStyle name="Comma 40 2" xfId="2963"/>
    <cellStyle name="Comma 40 3" xfId="2964"/>
    <cellStyle name="Comma 41" xfId="2965"/>
    <cellStyle name="Comma 42" xfId="2966"/>
    <cellStyle name="Comma 43" xfId="2967"/>
    <cellStyle name="Comma 43 2" xfId="2968"/>
    <cellStyle name="Comma 44" xfId="2969"/>
    <cellStyle name="Comma 44 2" xfId="2970"/>
    <cellStyle name="Comma 45" xfId="2971"/>
    <cellStyle name="Comma 45 2" xfId="2972"/>
    <cellStyle name="Comma 45 3" xfId="2973"/>
    <cellStyle name="Comma 45 3 2" xfId="2974"/>
    <cellStyle name="Comma 45 4" xfId="2975"/>
    <cellStyle name="Comma 45 5" xfId="2976"/>
    <cellStyle name="Comma 45 6" xfId="2977"/>
    <cellStyle name="Comma 46" xfId="2978"/>
    <cellStyle name="Comma 47" xfId="2979"/>
    <cellStyle name="Comma 48" xfId="2980"/>
    <cellStyle name="Comma 49" xfId="2981"/>
    <cellStyle name="Comma 49 2" xfId="2982"/>
    <cellStyle name="Comma 5" xfId="2983"/>
    <cellStyle name="Comma 5 2" xfId="2984"/>
    <cellStyle name="Comma 5 2 2" xfId="2985"/>
    <cellStyle name="Comma 5 2 3" xfId="2986"/>
    <cellStyle name="Comma 5 3" xfId="2987"/>
    <cellStyle name="Comma 5 3 2" xfId="2988"/>
    <cellStyle name="Comma 5 3 3" xfId="2989"/>
    <cellStyle name="Comma 5 3 4" xfId="2990"/>
    <cellStyle name="Comma 5 4" xfId="2991"/>
    <cellStyle name="Comma 5 5" xfId="2992"/>
    <cellStyle name="Comma 5 6" xfId="2993"/>
    <cellStyle name="Comma 5 7" xfId="2994"/>
    <cellStyle name="Comma 5 8" xfId="2995"/>
    <cellStyle name="Comma 50" xfId="2996"/>
    <cellStyle name="Comma 51" xfId="2997"/>
    <cellStyle name="Comma 52" xfId="2998"/>
    <cellStyle name="Comma 52 2" xfId="2999"/>
    <cellStyle name="Comma 53" xfId="3000"/>
    <cellStyle name="Comma 54" xfId="3001"/>
    <cellStyle name="Comma 55" xfId="3002"/>
    <cellStyle name="Comma 55 2" xfId="3003"/>
    <cellStyle name="Comma 56" xfId="3004"/>
    <cellStyle name="Comma 57" xfId="3005"/>
    <cellStyle name="Comma 57 2" xfId="3006"/>
    <cellStyle name="Comma 58" xfId="3007"/>
    <cellStyle name="Comma 59" xfId="3008"/>
    <cellStyle name="Comma 59 2" xfId="3009"/>
    <cellStyle name="Comma 6" xfId="3010"/>
    <cellStyle name="Comma 6 2" xfId="3011"/>
    <cellStyle name="Comma 6 3" xfId="3012"/>
    <cellStyle name="Comma 6 3 2" xfId="3013"/>
    <cellStyle name="Comma 6 4" xfId="3014"/>
    <cellStyle name="Comma 6 5" xfId="3015"/>
    <cellStyle name="Comma 6 6" xfId="3016"/>
    <cellStyle name="Comma 6 7" xfId="3017"/>
    <cellStyle name="Comma 6 8" xfId="3018"/>
    <cellStyle name="Comma 6 9" xfId="3019"/>
    <cellStyle name="Comma 60" xfId="3020"/>
    <cellStyle name="Comma 61" xfId="3021"/>
    <cellStyle name="Comma 62" xfId="3022"/>
    <cellStyle name="Comma 62 2" xfId="3023"/>
    <cellStyle name="Comma 63" xfId="3024"/>
    <cellStyle name="Comma 64" xfId="3025"/>
    <cellStyle name="Comma 65" xfId="3026"/>
    <cellStyle name="Comma 66" xfId="3027"/>
    <cellStyle name="Comma 66 2" xfId="3028"/>
    <cellStyle name="Comma 67" xfId="3029"/>
    <cellStyle name="Comma 68" xfId="3030"/>
    <cellStyle name="Comma 69" xfId="3031"/>
    <cellStyle name="Comma 7" xfId="229"/>
    <cellStyle name="Comma 7 2" xfId="3032"/>
    <cellStyle name="Comma 7 2 2" xfId="3033"/>
    <cellStyle name="Comma 7 2 3" xfId="3034"/>
    <cellStyle name="Comma 7 3" xfId="3035"/>
    <cellStyle name="Comma 7 4" xfId="3036"/>
    <cellStyle name="Comma 7 5" xfId="3037"/>
    <cellStyle name="Comma 7 6" xfId="258"/>
    <cellStyle name="Comma 70" xfId="3038"/>
    <cellStyle name="Comma 71" xfId="3039"/>
    <cellStyle name="Comma 72" xfId="3040"/>
    <cellStyle name="Comma 73" xfId="3041"/>
    <cellStyle name="Comma 74" xfId="3042"/>
    <cellStyle name="Comma 74 2" xfId="3043"/>
    <cellStyle name="Comma 75" xfId="3044"/>
    <cellStyle name="Comma 75 2" xfId="3045"/>
    <cellStyle name="Comma 76" xfId="3046"/>
    <cellStyle name="Comma 77" xfId="3047"/>
    <cellStyle name="Comma 78" xfId="3048"/>
    <cellStyle name="Comma 79" xfId="3049"/>
    <cellStyle name="Comma 8" xfId="3050"/>
    <cellStyle name="Comma 8 2" xfId="3051"/>
    <cellStyle name="Comma 8 2 2" xfId="3052"/>
    <cellStyle name="Comma 8 2 3" xfId="3053"/>
    <cellStyle name="Comma 8 3" xfId="3054"/>
    <cellStyle name="Comma 8 4" xfId="3055"/>
    <cellStyle name="Comma 8 5" xfId="3056"/>
    <cellStyle name="Comma 80" xfId="3057"/>
    <cellStyle name="Comma 81" xfId="3058"/>
    <cellStyle name="Comma 82" xfId="3059"/>
    <cellStyle name="Comma 83" xfId="3060"/>
    <cellStyle name="Comma 84" xfId="3061"/>
    <cellStyle name="Comma 85" xfId="3062"/>
    <cellStyle name="Comma 86" xfId="3063"/>
    <cellStyle name="Comma 87" xfId="3064"/>
    <cellStyle name="Comma 88" xfId="3065"/>
    <cellStyle name="Comma 89" xfId="3066"/>
    <cellStyle name="Comma 9" xfId="3067"/>
    <cellStyle name="Comma 9 2" xfId="3068"/>
    <cellStyle name="Comma 9 2 2" xfId="3069"/>
    <cellStyle name="Comma 9 2 3" xfId="3070"/>
    <cellStyle name="Comma 9 3" xfId="3071"/>
    <cellStyle name="Comma 9 4" xfId="3072"/>
    <cellStyle name="Comma 90" xfId="3073"/>
    <cellStyle name="Comma 91" xfId="3074"/>
    <cellStyle name="Comma 92" xfId="3075"/>
    <cellStyle name="Comma 93" xfId="3076"/>
    <cellStyle name="Comma 94" xfId="3077"/>
    <cellStyle name="Comma 95" xfId="3078"/>
    <cellStyle name="Comma 96" xfId="3079"/>
    <cellStyle name="Comma 97" xfId="3080"/>
    <cellStyle name="Comma 98" xfId="3081"/>
    <cellStyle name="Comma 99" xfId="3082"/>
    <cellStyle name="Comma0 - Modelo1" xfId="3083"/>
    <cellStyle name="Comma0 - Style1" xfId="3084"/>
    <cellStyle name="Comma1 - Modelo2" xfId="3085"/>
    <cellStyle name="Comma1 - Style2" xfId="3086"/>
    <cellStyle name="Currency [0] 2" xfId="27"/>
    <cellStyle name="Currency [00]" xfId="3087"/>
    <cellStyle name="Currency 2" xfId="3088"/>
    <cellStyle name="Currency 2 2" xfId="3089"/>
    <cellStyle name="Currency 4" xfId="3090"/>
    <cellStyle name="Date Short" xfId="3091"/>
    <cellStyle name="Desprotege" xfId="105"/>
    <cellStyle name="Dia" xfId="3092"/>
    <cellStyle name="Ellenőrzőcella" xfId="3093"/>
    <cellStyle name="Encabez1" xfId="3094"/>
    <cellStyle name="Encabez2" xfId="3095"/>
    <cellStyle name="Encabezado" xfId="9293"/>
    <cellStyle name="Encabezado 1" xfId="233" builtinId="16" customBuiltin="1"/>
    <cellStyle name="Encabezado 4" xfId="9124"/>
    <cellStyle name="Encabezado 4 2" xfId="3096"/>
    <cellStyle name="Encabezado 4 3" xfId="3097"/>
    <cellStyle name="Encabezado 4 4" xfId="9294"/>
    <cellStyle name="Énfasis1" xfId="9295" builtinId="29" customBuiltin="1"/>
    <cellStyle name="Énfasis1 2" xfId="3098"/>
    <cellStyle name="Énfasis1 3" xfId="3099"/>
    <cellStyle name="Énfasis2" xfId="9296" builtinId="33" customBuiltin="1"/>
    <cellStyle name="Énfasis2 2" xfId="3100"/>
    <cellStyle name="Énfasis2 3" xfId="3101"/>
    <cellStyle name="Énfasis3" xfId="9297" builtinId="37" customBuiltin="1"/>
    <cellStyle name="Énfasis3 2" xfId="3102"/>
    <cellStyle name="Énfasis3 3" xfId="3103"/>
    <cellStyle name="Énfasis4" xfId="9298" builtinId="41" customBuiltin="1"/>
    <cellStyle name="Énfasis4 2" xfId="3104"/>
    <cellStyle name="Énfasis4 3" xfId="3105"/>
    <cellStyle name="Énfasis5" xfId="9299" builtinId="45" customBuiltin="1"/>
    <cellStyle name="Énfasis5 2" xfId="3106"/>
    <cellStyle name="Énfasis5 3" xfId="3107"/>
    <cellStyle name="Énfasis6" xfId="9300" builtinId="49" customBuiltin="1"/>
    <cellStyle name="Énfasis6 2" xfId="3108"/>
    <cellStyle name="Énfasis6 3" xfId="3109"/>
    <cellStyle name="EnMiles" xfId="106"/>
    <cellStyle name="EnMiles 2" xfId="9301"/>
    <cellStyle name="EnMillones" xfId="107"/>
    <cellStyle name="EnMillones 2" xfId="3110"/>
    <cellStyle name="Enter Currency (0)" xfId="3111"/>
    <cellStyle name="Enter Currency (2)" xfId="3112"/>
    <cellStyle name="Enter Units (0)" xfId="3113"/>
    <cellStyle name="Enter Units (1)" xfId="3114"/>
    <cellStyle name="Enter Units (2)" xfId="3115"/>
    <cellStyle name="Entrada" xfId="9127"/>
    <cellStyle name="Entrada 2" xfId="3116"/>
    <cellStyle name="Entrada 3" xfId="3117"/>
    <cellStyle name="Entrada 4" xfId="9302"/>
    <cellStyle name="entry" xfId="3118"/>
    <cellStyle name="Estilo 1" xfId="28"/>
    <cellStyle name="Estilo 1 2" xfId="108"/>
    <cellStyle name="Estilo 1 3" xfId="3119"/>
    <cellStyle name="Estilo 1 4" xfId="9303"/>
    <cellStyle name="Estilo 10" xfId="9304"/>
    <cellStyle name="Estilo 11" xfId="9305"/>
    <cellStyle name="Estilo 12" xfId="9306"/>
    <cellStyle name="Estilo 13" xfId="9307"/>
    <cellStyle name="Estilo 14" xfId="9308"/>
    <cellStyle name="Estilo 15" xfId="9309"/>
    <cellStyle name="Estilo 16" xfId="9310"/>
    <cellStyle name="Estilo 17" xfId="9311"/>
    <cellStyle name="Estilo 18" xfId="9312"/>
    <cellStyle name="Estilo 19" xfId="9313"/>
    <cellStyle name="Estilo 2" xfId="29"/>
    <cellStyle name="Estilo 2 2" xfId="30"/>
    <cellStyle name="Estilo 2 3" xfId="9314"/>
    <cellStyle name="Estilo 2_escenarios Lehman" xfId="9315"/>
    <cellStyle name="Estilo 20" xfId="9316"/>
    <cellStyle name="Estilo 21" xfId="9317"/>
    <cellStyle name="Estilo 22" xfId="9318"/>
    <cellStyle name="Estilo 23" xfId="9319"/>
    <cellStyle name="Estilo 24" xfId="9320"/>
    <cellStyle name="Estilo 25" xfId="9321"/>
    <cellStyle name="Estilo 26" xfId="9322"/>
    <cellStyle name="Estilo 27" xfId="9323"/>
    <cellStyle name="Estilo 28" xfId="9324"/>
    <cellStyle name="Estilo 29" xfId="9325"/>
    <cellStyle name="Estilo 3" xfId="109"/>
    <cellStyle name="Estilo 3 2" xfId="3120"/>
    <cellStyle name="Estilo 3 3" xfId="9326"/>
    <cellStyle name="Estilo 30" xfId="9327"/>
    <cellStyle name="Estilo 31" xfId="9328"/>
    <cellStyle name="Estilo 32" xfId="9329"/>
    <cellStyle name="Estilo 4" xfId="9330"/>
    <cellStyle name="Estilo 5" xfId="9331"/>
    <cellStyle name="Estilo 6" xfId="9332"/>
    <cellStyle name="Estilo 7" xfId="9333"/>
    <cellStyle name="Estilo 8" xfId="9334"/>
    <cellStyle name="Estilo 9" xfId="9335"/>
    <cellStyle name="Euro" xfId="31"/>
    <cellStyle name="Euro 10" xfId="3121"/>
    <cellStyle name="Euro 11" xfId="3122"/>
    <cellStyle name="Euro 11 2" xfId="3123"/>
    <cellStyle name="Euro 12" xfId="3124"/>
    <cellStyle name="Euro 13" xfId="3125"/>
    <cellStyle name="Euro 13 2" xfId="3126"/>
    <cellStyle name="Euro 13 3" xfId="3127"/>
    <cellStyle name="Euro 14" xfId="3128"/>
    <cellStyle name="Euro 15" xfId="3129"/>
    <cellStyle name="Euro 16" xfId="3130"/>
    <cellStyle name="Euro 17" xfId="9336"/>
    <cellStyle name="Euro 2" xfId="32"/>
    <cellStyle name="Euro 2 2" xfId="3131"/>
    <cellStyle name="Euro 2 3" xfId="3132"/>
    <cellStyle name="Euro 3" xfId="66"/>
    <cellStyle name="Euro 3 2" xfId="3133"/>
    <cellStyle name="Euro 4" xfId="3134"/>
    <cellStyle name="Euro 4 2" xfId="3135"/>
    <cellStyle name="Euro 5" xfId="3136"/>
    <cellStyle name="Euro 5 2" xfId="3137"/>
    <cellStyle name="Euro 6" xfId="3138"/>
    <cellStyle name="Euro 6 2" xfId="3139"/>
    <cellStyle name="Euro 7" xfId="3140"/>
    <cellStyle name="Euro 7 2" xfId="3141"/>
    <cellStyle name="Euro 8" xfId="3142"/>
    <cellStyle name="Euro 9" xfId="3143"/>
    <cellStyle name="Explanatory Text 10" xfId="3144"/>
    <cellStyle name="Explanatory Text 11" xfId="110"/>
    <cellStyle name="Explanatory Text 2" xfId="3145"/>
    <cellStyle name="Explanatory Text 3" xfId="3146"/>
    <cellStyle name="Explanatory Text 4" xfId="3147"/>
    <cellStyle name="Explanatory Text 5" xfId="3148"/>
    <cellStyle name="Explanatory Text 6" xfId="3149"/>
    <cellStyle name="Explanatory Text 7" xfId="3150"/>
    <cellStyle name="Explanatory Text 8" xfId="3151"/>
    <cellStyle name="Explanatory Text 9" xfId="3152"/>
    <cellStyle name="F2" xfId="3153"/>
    <cellStyle name="F3" xfId="3154"/>
    <cellStyle name="F4" xfId="3155"/>
    <cellStyle name="F4 2" xfId="9337"/>
    <cellStyle name="F5" xfId="3156"/>
    <cellStyle name="F6" xfId="3157"/>
    <cellStyle name="F7" xfId="3158"/>
    <cellStyle name="F8" xfId="3159"/>
    <cellStyle name="F8 2" xfId="9338"/>
    <cellStyle name="Family_Option" xfId="3160"/>
    <cellStyle name="Fecha" xfId="111"/>
    <cellStyle name="Fecha 2" xfId="3161"/>
    <cellStyle name="Fecha 3" xfId="9339"/>
    <cellStyle name="Figyelmeztetés" xfId="3162"/>
    <cellStyle name="Fijo" xfId="3163"/>
    <cellStyle name="Fijo 2" xfId="9340"/>
    <cellStyle name="Financiero" xfId="3164"/>
    <cellStyle name="Flag" xfId="3165"/>
    <cellStyle name="Followed Hyperlink 2" xfId="112"/>
    <cellStyle name="Followed Hyperlink 3" xfId="33"/>
    <cellStyle name="Followed Hyperlink 4" xfId="9137"/>
    <cellStyle name="Good 10" xfId="3166"/>
    <cellStyle name="Good 11" xfId="113"/>
    <cellStyle name="Good 2" xfId="3167"/>
    <cellStyle name="Good 3" xfId="3168"/>
    <cellStyle name="Good 4" xfId="3169"/>
    <cellStyle name="Good 5" xfId="3170"/>
    <cellStyle name="Good 6" xfId="3171"/>
    <cellStyle name="Good 7" xfId="3172"/>
    <cellStyle name="Good 8" xfId="3173"/>
    <cellStyle name="Good 9" xfId="3174"/>
    <cellStyle name="greyed" xfId="114"/>
    <cellStyle name="greyed 2" xfId="115"/>
    <cellStyle name="Header1" xfId="3175"/>
    <cellStyle name="Header2" xfId="3176"/>
    <cellStyle name="Heading 1 10" xfId="3177"/>
    <cellStyle name="Heading 1 11" xfId="3178"/>
    <cellStyle name="Heading 1 12" xfId="3179"/>
    <cellStyle name="Heading 1 13" xfId="3180"/>
    <cellStyle name="Heading 1 14" xfId="3181"/>
    <cellStyle name="Heading 1 15" xfId="3182"/>
    <cellStyle name="Heading 1 16" xfId="3183"/>
    <cellStyle name="Heading 1 17" xfId="3184"/>
    <cellStyle name="Heading 1 18" xfId="3185"/>
    <cellStyle name="Heading 1 19" xfId="3186"/>
    <cellStyle name="Heading 1 2" xfId="3187"/>
    <cellStyle name="Heading 1 2 2" xfId="3188"/>
    <cellStyle name="Heading 1 2 3" xfId="3189"/>
    <cellStyle name="Heading 1 2 4" xfId="3190"/>
    <cellStyle name="Heading 1 2 5" xfId="3191"/>
    <cellStyle name="Heading 1 2 6" xfId="9141"/>
    <cellStyle name="Heading 1 20" xfId="3192"/>
    <cellStyle name="Heading 1 21" xfId="3193"/>
    <cellStyle name="Heading 1 22" xfId="3194"/>
    <cellStyle name="Heading 1 23" xfId="3195"/>
    <cellStyle name="Heading 1 24" xfId="259"/>
    <cellStyle name="Heading 1 25" xfId="116"/>
    <cellStyle name="Heading 1 3" xfId="3196"/>
    <cellStyle name="Heading 1 4" xfId="3197"/>
    <cellStyle name="Heading 1 5" xfId="3198"/>
    <cellStyle name="Heading 1 6" xfId="3199"/>
    <cellStyle name="Heading 1 7" xfId="3200"/>
    <cellStyle name="Heading 1 8" xfId="3201"/>
    <cellStyle name="Heading 1 9" xfId="3202"/>
    <cellStyle name="Heading 2 10" xfId="3203"/>
    <cellStyle name="Heading 2 11" xfId="3204"/>
    <cellStyle name="Heading 2 12" xfId="3205"/>
    <cellStyle name="Heading 2 13" xfId="3206"/>
    <cellStyle name="Heading 2 14" xfId="3207"/>
    <cellStyle name="Heading 2 15" xfId="3208"/>
    <cellStyle name="Heading 2 16" xfId="3209"/>
    <cellStyle name="Heading 2 17" xfId="3210"/>
    <cellStyle name="Heading 2 18" xfId="3211"/>
    <cellStyle name="Heading 2 19" xfId="3212"/>
    <cellStyle name="Heading 2 2" xfId="3213"/>
    <cellStyle name="Heading 2 2 2" xfId="3214"/>
    <cellStyle name="Heading 2 2 3" xfId="3215"/>
    <cellStyle name="Heading 2 2 4" xfId="3216"/>
    <cellStyle name="Heading 2 2 5" xfId="3217"/>
    <cellStyle name="Heading 2 2 6" xfId="9140"/>
    <cellStyle name="Heading 2 20" xfId="3218"/>
    <cellStyle name="Heading 2 21" xfId="3219"/>
    <cellStyle name="Heading 2 22" xfId="3220"/>
    <cellStyle name="Heading 2 23" xfId="3221"/>
    <cellStyle name="Heading 2 24" xfId="117"/>
    <cellStyle name="Heading 2 3" xfId="3222"/>
    <cellStyle name="Heading 2 4" xfId="3223"/>
    <cellStyle name="Heading 2 5" xfId="3224"/>
    <cellStyle name="Heading 2 6" xfId="3225"/>
    <cellStyle name="Heading 2 7" xfId="3226"/>
    <cellStyle name="Heading 2 8" xfId="3227"/>
    <cellStyle name="Heading 2 9" xfId="3228"/>
    <cellStyle name="Heading 3 10" xfId="3229"/>
    <cellStyle name="Heading 3 11" xfId="3230"/>
    <cellStyle name="Heading 3 12" xfId="3231"/>
    <cellStyle name="Heading 3 13" xfId="3232"/>
    <cellStyle name="Heading 3 14" xfId="3233"/>
    <cellStyle name="Heading 3 15" xfId="3234"/>
    <cellStyle name="Heading 3 16" xfId="3235"/>
    <cellStyle name="Heading 3 17" xfId="3236"/>
    <cellStyle name="Heading 3 18" xfId="3237"/>
    <cellStyle name="Heading 3 19" xfId="3238"/>
    <cellStyle name="Heading 3 2" xfId="3239"/>
    <cellStyle name="Heading 3 2 2" xfId="3240"/>
    <cellStyle name="Heading 3 2 3" xfId="3241"/>
    <cellStyle name="Heading 3 2 4" xfId="3242"/>
    <cellStyle name="Heading 3 2 5" xfId="3243"/>
    <cellStyle name="Heading 3 20" xfId="3244"/>
    <cellStyle name="Heading 3 21" xfId="3245"/>
    <cellStyle name="Heading 3 22" xfId="3246"/>
    <cellStyle name="Heading 3 23" xfId="3247"/>
    <cellStyle name="Heading 3 24" xfId="118"/>
    <cellStyle name="Heading 3 3" xfId="3248"/>
    <cellStyle name="Heading 3 4" xfId="3249"/>
    <cellStyle name="Heading 3 5" xfId="3250"/>
    <cellStyle name="Heading 3 6" xfId="3251"/>
    <cellStyle name="Heading 3 7" xfId="3252"/>
    <cellStyle name="Heading 3 8" xfId="3253"/>
    <cellStyle name="Heading 3 9" xfId="3254"/>
    <cellStyle name="Heading 4 10" xfId="3255"/>
    <cellStyle name="Heading 4 11" xfId="3256"/>
    <cellStyle name="Heading 4 12" xfId="3257"/>
    <cellStyle name="Heading 4 13" xfId="3258"/>
    <cellStyle name="Heading 4 14" xfId="3259"/>
    <cellStyle name="Heading 4 15" xfId="3260"/>
    <cellStyle name="Heading 4 16" xfId="3261"/>
    <cellStyle name="Heading 4 17" xfId="3262"/>
    <cellStyle name="Heading 4 18" xfId="3263"/>
    <cellStyle name="Heading 4 19" xfId="3264"/>
    <cellStyle name="Heading 4 2" xfId="3265"/>
    <cellStyle name="Heading 4 2 2" xfId="3266"/>
    <cellStyle name="Heading 4 2 3" xfId="3267"/>
    <cellStyle name="Heading 4 2 4" xfId="3268"/>
    <cellStyle name="Heading 4 2 5" xfId="3269"/>
    <cellStyle name="Heading 4 20" xfId="3270"/>
    <cellStyle name="Heading 4 21" xfId="3271"/>
    <cellStyle name="Heading 4 22" xfId="3272"/>
    <cellStyle name="Heading 4 23" xfId="3273"/>
    <cellStyle name="Heading 4 24" xfId="119"/>
    <cellStyle name="Heading 4 3" xfId="3274"/>
    <cellStyle name="Heading 4 4" xfId="3275"/>
    <cellStyle name="Heading 4 5" xfId="3276"/>
    <cellStyle name="Heading 4 6" xfId="3277"/>
    <cellStyle name="Heading 4 7" xfId="3278"/>
    <cellStyle name="Heading 4 8" xfId="3279"/>
    <cellStyle name="Heading 4 9" xfId="3280"/>
    <cellStyle name="Heading1" xfId="3281"/>
    <cellStyle name="Heading2" xfId="3282"/>
    <cellStyle name="Heading2 2" xfId="3283"/>
    <cellStyle name="Heading2 3" xfId="3284"/>
    <cellStyle name="Heading3" xfId="3285"/>
    <cellStyle name="Heading4" xfId="3286"/>
    <cellStyle name="Heading4 2" xfId="3287"/>
    <cellStyle name="Heading5" xfId="3288"/>
    <cellStyle name="Heading5 2" xfId="3289"/>
    <cellStyle name="Heading6" xfId="3290"/>
    <cellStyle name="HeadingTable" xfId="120"/>
    <cellStyle name="highlightExposure" xfId="121"/>
    <cellStyle name="highlightExposure 2" xfId="3291"/>
    <cellStyle name="highlightPD" xfId="122"/>
    <cellStyle name="highlightPercentage" xfId="123"/>
    <cellStyle name="highlightText" xfId="124"/>
    <cellStyle name="highlightText 2" xfId="3292"/>
    <cellStyle name="Hipervínculo 2" xfId="125"/>
    <cellStyle name="Hipervínculo 3" xfId="3293"/>
    <cellStyle name="Hivatkozott cella" xfId="3294"/>
    <cellStyle name="Horizontal" xfId="3295"/>
    <cellStyle name="Hyperlink 2" xfId="3296"/>
    <cellStyle name="Hyperlink 3" xfId="126"/>
    <cellStyle name="Hyperlink 4" xfId="18"/>
    <cellStyle name="Hyperlink 5" xfId="9136"/>
    <cellStyle name="Incorrecto" xfId="9341" builtinId="27" customBuiltin="1"/>
    <cellStyle name="Incorrecto 2" xfId="3297"/>
    <cellStyle name="Incorrecto 3" xfId="3298"/>
    <cellStyle name="Input 10" xfId="3299"/>
    <cellStyle name="Input 11" xfId="3300"/>
    <cellStyle name="Input 11 2" xfId="3301"/>
    <cellStyle name="Input 11 3" xfId="3302"/>
    <cellStyle name="Input 12" xfId="3303"/>
    <cellStyle name="Input 13" xfId="3304"/>
    <cellStyle name="Input 14" xfId="3305"/>
    <cellStyle name="Input 15" xfId="3306"/>
    <cellStyle name="Input 16" xfId="3307"/>
    <cellStyle name="Input 17" xfId="3308"/>
    <cellStyle name="Input 18" xfId="3309"/>
    <cellStyle name="Input 19" xfId="3310"/>
    <cellStyle name="Input 2" xfId="3311"/>
    <cellStyle name="Input 2 2" xfId="3312"/>
    <cellStyle name="Input 2 3" xfId="3313"/>
    <cellStyle name="Input 2 4" xfId="3314"/>
    <cellStyle name="Input 2 5" xfId="3315"/>
    <cellStyle name="Input 20" xfId="3316"/>
    <cellStyle name="Input 21" xfId="3317"/>
    <cellStyle name="Input 22" xfId="3318"/>
    <cellStyle name="Input 23" xfId="3319"/>
    <cellStyle name="Input 24" xfId="127"/>
    <cellStyle name="Input 3" xfId="3320"/>
    <cellStyle name="Input 3 2" xfId="3321"/>
    <cellStyle name="Input 3 3" xfId="3322"/>
    <cellStyle name="Input 4" xfId="3323"/>
    <cellStyle name="Input 4 2" xfId="3324"/>
    <cellStyle name="Input 4 3" xfId="3325"/>
    <cellStyle name="Input 5" xfId="3326"/>
    <cellStyle name="Input 5 2" xfId="3327"/>
    <cellStyle name="Input 5 3" xfId="3328"/>
    <cellStyle name="Input 6" xfId="3329"/>
    <cellStyle name="Input 6 2" xfId="3330"/>
    <cellStyle name="Input 6 3" xfId="3331"/>
    <cellStyle name="Input 7" xfId="3332"/>
    <cellStyle name="Input 7 2" xfId="3333"/>
    <cellStyle name="Input 7 3" xfId="3334"/>
    <cellStyle name="Input 8" xfId="3335"/>
    <cellStyle name="Input 8 2" xfId="3336"/>
    <cellStyle name="Input 8 3" xfId="3337"/>
    <cellStyle name="Input 9" xfId="3338"/>
    <cellStyle name="Input 9 2" xfId="3339"/>
    <cellStyle name="Input 9 3" xfId="3340"/>
    <cellStyle name="inputDate" xfId="128"/>
    <cellStyle name="inputExposure" xfId="129"/>
    <cellStyle name="inputMaturity" xfId="130"/>
    <cellStyle name="inputParameterE" xfId="131"/>
    <cellStyle name="inputPD" xfId="132"/>
    <cellStyle name="inputPercentage" xfId="133"/>
    <cellStyle name="inputPercentageL" xfId="134"/>
    <cellStyle name="inputPercentageS" xfId="135"/>
    <cellStyle name="inputSelection" xfId="136"/>
    <cellStyle name="inputText" xfId="137"/>
    <cellStyle name="Jegyzet" xfId="3341"/>
    <cellStyle name="Jegyzet 2" xfId="3342"/>
    <cellStyle name="Jelölőszín (1)" xfId="3343"/>
    <cellStyle name="Jelölőszín (2)" xfId="3344"/>
    <cellStyle name="Jelölőszín (3)" xfId="3345"/>
    <cellStyle name="Jelölőszín (4)" xfId="3346"/>
    <cellStyle name="Jelölőszín (5)" xfId="3347"/>
    <cellStyle name="Jelölőszín (6)" xfId="3348"/>
    <cellStyle name="Jó" xfId="3349"/>
    <cellStyle name="Kimenet" xfId="3350"/>
    <cellStyle name="Kimenet 2" xfId="3351"/>
    <cellStyle name="l]_x000d__x000a_Path=M:\RIOCEN01_x000d__x000a_Name=Carlos Emilio Brousse_x000d__x000a_DDEApps=nsf,nsg,nsh,ntf,ns2,ors,org_x000d__x000a_SmartIcons=Todos_x000d__x000a_" xfId="9342"/>
    <cellStyle name="Lien hypertexte 2" xfId="3352"/>
    <cellStyle name="Lien hypertexte 3" xfId="3353"/>
    <cellStyle name="Link Currency (0)" xfId="3354"/>
    <cellStyle name="Link Currency (2)" xfId="3355"/>
    <cellStyle name="Link Units (0)" xfId="3356"/>
    <cellStyle name="Link Units (1)" xfId="3357"/>
    <cellStyle name="Link Units (2)" xfId="3358"/>
    <cellStyle name="Linked Cell 10" xfId="3359"/>
    <cellStyle name="Linked Cell 11" xfId="138"/>
    <cellStyle name="Linked Cell 2" xfId="3360"/>
    <cellStyle name="Linked Cell 3" xfId="3361"/>
    <cellStyle name="Linked Cell 4" xfId="3362"/>
    <cellStyle name="Linked Cell 5" xfId="3363"/>
    <cellStyle name="Linked Cell 6" xfId="3364"/>
    <cellStyle name="Linked Cell 7" xfId="3365"/>
    <cellStyle name="Linked Cell 8" xfId="3366"/>
    <cellStyle name="Linked Cell 9" xfId="3367"/>
    <cellStyle name="Magyarázó szöveg" xfId="3368"/>
    <cellStyle name="Matrix" xfId="3369"/>
    <cellStyle name="Matrix 2" xfId="3370"/>
    <cellStyle name="Matrix 3" xfId="3371"/>
    <cellStyle name="Matrix 4" xfId="3372"/>
    <cellStyle name="Matrix 4 2" xfId="3373"/>
    <cellStyle name="Matrix 5" xfId="3374"/>
    <cellStyle name="Matrix 6" xfId="3375"/>
    <cellStyle name="Matrix 6 2" xfId="3376"/>
    <cellStyle name="Matrix 6 3" xfId="3377"/>
    <cellStyle name="Matrix 7" xfId="3378"/>
    <cellStyle name="MF SEM" xfId="3379"/>
    <cellStyle name="MGOW=a [0]_IntRecCart_ControlBalance" xfId="3380"/>
    <cellStyle name="Millares" xfId="11" builtinId="3"/>
    <cellStyle name="Millares 18" xfId="139"/>
    <cellStyle name="Millares 2" xfId="140"/>
    <cellStyle name="Millares 2 2" xfId="141"/>
    <cellStyle name="Millares 2 2 2" xfId="3381"/>
    <cellStyle name="Millares 2 2 3" xfId="3382"/>
    <cellStyle name="Millares 2 3" xfId="248"/>
    <cellStyle name="Millares 2 3 2" xfId="260"/>
    <cellStyle name="Millares 2 4" xfId="9143"/>
    <cellStyle name="Millares 2 5" xfId="9402"/>
    <cellStyle name="Millares 3" xfId="142"/>
    <cellStyle name="Millares 3 2" xfId="3383"/>
    <cellStyle name="Millares 4" xfId="143"/>
    <cellStyle name="Millares 4 2" xfId="261"/>
    <cellStyle name="Millares 5" xfId="144"/>
    <cellStyle name="Millares 5 2" xfId="262"/>
    <cellStyle name="Millares 6" xfId="3384"/>
    <cellStyle name="Millones" xfId="145"/>
    <cellStyle name="Moeda [0]_1805" xfId="34"/>
    <cellStyle name="Moeda_1805" xfId="35"/>
    <cellStyle name="monaco" xfId="36"/>
    <cellStyle name="Moneda 2" xfId="3385"/>
    <cellStyle name="Monetario0" xfId="9343"/>
    <cellStyle name="Neutral" xfId="9126" builtinId="28" customBuiltin="1"/>
    <cellStyle name="Neutral 10" xfId="3386"/>
    <cellStyle name="Neutral 2" xfId="3387"/>
    <cellStyle name="Neutral 2 2" xfId="3388"/>
    <cellStyle name="Neutral 3" xfId="3389"/>
    <cellStyle name="Neutral 3 2" xfId="3390"/>
    <cellStyle name="Neutral 4" xfId="3391"/>
    <cellStyle name="Neutral 5" xfId="3392"/>
    <cellStyle name="Neutral 6" xfId="3393"/>
    <cellStyle name="Neutral 7" xfId="3394"/>
    <cellStyle name="Neutral 8" xfId="3395"/>
    <cellStyle name="Neutral 9" xfId="3396"/>
    <cellStyle name="No-definido" xfId="9344"/>
    <cellStyle name="Norm`l_ControlBalance" xfId="3397"/>
    <cellStyle name="Normal" xfId="0" builtinId="0"/>
    <cellStyle name="Normal - Style1" xfId="3398"/>
    <cellStyle name="Normal 10" xfId="67"/>
    <cellStyle name="Normal 10 2" xfId="4"/>
    <cellStyle name="Normal 10 2 2" xfId="3399"/>
    <cellStyle name="Normal 10 2 2 2" xfId="3400"/>
    <cellStyle name="Normal 10 2 2 2 2" xfId="3401"/>
    <cellStyle name="Normal 10 2 2 2 2 2" xfId="3402"/>
    <cellStyle name="Normal 10 2 2 2 3" xfId="3403"/>
    <cellStyle name="Normal 10 2 2 3" xfId="3404"/>
    <cellStyle name="Normal 10 2 2 3 2" xfId="3405"/>
    <cellStyle name="Normal 10 2 2 4" xfId="3406"/>
    <cellStyle name="Normal 10 2 3" xfId="3407"/>
    <cellStyle name="Normal 10 2 3 2" xfId="3408"/>
    <cellStyle name="Normal 10 2 3 2 2" xfId="3409"/>
    <cellStyle name="Normal 10 2 3 3" xfId="3410"/>
    <cellStyle name="Normal 10 2 4" xfId="3411"/>
    <cellStyle name="Normal 10 2 4 2" xfId="3412"/>
    <cellStyle name="Normal 10 2 5" xfId="3413"/>
    <cellStyle name="Normal 10 2 5 2" xfId="3414"/>
    <cellStyle name="Normal 10 2 6" xfId="3415"/>
    <cellStyle name="Normal 10 3" xfId="3416"/>
    <cellStyle name="Normal 10 3 2" xfId="3417"/>
    <cellStyle name="Normal 10 3 2 2" xfId="3418"/>
    <cellStyle name="Normal 10 3 2 2 2" xfId="3419"/>
    <cellStyle name="Normal 10 3 2 3" xfId="3420"/>
    <cellStyle name="Normal 10 3 3" xfId="3421"/>
    <cellStyle name="Normal 10 3 3 2" xfId="3422"/>
    <cellStyle name="Normal 10 3 4" xfId="3423"/>
    <cellStyle name="Normal 10 3 5" xfId="3424"/>
    <cellStyle name="Normal 10 4" xfId="3425"/>
    <cellStyle name="Normal 10 4 2" xfId="3426"/>
    <cellStyle name="Normal 10 4 2 2" xfId="3427"/>
    <cellStyle name="Normal 10 4 3" xfId="3428"/>
    <cellStyle name="Normal 10 5" xfId="3429"/>
    <cellStyle name="Normal 10 5 2" xfId="3430"/>
    <cellStyle name="Normal 10 6" xfId="3431"/>
    <cellStyle name="Normal 10 6 2" xfId="3432"/>
    <cellStyle name="Normal 10 7" xfId="3433"/>
    <cellStyle name="Normal 10 8" xfId="263"/>
    <cellStyle name="Normal 100" xfId="3434"/>
    <cellStyle name="Normal 100 2" xfId="3435"/>
    <cellStyle name="Normal 100 3" xfId="3436"/>
    <cellStyle name="Normal 100 4" xfId="3437"/>
    <cellStyle name="Normal 100 5" xfId="3438"/>
    <cellStyle name="Normal 101" xfId="3439"/>
    <cellStyle name="Normal 101 2" xfId="3440"/>
    <cellStyle name="Normal 101 3" xfId="3441"/>
    <cellStyle name="Normal 101 4" xfId="3442"/>
    <cellStyle name="Normal 101 5" xfId="3443"/>
    <cellStyle name="Normal 102" xfId="3444"/>
    <cellStyle name="Normal 102 2" xfId="3445"/>
    <cellStyle name="Normal 102 3" xfId="3446"/>
    <cellStyle name="Normal 102 4" xfId="3447"/>
    <cellStyle name="Normal 102 5" xfId="3448"/>
    <cellStyle name="Normal 103" xfId="3449"/>
    <cellStyle name="Normal 103 2" xfId="3450"/>
    <cellStyle name="Normal 103 3" xfId="3451"/>
    <cellStyle name="Normal 103 4" xfId="3452"/>
    <cellStyle name="Normal 103 5" xfId="3453"/>
    <cellStyle name="Normal 104" xfId="3454"/>
    <cellStyle name="Normal 104 2" xfId="3455"/>
    <cellStyle name="Normal 104 3" xfId="3456"/>
    <cellStyle name="Normal 104 4" xfId="3457"/>
    <cellStyle name="Normal 104 5" xfId="3458"/>
    <cellStyle name="Normal 105" xfId="3459"/>
    <cellStyle name="Normal 105 2" xfId="3460"/>
    <cellStyle name="Normal 105 3" xfId="3461"/>
    <cellStyle name="Normal 105 4" xfId="3462"/>
    <cellStyle name="Normal 105 5" xfId="3463"/>
    <cellStyle name="Normal 106" xfId="3464"/>
    <cellStyle name="Normal 106 2" xfId="3465"/>
    <cellStyle name="Normal 106 3" xfId="3466"/>
    <cellStyle name="Normal 106 4" xfId="3467"/>
    <cellStyle name="Normal 106 5" xfId="3468"/>
    <cellStyle name="Normal 107" xfId="3469"/>
    <cellStyle name="Normal 107 2" xfId="3470"/>
    <cellStyle name="Normal 107 3" xfId="3471"/>
    <cellStyle name="Normal 107 4" xfId="3472"/>
    <cellStyle name="Normal 107 5" xfId="3473"/>
    <cellStyle name="Normal 108" xfId="3474"/>
    <cellStyle name="Normal 108 2" xfId="3475"/>
    <cellStyle name="Normal 108 3" xfId="3476"/>
    <cellStyle name="Normal 109" xfId="3477"/>
    <cellStyle name="Normal 109 2" xfId="3478"/>
    <cellStyle name="Normal 109 3" xfId="3479"/>
    <cellStyle name="Normal 11" xfId="146"/>
    <cellStyle name="Normal 11 2" xfId="239"/>
    <cellStyle name="Normal 11 2 2" xfId="3480"/>
    <cellStyle name="Normal 11 2 2 2" xfId="3481"/>
    <cellStyle name="Normal 11 2 3" xfId="3482"/>
    <cellStyle name="Normal 11 2 4" xfId="264"/>
    <cellStyle name="Normal 11 3" xfId="234"/>
    <cellStyle name="Normal 11 3 2" xfId="3483"/>
    <cellStyle name="Normal 11 4" xfId="3484"/>
    <cellStyle name="Normal 11 4 2" xfId="3485"/>
    <cellStyle name="Normal 11 4 3" xfId="3486"/>
    <cellStyle name="Normal 11 5" xfId="3487"/>
    <cellStyle name="Normal 11 6" xfId="3488"/>
    <cellStyle name="Normal 11 7" xfId="3489"/>
    <cellStyle name="Normal 110" xfId="3490"/>
    <cellStyle name="Normal 110 2" xfId="3491"/>
    <cellStyle name="Normal 110 2 2" xfId="3492"/>
    <cellStyle name="Normal 110 3" xfId="3493"/>
    <cellStyle name="Normal 111" xfId="3494"/>
    <cellStyle name="Normal 111 2" xfId="3495"/>
    <cellStyle name="Normal 111 2 2" xfId="3496"/>
    <cellStyle name="Normal 111 3" xfId="3497"/>
    <cellStyle name="Normal 112" xfId="3498"/>
    <cellStyle name="Normal 112 2" xfId="3499"/>
    <cellStyle name="Normal 112 2 2" xfId="3500"/>
    <cellStyle name="Normal 112 3" xfId="3501"/>
    <cellStyle name="Normal 113" xfId="3502"/>
    <cellStyle name="Normal 113 2" xfId="3503"/>
    <cellStyle name="Normal 113 2 2" xfId="3504"/>
    <cellStyle name="Normal 113 3" xfId="3505"/>
    <cellStyle name="Normal 114" xfId="3506"/>
    <cellStyle name="Normal 114 2" xfId="3507"/>
    <cellStyle name="Normal 114 2 2" xfId="3508"/>
    <cellStyle name="Normal 114 3" xfId="3509"/>
    <cellStyle name="Normal 115" xfId="3510"/>
    <cellStyle name="Normal 115 2" xfId="3511"/>
    <cellStyle name="Normal 115 3" xfId="3512"/>
    <cellStyle name="Normal 115 4" xfId="3513"/>
    <cellStyle name="Normal 115 5" xfId="3514"/>
    <cellStyle name="Normal 116" xfId="3515"/>
    <cellStyle name="Normal 116 2" xfId="3516"/>
    <cellStyle name="Normal 116 3" xfId="3517"/>
    <cellStyle name="Normal 116 4" xfId="3518"/>
    <cellStyle name="Normal 116 5" xfId="3519"/>
    <cellStyle name="Normal 117" xfId="3520"/>
    <cellStyle name="Normal 117 2" xfId="3521"/>
    <cellStyle name="Normal 117 2 2" xfId="3522"/>
    <cellStyle name="Normal 117 3" xfId="3523"/>
    <cellStyle name="Normal 118" xfId="3524"/>
    <cellStyle name="Normal 118 2" xfId="3525"/>
    <cellStyle name="Normal 118 3" xfId="3526"/>
    <cellStyle name="Normal 118 4" xfId="3527"/>
    <cellStyle name="Normal 118 5" xfId="3528"/>
    <cellStyle name="Normal 119" xfId="3529"/>
    <cellStyle name="Normal 119 2" xfId="3530"/>
    <cellStyle name="Normal 119 3" xfId="3531"/>
    <cellStyle name="Normal 119 4" xfId="3532"/>
    <cellStyle name="Normal 119 5" xfId="3533"/>
    <cellStyle name="Normal 12" xfId="147"/>
    <cellStyle name="Normal 12 10" xfId="3534"/>
    <cellStyle name="Normal 12 10 2" xfId="3535"/>
    <cellStyle name="Normal 12 11" xfId="3536"/>
    <cellStyle name="Normal 12 12" xfId="3537"/>
    <cellStyle name="Normal 12 2" xfId="3538"/>
    <cellStyle name="Normal 12 2 10" xfId="3539"/>
    <cellStyle name="Normal 12 2 2" xfId="3540"/>
    <cellStyle name="Normal 12 2 2 2" xfId="3541"/>
    <cellStyle name="Normal 12 2 2 2 2" xfId="3542"/>
    <cellStyle name="Normal 12 2 2 2 2 2" xfId="3543"/>
    <cellStyle name="Normal 12 2 2 2 2 2 2" xfId="3544"/>
    <cellStyle name="Normal 12 2 2 2 2 2 2 2" xfId="3545"/>
    <cellStyle name="Normal 12 2 2 2 2 2 2 2 2" xfId="3546"/>
    <cellStyle name="Normal 12 2 2 2 2 2 2 2 2 2" xfId="3547"/>
    <cellStyle name="Normal 12 2 2 2 2 2 2 2 3" xfId="3548"/>
    <cellStyle name="Normal 12 2 2 2 2 2 2 3" xfId="3549"/>
    <cellStyle name="Normal 12 2 2 2 2 2 2 3 2" xfId="3550"/>
    <cellStyle name="Normal 12 2 2 2 2 2 2 4" xfId="3551"/>
    <cellStyle name="Normal 12 2 2 2 2 2 3" xfId="3552"/>
    <cellStyle name="Normal 12 2 2 2 2 2 3 2" xfId="3553"/>
    <cellStyle name="Normal 12 2 2 2 2 2 3 2 2" xfId="3554"/>
    <cellStyle name="Normal 12 2 2 2 2 2 3 3" xfId="3555"/>
    <cellStyle name="Normal 12 2 2 2 2 2 4" xfId="3556"/>
    <cellStyle name="Normal 12 2 2 2 2 2 4 2" xfId="3557"/>
    <cellStyle name="Normal 12 2 2 2 2 2 5" xfId="3558"/>
    <cellStyle name="Normal 12 2 2 2 2 3" xfId="3559"/>
    <cellStyle name="Normal 12 2 2 2 2 3 2" xfId="3560"/>
    <cellStyle name="Normal 12 2 2 2 2 3 2 2" xfId="3561"/>
    <cellStyle name="Normal 12 2 2 2 2 3 2 2 2" xfId="3562"/>
    <cellStyle name="Normal 12 2 2 2 2 3 2 3" xfId="3563"/>
    <cellStyle name="Normal 12 2 2 2 2 3 3" xfId="3564"/>
    <cellStyle name="Normal 12 2 2 2 2 3 3 2" xfId="3565"/>
    <cellStyle name="Normal 12 2 2 2 2 3 4" xfId="3566"/>
    <cellStyle name="Normal 12 2 2 2 2 4" xfId="3567"/>
    <cellStyle name="Normal 12 2 2 2 2 4 2" xfId="3568"/>
    <cellStyle name="Normal 12 2 2 2 2 4 2 2" xfId="3569"/>
    <cellStyle name="Normal 12 2 2 2 2 4 3" xfId="3570"/>
    <cellStyle name="Normal 12 2 2 2 2 5" xfId="3571"/>
    <cellStyle name="Normal 12 2 2 2 2 5 2" xfId="3572"/>
    <cellStyle name="Normal 12 2 2 2 2 6" xfId="3573"/>
    <cellStyle name="Normal 12 2 2 2 3" xfId="3574"/>
    <cellStyle name="Normal 12 2 2 2 3 2" xfId="3575"/>
    <cellStyle name="Normal 12 2 2 2 3 2 2" xfId="3576"/>
    <cellStyle name="Normal 12 2 2 2 3 2 2 2" xfId="3577"/>
    <cellStyle name="Normal 12 2 2 2 3 2 2 2 2" xfId="3578"/>
    <cellStyle name="Normal 12 2 2 2 3 2 2 3" xfId="3579"/>
    <cellStyle name="Normal 12 2 2 2 3 2 3" xfId="3580"/>
    <cellStyle name="Normal 12 2 2 2 3 2 3 2" xfId="3581"/>
    <cellStyle name="Normal 12 2 2 2 3 2 4" xfId="3582"/>
    <cellStyle name="Normal 12 2 2 2 3 3" xfId="3583"/>
    <cellStyle name="Normal 12 2 2 2 3 3 2" xfId="3584"/>
    <cellStyle name="Normal 12 2 2 2 3 3 2 2" xfId="3585"/>
    <cellStyle name="Normal 12 2 2 2 3 3 3" xfId="3586"/>
    <cellStyle name="Normal 12 2 2 2 3 4" xfId="3587"/>
    <cellStyle name="Normal 12 2 2 2 3 4 2" xfId="3588"/>
    <cellStyle name="Normal 12 2 2 2 3 5" xfId="3589"/>
    <cellStyle name="Normal 12 2 2 2 4" xfId="3590"/>
    <cellStyle name="Normal 12 2 2 2 4 2" xfId="3591"/>
    <cellStyle name="Normal 12 2 2 2 4 2 2" xfId="3592"/>
    <cellStyle name="Normal 12 2 2 2 4 2 2 2" xfId="3593"/>
    <cellStyle name="Normal 12 2 2 2 4 2 3" xfId="3594"/>
    <cellStyle name="Normal 12 2 2 2 4 3" xfId="3595"/>
    <cellStyle name="Normal 12 2 2 2 4 3 2" xfId="3596"/>
    <cellStyle name="Normal 12 2 2 2 4 4" xfId="3597"/>
    <cellStyle name="Normal 12 2 2 2 5" xfId="3598"/>
    <cellStyle name="Normal 12 2 2 2 5 2" xfId="3599"/>
    <cellStyle name="Normal 12 2 2 2 5 2 2" xfId="3600"/>
    <cellStyle name="Normal 12 2 2 2 5 3" xfId="3601"/>
    <cellStyle name="Normal 12 2 2 2 6" xfId="3602"/>
    <cellStyle name="Normal 12 2 2 2 6 2" xfId="3603"/>
    <cellStyle name="Normal 12 2 2 2 7" xfId="3604"/>
    <cellStyle name="Normal 12 2 2 3" xfId="3605"/>
    <cellStyle name="Normal 12 2 2 3 2" xfId="3606"/>
    <cellStyle name="Normal 12 2 2 3 2 2" xfId="3607"/>
    <cellStyle name="Normal 12 2 2 3 2 2 2" xfId="3608"/>
    <cellStyle name="Normal 12 2 2 3 2 2 2 2" xfId="3609"/>
    <cellStyle name="Normal 12 2 2 3 2 2 2 2 2" xfId="3610"/>
    <cellStyle name="Normal 12 2 2 3 2 2 2 3" xfId="3611"/>
    <cellStyle name="Normal 12 2 2 3 2 2 3" xfId="3612"/>
    <cellStyle name="Normal 12 2 2 3 2 2 3 2" xfId="3613"/>
    <cellStyle name="Normal 12 2 2 3 2 2 4" xfId="3614"/>
    <cellStyle name="Normal 12 2 2 3 2 3" xfId="3615"/>
    <cellStyle name="Normal 12 2 2 3 2 3 2" xfId="3616"/>
    <cellStyle name="Normal 12 2 2 3 2 3 2 2" xfId="3617"/>
    <cellStyle name="Normal 12 2 2 3 2 3 3" xfId="3618"/>
    <cellStyle name="Normal 12 2 2 3 2 4" xfId="3619"/>
    <cellStyle name="Normal 12 2 2 3 2 4 2" xfId="3620"/>
    <cellStyle name="Normal 12 2 2 3 2 5" xfId="3621"/>
    <cellStyle name="Normal 12 2 2 3 3" xfId="3622"/>
    <cellStyle name="Normal 12 2 2 3 3 2" xfId="3623"/>
    <cellStyle name="Normal 12 2 2 3 3 2 2" xfId="3624"/>
    <cellStyle name="Normal 12 2 2 3 3 2 2 2" xfId="3625"/>
    <cellStyle name="Normal 12 2 2 3 3 2 3" xfId="3626"/>
    <cellStyle name="Normal 12 2 2 3 3 3" xfId="3627"/>
    <cellStyle name="Normal 12 2 2 3 3 3 2" xfId="3628"/>
    <cellStyle name="Normal 12 2 2 3 3 4" xfId="3629"/>
    <cellStyle name="Normal 12 2 2 3 4" xfId="3630"/>
    <cellStyle name="Normal 12 2 2 3 4 2" xfId="3631"/>
    <cellStyle name="Normal 12 2 2 3 4 2 2" xfId="3632"/>
    <cellStyle name="Normal 12 2 2 3 4 3" xfId="3633"/>
    <cellStyle name="Normal 12 2 2 3 5" xfId="3634"/>
    <cellStyle name="Normal 12 2 2 3 5 2" xfId="3635"/>
    <cellStyle name="Normal 12 2 2 3 6" xfId="3636"/>
    <cellStyle name="Normal 12 2 2 4" xfId="3637"/>
    <cellStyle name="Normal 12 2 2 4 2" xfId="3638"/>
    <cellStyle name="Normal 12 2 2 4 2 2" xfId="3639"/>
    <cellStyle name="Normal 12 2 2 4 2 2 2" xfId="3640"/>
    <cellStyle name="Normal 12 2 2 4 2 2 2 2" xfId="3641"/>
    <cellStyle name="Normal 12 2 2 4 2 2 3" xfId="3642"/>
    <cellStyle name="Normal 12 2 2 4 2 3" xfId="3643"/>
    <cellStyle name="Normal 12 2 2 4 2 3 2" xfId="3644"/>
    <cellStyle name="Normal 12 2 2 4 2 4" xfId="3645"/>
    <cellStyle name="Normal 12 2 2 4 3" xfId="3646"/>
    <cellStyle name="Normal 12 2 2 4 3 2" xfId="3647"/>
    <cellStyle name="Normal 12 2 2 4 3 2 2" xfId="3648"/>
    <cellStyle name="Normal 12 2 2 4 3 3" xfId="3649"/>
    <cellStyle name="Normal 12 2 2 4 4" xfId="3650"/>
    <cellStyle name="Normal 12 2 2 4 4 2" xfId="3651"/>
    <cellStyle name="Normal 12 2 2 4 5" xfId="3652"/>
    <cellStyle name="Normal 12 2 2 5" xfId="3653"/>
    <cellStyle name="Normal 12 2 2 5 2" xfId="3654"/>
    <cellStyle name="Normal 12 2 2 5 2 2" xfId="3655"/>
    <cellStyle name="Normal 12 2 2 5 2 2 2" xfId="3656"/>
    <cellStyle name="Normal 12 2 2 5 2 3" xfId="3657"/>
    <cellStyle name="Normal 12 2 2 5 3" xfId="3658"/>
    <cellStyle name="Normal 12 2 2 5 3 2" xfId="3659"/>
    <cellStyle name="Normal 12 2 2 5 4" xfId="3660"/>
    <cellStyle name="Normal 12 2 2 6" xfId="3661"/>
    <cellStyle name="Normal 12 2 2 6 2" xfId="3662"/>
    <cellStyle name="Normal 12 2 2 6 2 2" xfId="3663"/>
    <cellStyle name="Normal 12 2 2 6 3" xfId="3664"/>
    <cellStyle name="Normal 12 2 2 7" xfId="3665"/>
    <cellStyle name="Normal 12 2 2 7 2" xfId="3666"/>
    <cellStyle name="Normal 12 2 2 8" xfId="3667"/>
    <cellStyle name="Normal 12 2 3" xfId="3668"/>
    <cellStyle name="Normal 12 2 3 2" xfId="3669"/>
    <cellStyle name="Normal 12 2 3 2 2" xfId="3670"/>
    <cellStyle name="Normal 12 2 3 2 2 2" xfId="3671"/>
    <cellStyle name="Normal 12 2 3 2 2 2 2" xfId="3672"/>
    <cellStyle name="Normal 12 2 3 2 2 2 2 2" xfId="3673"/>
    <cellStyle name="Normal 12 2 3 2 2 2 2 2 2" xfId="3674"/>
    <cellStyle name="Normal 12 2 3 2 2 2 2 3" xfId="3675"/>
    <cellStyle name="Normal 12 2 3 2 2 2 3" xfId="3676"/>
    <cellStyle name="Normal 12 2 3 2 2 2 3 2" xfId="3677"/>
    <cellStyle name="Normal 12 2 3 2 2 2 4" xfId="3678"/>
    <cellStyle name="Normal 12 2 3 2 2 3" xfId="3679"/>
    <cellStyle name="Normal 12 2 3 2 2 3 2" xfId="3680"/>
    <cellStyle name="Normal 12 2 3 2 2 3 2 2" xfId="3681"/>
    <cellStyle name="Normal 12 2 3 2 2 3 3" xfId="3682"/>
    <cellStyle name="Normal 12 2 3 2 2 4" xfId="3683"/>
    <cellStyle name="Normal 12 2 3 2 2 4 2" xfId="3684"/>
    <cellStyle name="Normal 12 2 3 2 2 5" xfId="3685"/>
    <cellStyle name="Normal 12 2 3 2 3" xfId="3686"/>
    <cellStyle name="Normal 12 2 3 2 3 2" xfId="3687"/>
    <cellStyle name="Normal 12 2 3 2 3 2 2" xfId="3688"/>
    <cellStyle name="Normal 12 2 3 2 3 2 2 2" xfId="3689"/>
    <cellStyle name="Normal 12 2 3 2 3 2 3" xfId="3690"/>
    <cellStyle name="Normal 12 2 3 2 3 3" xfId="3691"/>
    <cellStyle name="Normal 12 2 3 2 3 3 2" xfId="3692"/>
    <cellStyle name="Normal 12 2 3 2 3 4" xfId="3693"/>
    <cellStyle name="Normal 12 2 3 2 4" xfId="3694"/>
    <cellStyle name="Normal 12 2 3 2 4 2" xfId="3695"/>
    <cellStyle name="Normal 12 2 3 2 4 2 2" xfId="3696"/>
    <cellStyle name="Normal 12 2 3 2 4 3" xfId="3697"/>
    <cellStyle name="Normal 12 2 3 2 5" xfId="3698"/>
    <cellStyle name="Normal 12 2 3 2 5 2" xfId="3699"/>
    <cellStyle name="Normal 12 2 3 2 6" xfId="3700"/>
    <cellStyle name="Normal 12 2 3 3" xfId="3701"/>
    <cellStyle name="Normal 12 2 3 3 2" xfId="3702"/>
    <cellStyle name="Normal 12 2 3 3 2 2" xfId="3703"/>
    <cellStyle name="Normal 12 2 3 3 2 2 2" xfId="3704"/>
    <cellStyle name="Normal 12 2 3 3 2 2 2 2" xfId="3705"/>
    <cellStyle name="Normal 12 2 3 3 2 2 3" xfId="3706"/>
    <cellStyle name="Normal 12 2 3 3 2 3" xfId="3707"/>
    <cellStyle name="Normal 12 2 3 3 2 3 2" xfId="3708"/>
    <cellStyle name="Normal 12 2 3 3 2 4" xfId="3709"/>
    <cellStyle name="Normal 12 2 3 3 3" xfId="3710"/>
    <cellStyle name="Normal 12 2 3 3 3 2" xfId="3711"/>
    <cellStyle name="Normal 12 2 3 3 3 2 2" xfId="3712"/>
    <cellStyle name="Normal 12 2 3 3 3 3" xfId="3713"/>
    <cellStyle name="Normal 12 2 3 3 4" xfId="3714"/>
    <cellStyle name="Normal 12 2 3 3 4 2" xfId="3715"/>
    <cellStyle name="Normal 12 2 3 3 5" xfId="3716"/>
    <cellStyle name="Normal 12 2 3 4" xfId="3717"/>
    <cellStyle name="Normal 12 2 3 4 2" xfId="3718"/>
    <cellStyle name="Normal 12 2 3 4 2 2" xfId="3719"/>
    <cellStyle name="Normal 12 2 3 4 2 2 2" xfId="3720"/>
    <cellStyle name="Normal 12 2 3 4 2 3" xfId="3721"/>
    <cellStyle name="Normal 12 2 3 4 3" xfId="3722"/>
    <cellStyle name="Normal 12 2 3 4 3 2" xfId="3723"/>
    <cellStyle name="Normal 12 2 3 4 4" xfId="3724"/>
    <cellStyle name="Normal 12 2 3 5" xfId="3725"/>
    <cellStyle name="Normal 12 2 3 5 2" xfId="3726"/>
    <cellStyle name="Normal 12 2 3 5 2 2" xfId="3727"/>
    <cellStyle name="Normal 12 2 3 5 3" xfId="3728"/>
    <cellStyle name="Normal 12 2 3 6" xfId="3729"/>
    <cellStyle name="Normal 12 2 3 6 2" xfId="3730"/>
    <cellStyle name="Normal 12 2 3 7" xfId="3731"/>
    <cellStyle name="Normal 12 2 4" xfId="3732"/>
    <cellStyle name="Normal 12 2 4 2" xfId="3733"/>
    <cellStyle name="Normal 12 2 4 2 2" xfId="3734"/>
    <cellStyle name="Normal 12 2 4 2 2 2" xfId="3735"/>
    <cellStyle name="Normal 12 2 4 2 2 2 2" xfId="3736"/>
    <cellStyle name="Normal 12 2 4 2 2 2 2 2" xfId="3737"/>
    <cellStyle name="Normal 12 2 4 2 2 2 3" xfId="3738"/>
    <cellStyle name="Normal 12 2 4 2 2 3" xfId="3739"/>
    <cellStyle name="Normal 12 2 4 2 2 3 2" xfId="3740"/>
    <cellStyle name="Normal 12 2 4 2 2 4" xfId="3741"/>
    <cellStyle name="Normal 12 2 4 2 3" xfId="3742"/>
    <cellStyle name="Normal 12 2 4 2 3 2" xfId="3743"/>
    <cellStyle name="Normal 12 2 4 2 3 2 2" xfId="3744"/>
    <cellStyle name="Normal 12 2 4 2 3 3" xfId="3745"/>
    <cellStyle name="Normal 12 2 4 2 4" xfId="3746"/>
    <cellStyle name="Normal 12 2 4 2 4 2" xfId="3747"/>
    <cellStyle name="Normal 12 2 4 2 5" xfId="3748"/>
    <cellStyle name="Normal 12 2 4 3" xfId="3749"/>
    <cellStyle name="Normal 12 2 4 3 2" xfId="3750"/>
    <cellStyle name="Normal 12 2 4 3 2 2" xfId="3751"/>
    <cellStyle name="Normal 12 2 4 3 2 2 2" xfId="3752"/>
    <cellStyle name="Normal 12 2 4 3 2 3" xfId="3753"/>
    <cellStyle name="Normal 12 2 4 3 3" xfId="3754"/>
    <cellStyle name="Normal 12 2 4 3 3 2" xfId="3755"/>
    <cellStyle name="Normal 12 2 4 3 4" xfId="3756"/>
    <cellStyle name="Normal 12 2 4 4" xfId="3757"/>
    <cellStyle name="Normal 12 2 4 4 2" xfId="3758"/>
    <cellStyle name="Normal 12 2 4 4 2 2" xfId="3759"/>
    <cellStyle name="Normal 12 2 4 4 3" xfId="3760"/>
    <cellStyle name="Normal 12 2 4 5" xfId="3761"/>
    <cellStyle name="Normal 12 2 4 5 2" xfId="3762"/>
    <cellStyle name="Normal 12 2 4 6" xfId="3763"/>
    <cellStyle name="Normal 12 2 5" xfId="3764"/>
    <cellStyle name="Normal 12 2 5 2" xfId="3765"/>
    <cellStyle name="Normal 12 2 5 2 2" xfId="3766"/>
    <cellStyle name="Normal 12 2 5 2 2 2" xfId="3767"/>
    <cellStyle name="Normal 12 2 5 2 2 2 2" xfId="3768"/>
    <cellStyle name="Normal 12 2 5 2 2 3" xfId="3769"/>
    <cellStyle name="Normal 12 2 5 2 3" xfId="3770"/>
    <cellStyle name="Normal 12 2 5 2 3 2" xfId="3771"/>
    <cellStyle name="Normal 12 2 5 2 4" xfId="3772"/>
    <cellStyle name="Normal 12 2 5 3" xfId="3773"/>
    <cellStyle name="Normal 12 2 5 3 2" xfId="3774"/>
    <cellStyle name="Normal 12 2 5 3 2 2" xfId="3775"/>
    <cellStyle name="Normal 12 2 5 3 3" xfId="3776"/>
    <cellStyle name="Normal 12 2 5 4" xfId="3777"/>
    <cellStyle name="Normal 12 2 5 4 2" xfId="3778"/>
    <cellStyle name="Normal 12 2 5 5" xfId="3779"/>
    <cellStyle name="Normal 12 2 6" xfId="3780"/>
    <cellStyle name="Normal 12 2 6 2" xfId="3781"/>
    <cellStyle name="Normal 12 2 6 2 2" xfId="3782"/>
    <cellStyle name="Normal 12 2 6 2 2 2" xfId="3783"/>
    <cellStyle name="Normal 12 2 6 2 3" xfId="3784"/>
    <cellStyle name="Normal 12 2 6 3" xfId="3785"/>
    <cellStyle name="Normal 12 2 6 3 2" xfId="3786"/>
    <cellStyle name="Normal 12 2 6 4" xfId="3787"/>
    <cellStyle name="Normal 12 2 7" xfId="3788"/>
    <cellStyle name="Normal 12 2 7 2" xfId="3789"/>
    <cellStyle name="Normal 12 2 7 2 2" xfId="3790"/>
    <cellStyle name="Normal 12 2 7 3" xfId="3791"/>
    <cellStyle name="Normal 12 2 8" xfId="3792"/>
    <cellStyle name="Normal 12 2 8 2" xfId="3793"/>
    <cellStyle name="Normal 12 2 9" xfId="3794"/>
    <cellStyle name="Normal 12 2 9 2" xfId="3795"/>
    <cellStyle name="Normal 12 3" xfId="3796"/>
    <cellStyle name="Normal 12 3 2" xfId="3797"/>
    <cellStyle name="Normal 12 3 2 2" xfId="3798"/>
    <cellStyle name="Normal 12 3 2 2 2" xfId="3799"/>
    <cellStyle name="Normal 12 3 2 2 2 2" xfId="3800"/>
    <cellStyle name="Normal 12 3 2 2 2 2 2" xfId="3801"/>
    <cellStyle name="Normal 12 3 2 2 2 2 2 2" xfId="3802"/>
    <cellStyle name="Normal 12 3 2 2 2 2 2 2 2" xfId="3803"/>
    <cellStyle name="Normal 12 3 2 2 2 2 2 3" xfId="3804"/>
    <cellStyle name="Normal 12 3 2 2 2 2 3" xfId="3805"/>
    <cellStyle name="Normal 12 3 2 2 2 2 3 2" xfId="3806"/>
    <cellStyle name="Normal 12 3 2 2 2 2 4" xfId="3807"/>
    <cellStyle name="Normal 12 3 2 2 2 3" xfId="3808"/>
    <cellStyle name="Normal 12 3 2 2 2 3 2" xfId="3809"/>
    <cellStyle name="Normal 12 3 2 2 2 3 2 2" xfId="3810"/>
    <cellStyle name="Normal 12 3 2 2 2 3 3" xfId="3811"/>
    <cellStyle name="Normal 12 3 2 2 2 4" xfId="3812"/>
    <cellStyle name="Normal 12 3 2 2 2 4 2" xfId="3813"/>
    <cellStyle name="Normal 12 3 2 2 2 5" xfId="3814"/>
    <cellStyle name="Normal 12 3 2 2 3" xfId="3815"/>
    <cellStyle name="Normal 12 3 2 2 3 2" xfId="3816"/>
    <cellStyle name="Normal 12 3 2 2 3 2 2" xfId="3817"/>
    <cellStyle name="Normal 12 3 2 2 3 2 2 2" xfId="3818"/>
    <cellStyle name="Normal 12 3 2 2 3 2 3" xfId="3819"/>
    <cellStyle name="Normal 12 3 2 2 3 3" xfId="3820"/>
    <cellStyle name="Normal 12 3 2 2 3 3 2" xfId="3821"/>
    <cellStyle name="Normal 12 3 2 2 3 4" xfId="3822"/>
    <cellStyle name="Normal 12 3 2 2 4" xfId="3823"/>
    <cellStyle name="Normal 12 3 2 2 4 2" xfId="3824"/>
    <cellStyle name="Normal 12 3 2 2 4 2 2" xfId="3825"/>
    <cellStyle name="Normal 12 3 2 2 4 3" xfId="3826"/>
    <cellStyle name="Normal 12 3 2 2 5" xfId="3827"/>
    <cellStyle name="Normal 12 3 2 2 5 2" xfId="3828"/>
    <cellStyle name="Normal 12 3 2 2 6" xfId="3829"/>
    <cellStyle name="Normal 12 3 2 3" xfId="3830"/>
    <cellStyle name="Normal 12 3 2 3 2" xfId="3831"/>
    <cellStyle name="Normal 12 3 2 3 2 2" xfId="3832"/>
    <cellStyle name="Normal 12 3 2 3 2 2 2" xfId="3833"/>
    <cellStyle name="Normal 12 3 2 3 2 2 2 2" xfId="3834"/>
    <cellStyle name="Normal 12 3 2 3 2 2 3" xfId="3835"/>
    <cellStyle name="Normal 12 3 2 3 2 3" xfId="3836"/>
    <cellStyle name="Normal 12 3 2 3 2 3 2" xfId="3837"/>
    <cellStyle name="Normal 12 3 2 3 2 4" xfId="3838"/>
    <cellStyle name="Normal 12 3 2 3 3" xfId="3839"/>
    <cellStyle name="Normal 12 3 2 3 3 2" xfId="3840"/>
    <cellStyle name="Normal 12 3 2 3 3 2 2" xfId="3841"/>
    <cellStyle name="Normal 12 3 2 3 3 3" xfId="3842"/>
    <cellStyle name="Normal 12 3 2 3 4" xfId="3843"/>
    <cellStyle name="Normal 12 3 2 3 4 2" xfId="3844"/>
    <cellStyle name="Normal 12 3 2 3 5" xfId="3845"/>
    <cellStyle name="Normal 12 3 2 4" xfId="3846"/>
    <cellStyle name="Normal 12 3 2 4 2" xfId="3847"/>
    <cellStyle name="Normal 12 3 2 4 2 2" xfId="3848"/>
    <cellStyle name="Normal 12 3 2 4 2 2 2" xfId="3849"/>
    <cellStyle name="Normal 12 3 2 4 2 3" xfId="3850"/>
    <cellStyle name="Normal 12 3 2 4 3" xfId="3851"/>
    <cellStyle name="Normal 12 3 2 4 3 2" xfId="3852"/>
    <cellStyle name="Normal 12 3 2 4 4" xfId="3853"/>
    <cellStyle name="Normal 12 3 2 5" xfId="3854"/>
    <cellStyle name="Normal 12 3 2 5 2" xfId="3855"/>
    <cellStyle name="Normal 12 3 2 5 2 2" xfId="3856"/>
    <cellStyle name="Normal 12 3 2 5 3" xfId="3857"/>
    <cellStyle name="Normal 12 3 2 6" xfId="3858"/>
    <cellStyle name="Normal 12 3 2 6 2" xfId="3859"/>
    <cellStyle name="Normal 12 3 2 7" xfId="3860"/>
    <cellStyle name="Normal 12 3 3" xfId="3861"/>
    <cellStyle name="Normal 12 3 3 2" xfId="3862"/>
    <cellStyle name="Normal 12 3 3 2 2" xfId="3863"/>
    <cellStyle name="Normal 12 3 3 2 2 2" xfId="3864"/>
    <cellStyle name="Normal 12 3 3 2 2 2 2" xfId="3865"/>
    <cellStyle name="Normal 12 3 3 2 2 2 2 2" xfId="3866"/>
    <cellStyle name="Normal 12 3 3 2 2 2 3" xfId="3867"/>
    <cellStyle name="Normal 12 3 3 2 2 3" xfId="3868"/>
    <cellStyle name="Normal 12 3 3 2 2 3 2" xfId="3869"/>
    <cellStyle name="Normal 12 3 3 2 2 4" xfId="3870"/>
    <cellStyle name="Normal 12 3 3 2 3" xfId="3871"/>
    <cellStyle name="Normal 12 3 3 2 3 2" xfId="3872"/>
    <cellStyle name="Normal 12 3 3 2 3 2 2" xfId="3873"/>
    <cellStyle name="Normal 12 3 3 2 3 3" xfId="3874"/>
    <cellStyle name="Normal 12 3 3 2 4" xfId="3875"/>
    <cellStyle name="Normal 12 3 3 2 4 2" xfId="3876"/>
    <cellStyle name="Normal 12 3 3 2 5" xfId="3877"/>
    <cellStyle name="Normal 12 3 3 3" xfId="3878"/>
    <cellStyle name="Normal 12 3 3 3 2" xfId="3879"/>
    <cellStyle name="Normal 12 3 3 3 2 2" xfId="3880"/>
    <cellStyle name="Normal 12 3 3 3 2 2 2" xfId="3881"/>
    <cellStyle name="Normal 12 3 3 3 2 3" xfId="3882"/>
    <cellStyle name="Normal 12 3 3 3 3" xfId="3883"/>
    <cellStyle name="Normal 12 3 3 3 3 2" xfId="3884"/>
    <cellStyle name="Normal 12 3 3 3 4" xfId="3885"/>
    <cellStyle name="Normal 12 3 3 4" xfId="3886"/>
    <cellStyle name="Normal 12 3 3 4 2" xfId="3887"/>
    <cellStyle name="Normal 12 3 3 4 2 2" xfId="3888"/>
    <cellStyle name="Normal 12 3 3 4 3" xfId="3889"/>
    <cellStyle name="Normal 12 3 3 5" xfId="3890"/>
    <cellStyle name="Normal 12 3 3 5 2" xfId="3891"/>
    <cellStyle name="Normal 12 3 3 6" xfId="3892"/>
    <cellStyle name="Normal 12 3 4" xfId="3893"/>
    <cellStyle name="Normal 12 3 4 2" xfId="3894"/>
    <cellStyle name="Normal 12 3 4 2 2" xfId="3895"/>
    <cellStyle name="Normal 12 3 4 2 2 2" xfId="3896"/>
    <cellStyle name="Normal 12 3 4 2 2 2 2" xfId="3897"/>
    <cellStyle name="Normal 12 3 4 2 2 3" xfId="3898"/>
    <cellStyle name="Normal 12 3 4 2 3" xfId="3899"/>
    <cellStyle name="Normal 12 3 4 2 3 2" xfId="3900"/>
    <cellStyle name="Normal 12 3 4 2 4" xfId="3901"/>
    <cellStyle name="Normal 12 3 4 3" xfId="3902"/>
    <cellStyle name="Normal 12 3 4 3 2" xfId="3903"/>
    <cellStyle name="Normal 12 3 4 3 2 2" xfId="3904"/>
    <cellStyle name="Normal 12 3 4 3 3" xfId="3905"/>
    <cellStyle name="Normal 12 3 4 4" xfId="3906"/>
    <cellStyle name="Normal 12 3 4 4 2" xfId="3907"/>
    <cellStyle name="Normal 12 3 4 5" xfId="3908"/>
    <cellStyle name="Normal 12 3 5" xfId="3909"/>
    <cellStyle name="Normal 12 3 5 2" xfId="3910"/>
    <cellStyle name="Normal 12 3 5 2 2" xfId="3911"/>
    <cellStyle name="Normal 12 3 5 2 2 2" xfId="3912"/>
    <cellStyle name="Normal 12 3 5 2 3" xfId="3913"/>
    <cellStyle name="Normal 12 3 5 3" xfId="3914"/>
    <cellStyle name="Normal 12 3 5 3 2" xfId="3915"/>
    <cellStyle name="Normal 12 3 5 4" xfId="3916"/>
    <cellStyle name="Normal 12 3 6" xfId="3917"/>
    <cellStyle name="Normal 12 3 6 2" xfId="3918"/>
    <cellStyle name="Normal 12 3 6 2 2" xfId="3919"/>
    <cellStyle name="Normal 12 3 6 3" xfId="3920"/>
    <cellStyle name="Normal 12 3 7" xfId="3921"/>
    <cellStyle name="Normal 12 3 7 2" xfId="3922"/>
    <cellStyle name="Normal 12 3 8" xfId="3923"/>
    <cellStyle name="Normal 12 4" xfId="3924"/>
    <cellStyle name="Normal 12 4 2" xfId="3925"/>
    <cellStyle name="Normal 12 4 2 2" xfId="3926"/>
    <cellStyle name="Normal 12 4 2 2 2" xfId="3927"/>
    <cellStyle name="Normal 12 4 2 2 2 2" xfId="3928"/>
    <cellStyle name="Normal 12 4 2 2 2 2 2" xfId="3929"/>
    <cellStyle name="Normal 12 4 2 2 2 2 2 2" xfId="3930"/>
    <cellStyle name="Normal 12 4 2 2 2 2 3" xfId="3931"/>
    <cellStyle name="Normal 12 4 2 2 2 3" xfId="3932"/>
    <cellStyle name="Normal 12 4 2 2 2 3 2" xfId="3933"/>
    <cellStyle name="Normal 12 4 2 2 2 4" xfId="3934"/>
    <cellStyle name="Normal 12 4 2 2 3" xfId="3935"/>
    <cellStyle name="Normal 12 4 2 2 3 2" xfId="3936"/>
    <cellStyle name="Normal 12 4 2 2 3 2 2" xfId="3937"/>
    <cellStyle name="Normal 12 4 2 2 3 3" xfId="3938"/>
    <cellStyle name="Normal 12 4 2 2 4" xfId="3939"/>
    <cellStyle name="Normal 12 4 2 2 4 2" xfId="3940"/>
    <cellStyle name="Normal 12 4 2 2 5" xfId="3941"/>
    <cellStyle name="Normal 12 4 2 3" xfId="3942"/>
    <cellStyle name="Normal 12 4 2 3 2" xfId="3943"/>
    <cellStyle name="Normal 12 4 2 3 2 2" xfId="3944"/>
    <cellStyle name="Normal 12 4 2 3 2 2 2" xfId="3945"/>
    <cellStyle name="Normal 12 4 2 3 2 3" xfId="3946"/>
    <cellStyle name="Normal 12 4 2 3 3" xfId="3947"/>
    <cellStyle name="Normal 12 4 2 3 3 2" xfId="3948"/>
    <cellStyle name="Normal 12 4 2 3 4" xfId="3949"/>
    <cellStyle name="Normal 12 4 2 4" xfId="3950"/>
    <cellStyle name="Normal 12 4 2 4 2" xfId="3951"/>
    <cellStyle name="Normal 12 4 2 4 2 2" xfId="3952"/>
    <cellStyle name="Normal 12 4 2 4 3" xfId="3953"/>
    <cellStyle name="Normal 12 4 2 5" xfId="3954"/>
    <cellStyle name="Normal 12 4 2 5 2" xfId="3955"/>
    <cellStyle name="Normal 12 4 2 6" xfId="3956"/>
    <cellStyle name="Normal 12 4 3" xfId="3957"/>
    <cellStyle name="Normal 12 4 3 2" xfId="3958"/>
    <cellStyle name="Normal 12 4 3 2 2" xfId="3959"/>
    <cellStyle name="Normal 12 4 3 2 2 2" xfId="3960"/>
    <cellStyle name="Normal 12 4 3 2 2 2 2" xfId="3961"/>
    <cellStyle name="Normal 12 4 3 2 2 3" xfId="3962"/>
    <cellStyle name="Normal 12 4 3 2 3" xfId="3963"/>
    <cellStyle name="Normal 12 4 3 2 3 2" xfId="3964"/>
    <cellStyle name="Normal 12 4 3 2 4" xfId="3965"/>
    <cellStyle name="Normal 12 4 3 3" xfId="3966"/>
    <cellStyle name="Normal 12 4 3 3 2" xfId="3967"/>
    <cellStyle name="Normal 12 4 3 3 2 2" xfId="3968"/>
    <cellStyle name="Normal 12 4 3 3 3" xfId="3969"/>
    <cellStyle name="Normal 12 4 3 4" xfId="3970"/>
    <cellStyle name="Normal 12 4 3 4 2" xfId="3971"/>
    <cellStyle name="Normal 12 4 3 5" xfId="3972"/>
    <cellStyle name="Normal 12 4 4" xfId="3973"/>
    <cellStyle name="Normal 12 4 4 2" xfId="3974"/>
    <cellStyle name="Normal 12 4 4 2 2" xfId="3975"/>
    <cellStyle name="Normal 12 4 4 2 2 2" xfId="3976"/>
    <cellStyle name="Normal 12 4 4 2 3" xfId="3977"/>
    <cellStyle name="Normal 12 4 4 3" xfId="3978"/>
    <cellStyle name="Normal 12 4 4 3 2" xfId="3979"/>
    <cellStyle name="Normal 12 4 4 4" xfId="3980"/>
    <cellStyle name="Normal 12 4 5" xfId="3981"/>
    <cellStyle name="Normal 12 4 5 2" xfId="3982"/>
    <cellStyle name="Normal 12 4 5 2 2" xfId="3983"/>
    <cellStyle name="Normal 12 4 5 3" xfId="3984"/>
    <cellStyle name="Normal 12 4 6" xfId="3985"/>
    <cellStyle name="Normal 12 4 6 2" xfId="3986"/>
    <cellStyle name="Normal 12 4 7" xfId="3987"/>
    <cellStyle name="Normal 12 5" xfId="3988"/>
    <cellStyle name="Normal 12 5 2" xfId="3989"/>
    <cellStyle name="Normal 12 5 2 2" xfId="3990"/>
    <cellStyle name="Normal 12 5 2 2 2" xfId="3991"/>
    <cellStyle name="Normal 12 5 2 2 2 2" xfId="3992"/>
    <cellStyle name="Normal 12 5 2 2 2 2 2" xfId="3993"/>
    <cellStyle name="Normal 12 5 2 2 2 3" xfId="3994"/>
    <cellStyle name="Normal 12 5 2 2 3" xfId="3995"/>
    <cellStyle name="Normal 12 5 2 2 3 2" xfId="3996"/>
    <cellStyle name="Normal 12 5 2 2 4" xfId="3997"/>
    <cellStyle name="Normal 12 5 2 3" xfId="3998"/>
    <cellStyle name="Normal 12 5 2 3 2" xfId="3999"/>
    <cellStyle name="Normal 12 5 2 3 2 2" xfId="4000"/>
    <cellStyle name="Normal 12 5 2 3 3" xfId="4001"/>
    <cellStyle name="Normal 12 5 2 4" xfId="4002"/>
    <cellStyle name="Normal 12 5 2 4 2" xfId="4003"/>
    <cellStyle name="Normal 12 5 2 5" xfId="4004"/>
    <cellStyle name="Normal 12 5 3" xfId="4005"/>
    <cellStyle name="Normal 12 5 3 2" xfId="4006"/>
    <cellStyle name="Normal 12 5 3 2 2" xfId="4007"/>
    <cellStyle name="Normal 12 5 3 2 2 2" xfId="4008"/>
    <cellStyle name="Normal 12 5 3 2 3" xfId="4009"/>
    <cellStyle name="Normal 12 5 3 3" xfId="4010"/>
    <cellStyle name="Normal 12 5 3 3 2" xfId="4011"/>
    <cellStyle name="Normal 12 5 3 4" xfId="4012"/>
    <cellStyle name="Normal 12 5 4" xfId="4013"/>
    <cellStyle name="Normal 12 5 4 2" xfId="4014"/>
    <cellStyle name="Normal 12 5 4 2 2" xfId="4015"/>
    <cellStyle name="Normal 12 5 4 3" xfId="4016"/>
    <cellStyle name="Normal 12 5 5" xfId="4017"/>
    <cellStyle name="Normal 12 5 5 2" xfId="4018"/>
    <cellStyle name="Normal 12 5 6" xfId="4019"/>
    <cellStyle name="Normal 12 6" xfId="4020"/>
    <cellStyle name="Normal 12 6 2" xfId="4021"/>
    <cellStyle name="Normal 12 6 2 2" xfId="4022"/>
    <cellStyle name="Normal 12 6 2 2 2" xfId="4023"/>
    <cellStyle name="Normal 12 6 2 2 2 2" xfId="4024"/>
    <cellStyle name="Normal 12 6 2 2 3" xfId="4025"/>
    <cellStyle name="Normal 12 6 2 3" xfId="4026"/>
    <cellStyle name="Normal 12 6 2 3 2" xfId="4027"/>
    <cellStyle name="Normal 12 6 2 4" xfId="4028"/>
    <cellStyle name="Normal 12 6 3" xfId="4029"/>
    <cellStyle name="Normal 12 6 3 2" xfId="4030"/>
    <cellStyle name="Normal 12 6 3 2 2" xfId="4031"/>
    <cellStyle name="Normal 12 6 3 3" xfId="4032"/>
    <cellStyle name="Normal 12 6 4" xfId="4033"/>
    <cellStyle name="Normal 12 6 4 2" xfId="4034"/>
    <cellStyle name="Normal 12 6 5" xfId="4035"/>
    <cellStyle name="Normal 12 7" xfId="4036"/>
    <cellStyle name="Normal 12 7 2" xfId="4037"/>
    <cellStyle name="Normal 12 7 2 2" xfId="4038"/>
    <cellStyle name="Normal 12 7 2 2 2" xfId="4039"/>
    <cellStyle name="Normal 12 7 2 3" xfId="4040"/>
    <cellStyle name="Normal 12 7 3" xfId="4041"/>
    <cellStyle name="Normal 12 7 3 2" xfId="4042"/>
    <cellStyle name="Normal 12 7 4" xfId="4043"/>
    <cellStyle name="Normal 12 8" xfId="4044"/>
    <cellStyle name="Normal 12 8 2" xfId="4045"/>
    <cellStyle name="Normal 12 8 2 2" xfId="4046"/>
    <cellStyle name="Normal 12 8 3" xfId="4047"/>
    <cellStyle name="Normal 12 9" xfId="4048"/>
    <cellStyle name="Normal 12 9 2" xfId="4049"/>
    <cellStyle name="Normal 120" xfId="4050"/>
    <cellStyle name="Normal 120 2" xfId="4051"/>
    <cellStyle name="Normal 120 3" xfId="4052"/>
    <cellStyle name="Normal 120 4" xfId="4053"/>
    <cellStyle name="Normal 120 5" xfId="4054"/>
    <cellStyle name="Normal 121" xfId="4055"/>
    <cellStyle name="Normal 121 2" xfId="4056"/>
    <cellStyle name="Normal 121 3" xfId="4057"/>
    <cellStyle name="Normal 121 4" xfId="4058"/>
    <cellStyle name="Normal 121 5" xfId="4059"/>
    <cellStyle name="Normal 122" xfId="4060"/>
    <cellStyle name="Normal 122 2" xfId="4061"/>
    <cellStyle name="Normal 122 3" xfId="4062"/>
    <cellStyle name="Normal 122 4" xfId="4063"/>
    <cellStyle name="Normal 122 5" xfId="4064"/>
    <cellStyle name="Normal 123" xfId="4065"/>
    <cellStyle name="Normal 123 2" xfId="4066"/>
    <cellStyle name="Normal 123 3" xfId="4067"/>
    <cellStyle name="Normal 123 4" xfId="4068"/>
    <cellStyle name="Normal 123 5" xfId="4069"/>
    <cellStyle name="Normal 124" xfId="4070"/>
    <cellStyle name="Normal 124 2" xfId="4071"/>
    <cellStyle name="Normal 124 3" xfId="4072"/>
    <cellStyle name="Normal 124 4" xfId="4073"/>
    <cellStyle name="Normal 124 5" xfId="4074"/>
    <cellStyle name="Normal 125" xfId="4075"/>
    <cellStyle name="Normal 125 2" xfId="4076"/>
    <cellStyle name="Normal 125 3" xfId="4077"/>
    <cellStyle name="Normal 125 4" xfId="4078"/>
    <cellStyle name="Normal 125 5" xfId="4079"/>
    <cellStyle name="Normal 126" xfId="4080"/>
    <cellStyle name="Normal 126 2" xfId="4081"/>
    <cellStyle name="Normal 126 3" xfId="4082"/>
    <cellStyle name="Normal 126 4" xfId="4083"/>
    <cellStyle name="Normal 126 5" xfId="4084"/>
    <cellStyle name="Normal 127" xfId="4085"/>
    <cellStyle name="Normal 127 2" xfId="4086"/>
    <cellStyle name="Normal 127 3" xfId="4087"/>
    <cellStyle name="Normal 127 4" xfId="4088"/>
    <cellStyle name="Normal 127 5" xfId="4089"/>
    <cellStyle name="Normal 128" xfId="4090"/>
    <cellStyle name="Normal 128 2" xfId="4091"/>
    <cellStyle name="Normal 128 3" xfId="4092"/>
    <cellStyle name="Normal 128 4" xfId="4093"/>
    <cellStyle name="Normal 128 5" xfId="4094"/>
    <cellStyle name="Normal 129" xfId="4095"/>
    <cellStyle name="Normal 129 2" xfId="4096"/>
    <cellStyle name="Normal 129 3" xfId="4097"/>
    <cellStyle name="Normal 129 4" xfId="4098"/>
    <cellStyle name="Normal 129 5" xfId="4099"/>
    <cellStyle name="Normal 13" xfId="148"/>
    <cellStyle name="Normal 13 2" xfId="4100"/>
    <cellStyle name="Normal 13 2 2" xfId="4101"/>
    <cellStyle name="Normal 13 2 2 2" xfId="4102"/>
    <cellStyle name="Normal 13 2 2 2 2" xfId="4103"/>
    <cellStyle name="Normal 13 2 2 3" xfId="4104"/>
    <cellStyle name="Normal 13 2 3" xfId="4105"/>
    <cellStyle name="Normal 13 2 3 2" xfId="4106"/>
    <cellStyle name="Normal 13 2 4" xfId="4107"/>
    <cellStyle name="Normal 13 3" xfId="4108"/>
    <cellStyle name="Normal 13 3 2" xfId="4109"/>
    <cellStyle name="Normal 13 3 2 2" xfId="4110"/>
    <cellStyle name="Normal 13 3 3" xfId="4111"/>
    <cellStyle name="Normal 13 4" xfId="4112"/>
    <cellStyle name="Normal 13 4 2" xfId="4113"/>
    <cellStyle name="Normal 13 5" xfId="4114"/>
    <cellStyle name="Normal 13 6" xfId="4115"/>
    <cellStyle name="Normal 13 7" xfId="4116"/>
    <cellStyle name="Normal 130" xfId="4117"/>
    <cellStyle name="Normal 130 2" xfId="4118"/>
    <cellStyle name="Normal 130 3" xfId="4119"/>
    <cellStyle name="Normal 130 4" xfId="4120"/>
    <cellStyle name="Normal 130 5" xfId="4121"/>
    <cellStyle name="Normal 131" xfId="4122"/>
    <cellStyle name="Normal 131 2" xfId="4123"/>
    <cellStyle name="Normal 131 3" xfId="4124"/>
    <cellStyle name="Normal 131 4" xfId="4125"/>
    <cellStyle name="Normal 131 5" xfId="4126"/>
    <cellStyle name="Normal 132" xfId="4127"/>
    <cellStyle name="Normal 132 2" xfId="4128"/>
    <cellStyle name="Normal 132 3" xfId="4129"/>
    <cellStyle name="Normal 132 4" xfId="4130"/>
    <cellStyle name="Normal 132 5" xfId="4131"/>
    <cellStyle name="Normal 133" xfId="4132"/>
    <cellStyle name="Normal 133 2" xfId="4133"/>
    <cellStyle name="Normal 133 3" xfId="4134"/>
    <cellStyle name="Normal 133 4" xfId="4135"/>
    <cellStyle name="Normal 133 5" xfId="4136"/>
    <cellStyle name="Normal 134" xfId="4137"/>
    <cellStyle name="Normal 134 2" xfId="4138"/>
    <cellStyle name="Normal 134 3" xfId="4139"/>
    <cellStyle name="Normal 134 4" xfId="4140"/>
    <cellStyle name="Normal 134 5" xfId="4141"/>
    <cellStyle name="Normal 135" xfId="4142"/>
    <cellStyle name="Normal 135 2" xfId="4143"/>
    <cellStyle name="Normal 135 3" xfId="4144"/>
    <cellStyle name="Normal 135 4" xfId="4145"/>
    <cellStyle name="Normal 135 5" xfId="4146"/>
    <cellStyle name="Normal 136" xfId="4147"/>
    <cellStyle name="Normal 136 2" xfId="4148"/>
    <cellStyle name="Normal 136 3" xfId="4149"/>
    <cellStyle name="Normal 136 4" xfId="4150"/>
    <cellStyle name="Normal 136 5" xfId="4151"/>
    <cellStyle name="Normal 137" xfId="4152"/>
    <cellStyle name="Normal 137 2" xfId="4153"/>
    <cellStyle name="Normal 137 3" xfId="4154"/>
    <cellStyle name="Normal 137 4" xfId="4155"/>
    <cellStyle name="Normal 137 5" xfId="4156"/>
    <cellStyle name="Normal 138" xfId="4157"/>
    <cellStyle name="Normal 138 2" xfId="4158"/>
    <cellStyle name="Normal 138 3" xfId="4159"/>
    <cellStyle name="Normal 138 4" xfId="4160"/>
    <cellStyle name="Normal 138 5" xfId="4161"/>
    <cellStyle name="Normal 139" xfId="4162"/>
    <cellStyle name="Normal 139 2" xfId="4163"/>
    <cellStyle name="Normal 139 3" xfId="4164"/>
    <cellStyle name="Normal 139 4" xfId="4165"/>
    <cellStyle name="Normal 139 5" xfId="4166"/>
    <cellStyle name="Normal 14" xfId="64"/>
    <cellStyle name="Normal 14 2" xfId="4167"/>
    <cellStyle name="Normal 14 2 2" xfId="4168"/>
    <cellStyle name="Normal 14 2 2 2" xfId="4169"/>
    <cellStyle name="Normal 14 2 2 2 2" xfId="4170"/>
    <cellStyle name="Normal 14 2 2 3" xfId="4171"/>
    <cellStyle name="Normal 14 2 3" xfId="4172"/>
    <cellStyle name="Normal 14 2 3 2" xfId="4173"/>
    <cellStyle name="Normal 14 2 4" xfId="4174"/>
    <cellStyle name="Normal 14 2 4 2" xfId="4175"/>
    <cellStyle name="Normal 14 2 5" xfId="4176"/>
    <cellStyle name="Normal 14 3" xfId="4177"/>
    <cellStyle name="Normal 14 3 2" xfId="4178"/>
    <cellStyle name="Normal 14 3 2 2" xfId="4179"/>
    <cellStyle name="Normal 14 3 3" xfId="4180"/>
    <cellStyle name="Normal 14 4" xfId="4181"/>
    <cellStyle name="Normal 14 4 2" xfId="4182"/>
    <cellStyle name="Normal 14 5" xfId="4183"/>
    <cellStyle name="Normal 14 5 2" xfId="4184"/>
    <cellStyle name="Normal 14 6" xfId="4185"/>
    <cellStyle name="Normal 14 7" xfId="4186"/>
    <cellStyle name="Normal 14 8" xfId="265"/>
    <cellStyle name="Normal 140" xfId="4187"/>
    <cellStyle name="Normal 140 2" xfId="4188"/>
    <cellStyle name="Normal 140 3" xfId="4189"/>
    <cellStyle name="Normal 140 4" xfId="4190"/>
    <cellStyle name="Normal 140 5" xfId="4191"/>
    <cellStyle name="Normal 141" xfId="4192"/>
    <cellStyle name="Normal 141 2" xfId="4193"/>
    <cellStyle name="Normal 141 3" xfId="4194"/>
    <cellStyle name="Normal 141 4" xfId="4195"/>
    <cellStyle name="Normal 141 5" xfId="4196"/>
    <cellStyle name="Normal 142" xfId="4197"/>
    <cellStyle name="Normal 142 2" xfId="4198"/>
    <cellStyle name="Normal 142 3" xfId="4199"/>
    <cellStyle name="Normal 142 4" xfId="4200"/>
    <cellStyle name="Normal 142 5" xfId="4201"/>
    <cellStyle name="Normal 143" xfId="4202"/>
    <cellStyle name="Normal 143 2" xfId="4203"/>
    <cellStyle name="Normal 143 3" xfId="4204"/>
    <cellStyle name="Normal 143 4" xfId="4205"/>
    <cellStyle name="Normal 143 5" xfId="4206"/>
    <cellStyle name="Normal 144" xfId="4207"/>
    <cellStyle name="Normal 144 2" xfId="4208"/>
    <cellStyle name="Normal 145" xfId="4209"/>
    <cellStyle name="Normal 145 2" xfId="4210"/>
    <cellStyle name="Normal 146" xfId="4211"/>
    <cellStyle name="Normal 146 2" xfId="4212"/>
    <cellStyle name="Normal 147" xfId="4213"/>
    <cellStyle name="Normal 147 2" xfId="4214"/>
    <cellStyle name="Normal 148" xfId="4215"/>
    <cellStyle name="Normal 148 2" xfId="4216"/>
    <cellStyle name="Normal 148 3" xfId="4217"/>
    <cellStyle name="Normal 148 4" xfId="4218"/>
    <cellStyle name="Normal 148 5" xfId="4219"/>
    <cellStyle name="Normal 149" xfId="4220"/>
    <cellStyle name="Normal 149 2" xfId="4221"/>
    <cellStyle name="Normal 149 3" xfId="4222"/>
    <cellStyle name="Normal 149 4" xfId="4223"/>
    <cellStyle name="Normal 149 5" xfId="4224"/>
    <cellStyle name="Normal 15" xfId="149"/>
    <cellStyle name="Normal 15 2" xfId="4225"/>
    <cellStyle name="Normal 15 2 2" xfId="4226"/>
    <cellStyle name="Normal 15 2 3" xfId="4227"/>
    <cellStyle name="Normal 15 2 4" xfId="4228"/>
    <cellStyle name="Normal 15 2 5" xfId="4229"/>
    <cellStyle name="Normal 15 2 6" xfId="4230"/>
    <cellStyle name="Normal 15 3" xfId="4231"/>
    <cellStyle name="Normal 15 3 2" xfId="4232"/>
    <cellStyle name="Normal 15 3 3" xfId="4233"/>
    <cellStyle name="Normal 15 4" xfId="4234"/>
    <cellStyle name="Normal 15 5" xfId="4235"/>
    <cellStyle name="Normal 15 6" xfId="4236"/>
    <cellStyle name="Normal 15 7" xfId="4237"/>
    <cellStyle name="Normal 15 8" xfId="266"/>
    <cellStyle name="Normal 150" xfId="4238"/>
    <cellStyle name="Normal 150 2" xfId="4239"/>
    <cellStyle name="Normal 150 3" xfId="4240"/>
    <cellStyle name="Normal 150 4" xfId="4241"/>
    <cellStyle name="Normal 150 5" xfId="4242"/>
    <cellStyle name="Normal 151" xfId="4243"/>
    <cellStyle name="Normal 151 2" xfId="4244"/>
    <cellStyle name="Normal 151 3" xfId="4245"/>
    <cellStyle name="Normal 151 4" xfId="4246"/>
    <cellStyle name="Normal 151 5" xfId="4247"/>
    <cellStyle name="Normal 152" xfId="4248"/>
    <cellStyle name="Normal 152 2" xfId="4249"/>
    <cellStyle name="Normal 152 3" xfId="4250"/>
    <cellStyle name="Normal 152 4" xfId="4251"/>
    <cellStyle name="Normal 152 5" xfId="4252"/>
    <cellStyle name="Normal 153" xfId="4253"/>
    <cellStyle name="Normal 153 2" xfId="4254"/>
    <cellStyle name="Normal 153 3" xfId="4255"/>
    <cellStyle name="Normal 153 4" xfId="4256"/>
    <cellStyle name="Normal 153 5" xfId="4257"/>
    <cellStyle name="Normal 154" xfId="4258"/>
    <cellStyle name="Normal 154 2" xfId="4259"/>
    <cellStyle name="Normal 154 3" xfId="4260"/>
    <cellStyle name="Normal 154 4" xfId="4261"/>
    <cellStyle name="Normal 154 5" xfId="4262"/>
    <cellStyle name="Normal 155" xfId="4263"/>
    <cellStyle name="Normal 155 2" xfId="4264"/>
    <cellStyle name="Normal 155 3" xfId="4265"/>
    <cellStyle name="Normal 155 4" xfId="4266"/>
    <cellStyle name="Normal 155 5" xfId="4267"/>
    <cellStyle name="Normal 156" xfId="4268"/>
    <cellStyle name="Normal 156 2" xfId="4269"/>
    <cellStyle name="Normal 156 3" xfId="4270"/>
    <cellStyle name="Normal 156 4" xfId="4271"/>
    <cellStyle name="Normal 156 5" xfId="4272"/>
    <cellStyle name="Normal 157" xfId="4273"/>
    <cellStyle name="Normal 157 2" xfId="4274"/>
    <cellStyle name="Normal 157 3" xfId="4275"/>
    <cellStyle name="Normal 157 4" xfId="4276"/>
    <cellStyle name="Normal 157 5" xfId="4277"/>
    <cellStyle name="Normal 158" xfId="4278"/>
    <cellStyle name="Normal 158 2" xfId="4279"/>
    <cellStyle name="Normal 158 3" xfId="4280"/>
    <cellStyle name="Normal 158 4" xfId="4281"/>
    <cellStyle name="Normal 158 5" xfId="4282"/>
    <cellStyle name="Normal 159" xfId="4283"/>
    <cellStyle name="Normal 159 2" xfId="4284"/>
    <cellStyle name="Normal 159 3" xfId="4285"/>
    <cellStyle name="Normal 159 4" xfId="4286"/>
    <cellStyle name="Normal 159 5" xfId="4287"/>
    <cellStyle name="Normal 16" xfId="150"/>
    <cellStyle name="Normal 16 2" xfId="4288"/>
    <cellStyle name="Normal 16 2 2" xfId="4289"/>
    <cellStyle name="Normal 16 2 2 2" xfId="4290"/>
    <cellStyle name="Normal 16 2 3" xfId="4291"/>
    <cellStyle name="Normal 16 3" xfId="4292"/>
    <cellStyle name="Normal 16 3 2" xfId="4293"/>
    <cellStyle name="Normal 16 4" xfId="4294"/>
    <cellStyle name="Normal 16 4 2" xfId="4295"/>
    <cellStyle name="Normal 16 5" xfId="4296"/>
    <cellStyle name="Normal 16 6" xfId="4297"/>
    <cellStyle name="Normal 16 7" xfId="4298"/>
    <cellStyle name="Normal 16 8" xfId="4299"/>
    <cellStyle name="Normal 16 9" xfId="267"/>
    <cellStyle name="Normal 160" xfId="4300"/>
    <cellStyle name="Normal 160 2" xfId="4301"/>
    <cellStyle name="Normal 160 3" xfId="4302"/>
    <cellStyle name="Normal 161" xfId="4303"/>
    <cellStyle name="Normal 161 2" xfId="4304"/>
    <cellStyle name="Normal 161 3" xfId="4305"/>
    <cellStyle name="Normal 162" xfId="4306"/>
    <cellStyle name="Normal 162 2" xfId="4307"/>
    <cellStyle name="Normal 162 2 2" xfId="4308"/>
    <cellStyle name="Normal 162 3" xfId="4309"/>
    <cellStyle name="Normal 163" xfId="4310"/>
    <cellStyle name="Normal 163 2" xfId="4311"/>
    <cellStyle name="Normal 163 3" xfId="4312"/>
    <cellStyle name="Normal 163 4" xfId="4313"/>
    <cellStyle name="Normal 163 5" xfId="4314"/>
    <cellStyle name="Normal 164" xfId="4315"/>
    <cellStyle name="Normal 164 2" xfId="4316"/>
    <cellStyle name="Normal 164 3" xfId="4317"/>
    <cellStyle name="Normal 164 4" xfId="4318"/>
    <cellStyle name="Normal 164 5" xfId="4319"/>
    <cellStyle name="Normal 165" xfId="4320"/>
    <cellStyle name="Normal 165 2" xfId="4321"/>
    <cellStyle name="Normal 165 3" xfId="4322"/>
    <cellStyle name="Normal 165 4" xfId="4323"/>
    <cellStyle name="Normal 165 5" xfId="4324"/>
    <cellStyle name="Normal 166" xfId="4325"/>
    <cellStyle name="Normal 166 2" xfId="4326"/>
    <cellStyle name="Normal 166 3" xfId="4327"/>
    <cellStyle name="Normal 166 4" xfId="4328"/>
    <cellStyle name="Normal 166 5" xfId="4329"/>
    <cellStyle name="Normal 167" xfId="4330"/>
    <cellStyle name="Normal 167 2" xfId="4331"/>
    <cellStyle name="Normal 167 3" xfId="4332"/>
    <cellStyle name="Normal 167 4" xfId="4333"/>
    <cellStyle name="Normal 167 5" xfId="4334"/>
    <cellStyle name="Normal 168" xfId="4335"/>
    <cellStyle name="Normal 168 2" xfId="4336"/>
    <cellStyle name="Normal 168 3" xfId="4337"/>
    <cellStyle name="Normal 168 4" xfId="4338"/>
    <cellStyle name="Normal 168 5" xfId="4339"/>
    <cellStyle name="Normal 169" xfId="4340"/>
    <cellStyle name="Normal 169 2" xfId="4341"/>
    <cellStyle name="Normal 169 3" xfId="4342"/>
    <cellStyle name="Normal 169 4" xfId="4343"/>
    <cellStyle name="Normal 169 5" xfId="4344"/>
    <cellStyle name="Normal 17" xfId="151"/>
    <cellStyle name="Normal 17 2" xfId="4345"/>
    <cellStyle name="Normal 17 2 2" xfId="4346"/>
    <cellStyle name="Normal 17 3" xfId="4347"/>
    <cellStyle name="Normal 17 3 2" xfId="4348"/>
    <cellStyle name="Normal 17 4" xfId="4349"/>
    <cellStyle name="Normal 17 4 2" xfId="4350"/>
    <cellStyle name="Normal 17 4 3" xfId="4351"/>
    <cellStyle name="Normal 17 5" xfId="4352"/>
    <cellStyle name="Normal 17 6" xfId="4353"/>
    <cellStyle name="Normal 17 7" xfId="4354"/>
    <cellStyle name="Normal 17 8" xfId="4355"/>
    <cellStyle name="Normal 17 9" xfId="268"/>
    <cellStyle name="Normal 170" xfId="4356"/>
    <cellStyle name="Normal 170 2" xfId="4357"/>
    <cellStyle name="Normal 170 3" xfId="4358"/>
    <cellStyle name="Normal 170 4" xfId="4359"/>
    <cellStyle name="Normal 170 5" xfId="4360"/>
    <cellStyle name="Normal 171" xfId="4361"/>
    <cellStyle name="Normal 171 2" xfId="4362"/>
    <cellStyle name="Normal 171 3" xfId="4363"/>
    <cellStyle name="Normal 171 4" xfId="4364"/>
    <cellStyle name="Normal 171 5" xfId="4365"/>
    <cellStyle name="Normal 172" xfId="4366"/>
    <cellStyle name="Normal 172 2" xfId="4367"/>
    <cellStyle name="Normal 172 3" xfId="4368"/>
    <cellStyle name="Normal 172 4" xfId="4369"/>
    <cellStyle name="Normal 172 5" xfId="4370"/>
    <cellStyle name="Normal 173" xfId="4371"/>
    <cellStyle name="Normal 173 2" xfId="4372"/>
    <cellStyle name="Normal 173 3" xfId="4373"/>
    <cellStyle name="Normal 173 4" xfId="4374"/>
    <cellStyle name="Normal 173 5" xfId="4375"/>
    <cellStyle name="Normal 174" xfId="4376"/>
    <cellStyle name="Normal 174 2" xfId="4377"/>
    <cellStyle name="Normal 174 3" xfId="4378"/>
    <cellStyle name="Normal 174 4" xfId="4379"/>
    <cellStyle name="Normal 174 5" xfId="4380"/>
    <cellStyle name="Normal 175" xfId="4381"/>
    <cellStyle name="Normal 175 2" xfId="4382"/>
    <cellStyle name="Normal 175 3" xfId="4383"/>
    <cellStyle name="Normal 175 4" xfId="4384"/>
    <cellStyle name="Normal 175 5" xfId="4385"/>
    <cellStyle name="Normal 176" xfId="4386"/>
    <cellStyle name="Normal 176 2" xfId="4387"/>
    <cellStyle name="Normal 176 3" xfId="4388"/>
    <cellStyle name="Normal 176 4" xfId="4389"/>
    <cellStyle name="Normal 176 5" xfId="4390"/>
    <cellStyle name="Normal 177" xfId="4391"/>
    <cellStyle name="Normal 177 2" xfId="4392"/>
    <cellStyle name="Normal 177 3" xfId="4393"/>
    <cellStyle name="Normal 177 4" xfId="4394"/>
    <cellStyle name="Normal 177 5" xfId="4395"/>
    <cellStyle name="Normal 178" xfId="4396"/>
    <cellStyle name="Normal 178 2" xfId="4397"/>
    <cellStyle name="Normal 178 3" xfId="4398"/>
    <cellStyle name="Normal 178 4" xfId="4399"/>
    <cellStyle name="Normal 178 5" xfId="4400"/>
    <cellStyle name="Normal 179" xfId="4401"/>
    <cellStyle name="Normal 179 2" xfId="4402"/>
    <cellStyle name="Normal 179 3" xfId="4403"/>
    <cellStyle name="Normal 179 4" xfId="4404"/>
    <cellStyle name="Normal 179 5" xfId="4405"/>
    <cellStyle name="Normal 18" xfId="4406"/>
    <cellStyle name="Normal 18 2" xfId="4407"/>
    <cellStyle name="Normal 18 2 2" xfId="4408"/>
    <cellStyle name="Normal 18 3" xfId="4409"/>
    <cellStyle name="Normal 18 3 2" xfId="4410"/>
    <cellStyle name="Normal 18 4" xfId="4411"/>
    <cellStyle name="Normal 18 5" xfId="4412"/>
    <cellStyle name="Normal 18 6" xfId="4413"/>
    <cellStyle name="Normal 18 7" xfId="4414"/>
    <cellStyle name="Normal 18 8" xfId="4415"/>
    <cellStyle name="Normal 180" xfId="4416"/>
    <cellStyle name="Normal 180 2" xfId="4417"/>
    <cellStyle name="Normal 180 3" xfId="4418"/>
    <cellStyle name="Normal 180 4" xfId="4419"/>
    <cellStyle name="Normal 180 5" xfId="4420"/>
    <cellStyle name="Normal 181" xfId="4421"/>
    <cellStyle name="Normal 181 2" xfId="4422"/>
    <cellStyle name="Normal 181 3" xfId="4423"/>
    <cellStyle name="Normal 181 4" xfId="4424"/>
    <cellStyle name="Normal 181 5" xfId="4425"/>
    <cellStyle name="Normal 182" xfId="4426"/>
    <cellStyle name="Normal 182 2" xfId="4427"/>
    <cellStyle name="Normal 182 3" xfId="4428"/>
    <cellStyle name="Normal 182 4" xfId="4429"/>
    <cellStyle name="Normal 182 5" xfId="4430"/>
    <cellStyle name="Normal 183" xfId="4431"/>
    <cellStyle name="Normal 183 2" xfId="4432"/>
    <cellStyle name="Normal 183 3" xfId="4433"/>
    <cellStyle name="Normal 183 4" xfId="4434"/>
    <cellStyle name="Normal 183 5" xfId="4435"/>
    <cellStyle name="Normal 184" xfId="4436"/>
    <cellStyle name="Normal 184 2" xfId="4437"/>
    <cellStyle name="Normal 184 3" xfId="4438"/>
    <cellStyle name="Normal 184 4" xfId="4439"/>
    <cellStyle name="Normal 184 5" xfId="4440"/>
    <cellStyle name="Normal 185" xfId="4441"/>
    <cellStyle name="Normal 185 2" xfId="4442"/>
    <cellStyle name="Normal 185 3" xfId="4443"/>
    <cellStyle name="Normal 185 4" xfId="4444"/>
    <cellStyle name="Normal 185 5" xfId="4445"/>
    <cellStyle name="Normal 186" xfId="4446"/>
    <cellStyle name="Normal 186 2" xfId="4447"/>
    <cellStyle name="Normal 186 3" xfId="4448"/>
    <cellStyle name="Normal 186 4" xfId="4449"/>
    <cellStyle name="Normal 186 5" xfId="4450"/>
    <cellStyle name="Normal 187" xfId="4451"/>
    <cellStyle name="Normal 187 2" xfId="4452"/>
    <cellStyle name="Normal 187 3" xfId="4453"/>
    <cellStyle name="Normal 187 4" xfId="4454"/>
    <cellStyle name="Normal 187 5" xfId="4455"/>
    <cellStyle name="Normal 188" xfId="4456"/>
    <cellStyle name="Normal 188 2" xfId="4457"/>
    <cellStyle name="Normal 188 3" xfId="4458"/>
    <cellStyle name="Normal 188 4" xfId="4459"/>
    <cellStyle name="Normal 188 5" xfId="4460"/>
    <cellStyle name="Normal 189" xfId="4461"/>
    <cellStyle name="Normal 189 2" xfId="4462"/>
    <cellStyle name="Normal 189 3" xfId="4463"/>
    <cellStyle name="Normal 189 4" xfId="4464"/>
    <cellStyle name="Normal 189 5" xfId="4465"/>
    <cellStyle name="Normal 19" xfId="4466"/>
    <cellStyle name="Normal 19 2" xfId="4467"/>
    <cellStyle name="Normal 19 2 2" xfId="4468"/>
    <cellStyle name="Normal 19 3" xfId="4469"/>
    <cellStyle name="Normal 19 4" xfId="4470"/>
    <cellStyle name="Normal 19 5" xfId="4471"/>
    <cellStyle name="Normal 19 6" xfId="4472"/>
    <cellStyle name="Normal 19 7" xfId="4473"/>
    <cellStyle name="Normal 190" xfId="4474"/>
    <cellStyle name="Normal 190 2" xfId="4475"/>
    <cellStyle name="Normal 190 3" xfId="4476"/>
    <cellStyle name="Normal 190 4" xfId="4477"/>
    <cellStyle name="Normal 190 5" xfId="4478"/>
    <cellStyle name="Normal 191" xfId="4479"/>
    <cellStyle name="Normal 191 2" xfId="4480"/>
    <cellStyle name="Normal 191 3" xfId="4481"/>
    <cellStyle name="Normal 191 4" xfId="4482"/>
    <cellStyle name="Normal 191 5" xfId="4483"/>
    <cellStyle name="Normal 192" xfId="4484"/>
    <cellStyle name="Normal 192 2" xfId="4485"/>
    <cellStyle name="Normal 192 3" xfId="4486"/>
    <cellStyle name="Normal 192 4" xfId="4487"/>
    <cellStyle name="Normal 192 5" xfId="4488"/>
    <cellStyle name="Normal 193" xfId="4489"/>
    <cellStyle name="Normal 193 2" xfId="4490"/>
    <cellStyle name="Normal 193 3" xfId="4491"/>
    <cellStyle name="Normal 193 4" xfId="4492"/>
    <cellStyle name="Normal 193 5" xfId="4493"/>
    <cellStyle name="Normal 194" xfId="4494"/>
    <cellStyle name="Normal 194 2" xfId="4495"/>
    <cellStyle name="Normal 194 3" xfId="4496"/>
    <cellStyle name="Normal 195" xfId="4497"/>
    <cellStyle name="Normal 195 2" xfId="4498"/>
    <cellStyle name="Normal 195 3" xfId="4499"/>
    <cellStyle name="Normal 196" xfId="4500"/>
    <cellStyle name="Normal 196 2" xfId="4501"/>
    <cellStyle name="Normal 196 3" xfId="4502"/>
    <cellStyle name="Normal 197" xfId="4503"/>
    <cellStyle name="Normal 197 2" xfId="4504"/>
    <cellStyle name="Normal 197 3" xfId="4505"/>
    <cellStyle name="Normal 197 4" xfId="4506"/>
    <cellStyle name="Normal 197 5" xfId="4507"/>
    <cellStyle name="Normal 198" xfId="4508"/>
    <cellStyle name="Normal 198 2" xfId="4509"/>
    <cellStyle name="Normal 198 3" xfId="4510"/>
    <cellStyle name="Normal 198 4" xfId="4511"/>
    <cellStyle name="Normal 198 5" xfId="4512"/>
    <cellStyle name="Normal 199" xfId="4513"/>
    <cellStyle name="Normal 199 2" xfId="4514"/>
    <cellStyle name="Normal 199 3" xfId="4515"/>
    <cellStyle name="Normal 199 4" xfId="4516"/>
    <cellStyle name="Normal 199 5" xfId="4517"/>
    <cellStyle name="Normal 2" xfId="1"/>
    <cellStyle name="Normal 2 10" xfId="4518"/>
    <cellStyle name="Normal 2 10 2" xfId="4519"/>
    <cellStyle name="Normal 2 11" xfId="4520"/>
    <cellStyle name="Normal 2 12" xfId="4521"/>
    <cellStyle name="Normal 2 13" xfId="9138"/>
    <cellStyle name="Normal 2 14" xfId="9403"/>
    <cellStyle name="Normal 2 15 6" xfId="4522"/>
    <cellStyle name="Normal 2 16" xfId="9152"/>
    <cellStyle name="Normal 2 2" xfId="7"/>
    <cellStyle name="Normal 2 2 10" xfId="4523"/>
    <cellStyle name="Normal 2 2 11" xfId="4524"/>
    <cellStyle name="Normal 2 2 12" xfId="4525"/>
    <cellStyle name="Normal 2 2 13" xfId="9142"/>
    <cellStyle name="Normal 2 2 14" xfId="9404"/>
    <cellStyle name="Normal 2 2 2" xfId="4526"/>
    <cellStyle name="Normal 2 2 2 2" xfId="4527"/>
    <cellStyle name="Normal 2 2 2 2 2" xfId="4528"/>
    <cellStyle name="Normal 2 2 2 2 2 2" xfId="4529"/>
    <cellStyle name="Normal 2 2 2 2 2 2 2" xfId="4530"/>
    <cellStyle name="Normal 2 2 2 2 2 2 2 2" xfId="4531"/>
    <cellStyle name="Normal 2 2 2 2 2 2 2 2 2" xfId="4532"/>
    <cellStyle name="Normal 2 2 2 2 2 2 2 2 2 2" xfId="4533"/>
    <cellStyle name="Normal 2 2 2 2 2 2 2 2 3" xfId="4534"/>
    <cellStyle name="Normal 2 2 2 2 2 2 2 3" xfId="4535"/>
    <cellStyle name="Normal 2 2 2 2 2 2 2 3 2" xfId="4536"/>
    <cellStyle name="Normal 2 2 2 2 2 2 2 4" xfId="4537"/>
    <cellStyle name="Normal 2 2 2 2 2 2 3" xfId="4538"/>
    <cellStyle name="Normal 2 2 2 2 2 2 3 2" xfId="4539"/>
    <cellStyle name="Normal 2 2 2 2 2 2 3 2 2" xfId="4540"/>
    <cellStyle name="Normal 2 2 2 2 2 2 3 3" xfId="4541"/>
    <cellStyle name="Normal 2 2 2 2 2 2 4" xfId="4542"/>
    <cellStyle name="Normal 2 2 2 2 2 2 4 2" xfId="4543"/>
    <cellStyle name="Normal 2 2 2 2 2 2 5" xfId="4544"/>
    <cellStyle name="Normal 2 2 2 2 2 3" xfId="4545"/>
    <cellStyle name="Normal 2 2 2 2 2 3 2" xfId="4546"/>
    <cellStyle name="Normal 2 2 2 2 2 3 2 2" xfId="4547"/>
    <cellStyle name="Normal 2 2 2 2 2 3 2 2 2" xfId="4548"/>
    <cellStyle name="Normal 2 2 2 2 2 3 2 3" xfId="4549"/>
    <cellStyle name="Normal 2 2 2 2 2 3 3" xfId="4550"/>
    <cellStyle name="Normal 2 2 2 2 2 3 3 2" xfId="4551"/>
    <cellStyle name="Normal 2 2 2 2 2 3 4" xfId="4552"/>
    <cellStyle name="Normal 2 2 2 2 2 4" xfId="4553"/>
    <cellStyle name="Normal 2 2 2 2 2 4 2" xfId="4554"/>
    <cellStyle name="Normal 2 2 2 2 2 4 2 2" xfId="4555"/>
    <cellStyle name="Normal 2 2 2 2 2 4 3" xfId="4556"/>
    <cellStyle name="Normal 2 2 2 2 2 5" xfId="4557"/>
    <cellStyle name="Normal 2 2 2 2 2 5 2" xfId="4558"/>
    <cellStyle name="Normal 2 2 2 2 2 6" xfId="4559"/>
    <cellStyle name="Normal 2 2 2 2 3" xfId="4560"/>
    <cellStyle name="Normal 2 2 2 2 3 2" xfId="4561"/>
    <cellStyle name="Normal 2 2 2 2 3 2 2" xfId="4562"/>
    <cellStyle name="Normal 2 2 2 2 3 2 2 2" xfId="4563"/>
    <cellStyle name="Normal 2 2 2 2 3 2 2 2 2" xfId="4564"/>
    <cellStyle name="Normal 2 2 2 2 3 2 2 3" xfId="4565"/>
    <cellStyle name="Normal 2 2 2 2 3 2 3" xfId="4566"/>
    <cellStyle name="Normal 2 2 2 2 3 2 3 2" xfId="4567"/>
    <cellStyle name="Normal 2 2 2 2 3 2 4" xfId="4568"/>
    <cellStyle name="Normal 2 2 2 2 3 3" xfId="4569"/>
    <cellStyle name="Normal 2 2 2 2 3 3 2" xfId="4570"/>
    <cellStyle name="Normal 2 2 2 2 3 3 2 2" xfId="4571"/>
    <cellStyle name="Normal 2 2 2 2 3 3 3" xfId="4572"/>
    <cellStyle name="Normal 2 2 2 2 3 4" xfId="4573"/>
    <cellStyle name="Normal 2 2 2 2 3 4 2" xfId="4574"/>
    <cellStyle name="Normal 2 2 2 2 3 5" xfId="4575"/>
    <cellStyle name="Normal 2 2 2 2 4" xfId="4576"/>
    <cellStyle name="Normal 2 2 2 2 4 2" xfId="4577"/>
    <cellStyle name="Normal 2 2 2 2 4 2 2" xfId="4578"/>
    <cellStyle name="Normal 2 2 2 2 4 2 2 2" xfId="4579"/>
    <cellStyle name="Normal 2 2 2 2 4 2 3" xfId="4580"/>
    <cellStyle name="Normal 2 2 2 2 4 3" xfId="4581"/>
    <cellStyle name="Normal 2 2 2 2 4 3 2" xfId="4582"/>
    <cellStyle name="Normal 2 2 2 2 4 4" xfId="4583"/>
    <cellStyle name="Normal 2 2 2 2 5" xfId="4584"/>
    <cellStyle name="Normal 2 2 2 2 5 2" xfId="4585"/>
    <cellStyle name="Normal 2 2 2 2 5 2 2" xfId="4586"/>
    <cellStyle name="Normal 2 2 2 2 5 3" xfId="4587"/>
    <cellStyle name="Normal 2 2 2 2 6" xfId="4588"/>
    <cellStyle name="Normal 2 2 2 2 6 2" xfId="4589"/>
    <cellStyle name="Normal 2 2 2 2 7" xfId="4590"/>
    <cellStyle name="Normal 2 2 2 3" xfId="4591"/>
    <cellStyle name="Normal 2 2 2 3 2" xfId="4592"/>
    <cellStyle name="Normal 2 2 2 3 2 2" xfId="4593"/>
    <cellStyle name="Normal 2 2 2 3 2 2 2" xfId="4594"/>
    <cellStyle name="Normal 2 2 2 3 2 2 2 2" xfId="4595"/>
    <cellStyle name="Normal 2 2 2 3 2 2 2 2 2" xfId="4596"/>
    <cellStyle name="Normal 2 2 2 3 2 2 2 3" xfId="4597"/>
    <cellStyle name="Normal 2 2 2 3 2 2 3" xfId="4598"/>
    <cellStyle name="Normal 2 2 2 3 2 2 3 2" xfId="4599"/>
    <cellStyle name="Normal 2 2 2 3 2 2 4" xfId="4600"/>
    <cellStyle name="Normal 2 2 2 3 2 3" xfId="4601"/>
    <cellStyle name="Normal 2 2 2 3 2 3 2" xfId="4602"/>
    <cellStyle name="Normal 2 2 2 3 2 3 2 2" xfId="4603"/>
    <cellStyle name="Normal 2 2 2 3 2 3 3" xfId="4604"/>
    <cellStyle name="Normal 2 2 2 3 2 4" xfId="4605"/>
    <cellStyle name="Normal 2 2 2 3 2 4 2" xfId="4606"/>
    <cellStyle name="Normal 2 2 2 3 2 5" xfId="4607"/>
    <cellStyle name="Normal 2 2 2 3 3" xfId="4608"/>
    <cellStyle name="Normal 2 2 2 3 3 2" xfId="4609"/>
    <cellStyle name="Normal 2 2 2 3 3 2 2" xfId="4610"/>
    <cellStyle name="Normal 2 2 2 3 3 2 2 2" xfId="4611"/>
    <cellStyle name="Normal 2 2 2 3 3 2 3" xfId="4612"/>
    <cellStyle name="Normal 2 2 2 3 3 3" xfId="4613"/>
    <cellStyle name="Normal 2 2 2 3 3 3 2" xfId="4614"/>
    <cellStyle name="Normal 2 2 2 3 3 4" xfId="4615"/>
    <cellStyle name="Normal 2 2 2 3 4" xfId="4616"/>
    <cellStyle name="Normal 2 2 2 3 4 2" xfId="4617"/>
    <cellStyle name="Normal 2 2 2 3 4 2 2" xfId="4618"/>
    <cellStyle name="Normal 2 2 2 3 4 3" xfId="4619"/>
    <cellStyle name="Normal 2 2 2 3 5" xfId="4620"/>
    <cellStyle name="Normal 2 2 2 3 5 2" xfId="4621"/>
    <cellStyle name="Normal 2 2 2 3 6" xfId="4622"/>
    <cellStyle name="Normal 2 2 2 4" xfId="4623"/>
    <cellStyle name="Normal 2 2 2 4 2" xfId="4624"/>
    <cellStyle name="Normal 2 2 2 4 2 2" xfId="4625"/>
    <cellStyle name="Normal 2 2 2 4 2 2 2" xfId="4626"/>
    <cellStyle name="Normal 2 2 2 4 2 2 2 2" xfId="4627"/>
    <cellStyle name="Normal 2 2 2 4 2 2 3" xfId="4628"/>
    <cellStyle name="Normal 2 2 2 4 2 3" xfId="4629"/>
    <cellStyle name="Normal 2 2 2 4 2 3 2" xfId="4630"/>
    <cellStyle name="Normal 2 2 2 4 2 4" xfId="4631"/>
    <cellStyle name="Normal 2 2 2 4 3" xfId="4632"/>
    <cellStyle name="Normal 2 2 2 4 3 2" xfId="4633"/>
    <cellStyle name="Normal 2 2 2 4 3 2 2" xfId="4634"/>
    <cellStyle name="Normal 2 2 2 4 3 3" xfId="4635"/>
    <cellStyle name="Normal 2 2 2 4 4" xfId="4636"/>
    <cellStyle name="Normal 2 2 2 4 4 2" xfId="4637"/>
    <cellStyle name="Normal 2 2 2 4 5" xfId="4638"/>
    <cellStyle name="Normal 2 2 2 5" xfId="4639"/>
    <cellStyle name="Normal 2 2 2 5 2" xfId="4640"/>
    <cellStyle name="Normal 2 2 2 5 2 2" xfId="4641"/>
    <cellStyle name="Normal 2 2 2 5 2 2 2" xfId="4642"/>
    <cellStyle name="Normal 2 2 2 5 2 3" xfId="4643"/>
    <cellStyle name="Normal 2 2 2 5 3" xfId="4644"/>
    <cellStyle name="Normal 2 2 2 5 3 2" xfId="4645"/>
    <cellStyle name="Normal 2 2 2 5 4" xfId="4646"/>
    <cellStyle name="Normal 2 2 2 6" xfId="4647"/>
    <cellStyle name="Normal 2 2 2 6 2" xfId="4648"/>
    <cellStyle name="Normal 2 2 2 6 2 2" xfId="4649"/>
    <cellStyle name="Normal 2 2 2 6 3" xfId="4650"/>
    <cellStyle name="Normal 2 2 2 7" xfId="4651"/>
    <cellStyle name="Normal 2 2 2 7 2" xfId="4652"/>
    <cellStyle name="Normal 2 2 2 8" xfId="4653"/>
    <cellStyle name="Normal 2 2 2 8 2" xfId="4654"/>
    <cellStyle name="Normal 2 2 2 9" xfId="4655"/>
    <cellStyle name="Normal 2 2 3" xfId="4656"/>
    <cellStyle name="Normal 2 2 3 2" xfId="4657"/>
    <cellStyle name="Normal 2 2 3 2 2" xfId="4658"/>
    <cellStyle name="Normal 2 2 3 2 2 2" xfId="4659"/>
    <cellStyle name="Normal 2 2 3 2 2 2 2" xfId="4660"/>
    <cellStyle name="Normal 2 2 3 2 2 2 2 2" xfId="4661"/>
    <cellStyle name="Normal 2 2 3 2 2 2 2 2 2" xfId="4662"/>
    <cellStyle name="Normal 2 2 3 2 2 2 2 3" xfId="4663"/>
    <cellStyle name="Normal 2 2 3 2 2 2 3" xfId="4664"/>
    <cellStyle name="Normal 2 2 3 2 2 2 3 2" xfId="4665"/>
    <cellStyle name="Normal 2 2 3 2 2 2 4" xfId="4666"/>
    <cellStyle name="Normal 2 2 3 2 2 3" xfId="4667"/>
    <cellStyle name="Normal 2 2 3 2 2 3 2" xfId="4668"/>
    <cellStyle name="Normal 2 2 3 2 2 3 2 2" xfId="4669"/>
    <cellStyle name="Normal 2 2 3 2 2 3 3" xfId="4670"/>
    <cellStyle name="Normal 2 2 3 2 2 4" xfId="4671"/>
    <cellStyle name="Normal 2 2 3 2 2 4 2" xfId="4672"/>
    <cellStyle name="Normal 2 2 3 2 2 5" xfId="4673"/>
    <cellStyle name="Normal 2 2 3 2 3" xfId="4674"/>
    <cellStyle name="Normal 2 2 3 2 3 2" xfId="4675"/>
    <cellStyle name="Normal 2 2 3 2 3 2 2" xfId="4676"/>
    <cellStyle name="Normal 2 2 3 2 3 2 2 2" xfId="4677"/>
    <cellStyle name="Normal 2 2 3 2 3 2 3" xfId="4678"/>
    <cellStyle name="Normal 2 2 3 2 3 3" xfId="4679"/>
    <cellStyle name="Normal 2 2 3 2 3 3 2" xfId="4680"/>
    <cellStyle name="Normal 2 2 3 2 3 4" xfId="4681"/>
    <cellStyle name="Normal 2 2 3 2 4" xfId="4682"/>
    <cellStyle name="Normal 2 2 3 2 4 2" xfId="4683"/>
    <cellStyle name="Normal 2 2 3 2 4 2 2" xfId="4684"/>
    <cellStyle name="Normal 2 2 3 2 4 3" xfId="4685"/>
    <cellStyle name="Normal 2 2 3 2 5" xfId="4686"/>
    <cellStyle name="Normal 2 2 3 2 5 2" xfId="4687"/>
    <cellStyle name="Normal 2 2 3 2 6" xfId="4688"/>
    <cellStyle name="Normal 2 2 3 3" xfId="4689"/>
    <cellStyle name="Normal 2 2 3 3 2" xfId="4690"/>
    <cellStyle name="Normal 2 2 3 3 2 2" xfId="4691"/>
    <cellStyle name="Normal 2 2 3 3 2 2 2" xfId="4692"/>
    <cellStyle name="Normal 2 2 3 3 2 2 2 2" xfId="4693"/>
    <cellStyle name="Normal 2 2 3 3 2 2 3" xfId="4694"/>
    <cellStyle name="Normal 2 2 3 3 2 3" xfId="4695"/>
    <cellStyle name="Normal 2 2 3 3 2 3 2" xfId="4696"/>
    <cellStyle name="Normal 2 2 3 3 2 4" xfId="4697"/>
    <cellStyle name="Normal 2 2 3 3 3" xfId="4698"/>
    <cellStyle name="Normal 2 2 3 3 3 2" xfId="4699"/>
    <cellStyle name="Normal 2 2 3 3 3 2 2" xfId="4700"/>
    <cellStyle name="Normal 2 2 3 3 3 3" xfId="4701"/>
    <cellStyle name="Normal 2 2 3 3 4" xfId="4702"/>
    <cellStyle name="Normal 2 2 3 3 4 2" xfId="4703"/>
    <cellStyle name="Normal 2 2 3 3 5" xfId="4704"/>
    <cellStyle name="Normal 2 2 3 4" xfId="4705"/>
    <cellStyle name="Normal 2 2 3 4 2" xfId="4706"/>
    <cellStyle name="Normal 2 2 3 4 2 2" xfId="4707"/>
    <cellStyle name="Normal 2 2 3 4 2 2 2" xfId="4708"/>
    <cellStyle name="Normal 2 2 3 4 2 3" xfId="4709"/>
    <cellStyle name="Normal 2 2 3 4 3" xfId="4710"/>
    <cellStyle name="Normal 2 2 3 4 3 2" xfId="4711"/>
    <cellStyle name="Normal 2 2 3 4 4" xfId="4712"/>
    <cellStyle name="Normal 2 2 3 5" xfId="4713"/>
    <cellStyle name="Normal 2 2 3 5 2" xfId="4714"/>
    <cellStyle name="Normal 2 2 3 5 2 2" xfId="4715"/>
    <cellStyle name="Normal 2 2 3 5 3" xfId="4716"/>
    <cellStyle name="Normal 2 2 3 6" xfId="4717"/>
    <cellStyle name="Normal 2 2 3 6 2" xfId="4718"/>
    <cellStyle name="Normal 2 2 3 7" xfId="4719"/>
    <cellStyle name="Normal 2 2 4" xfId="4720"/>
    <cellStyle name="Normal 2 2 4 2" xfId="4721"/>
    <cellStyle name="Normal 2 2 4 2 2" xfId="4722"/>
    <cellStyle name="Normal 2 2 4 2 2 2" xfId="4723"/>
    <cellStyle name="Normal 2 2 4 2 2 2 2" xfId="4724"/>
    <cellStyle name="Normal 2 2 4 2 2 2 2 2" xfId="4725"/>
    <cellStyle name="Normal 2 2 4 2 2 2 3" xfId="4726"/>
    <cellStyle name="Normal 2 2 4 2 2 3" xfId="4727"/>
    <cellStyle name="Normal 2 2 4 2 2 3 2" xfId="4728"/>
    <cellStyle name="Normal 2 2 4 2 2 4" xfId="4729"/>
    <cellStyle name="Normal 2 2 4 2 3" xfId="4730"/>
    <cellStyle name="Normal 2 2 4 2 3 2" xfId="4731"/>
    <cellStyle name="Normal 2 2 4 2 3 2 2" xfId="4732"/>
    <cellStyle name="Normal 2 2 4 2 3 3" xfId="4733"/>
    <cellStyle name="Normal 2 2 4 2 4" xfId="4734"/>
    <cellStyle name="Normal 2 2 4 2 4 2" xfId="4735"/>
    <cellStyle name="Normal 2 2 4 2 5" xfId="4736"/>
    <cellStyle name="Normal 2 2 4 3" xfId="4737"/>
    <cellStyle name="Normal 2 2 4 3 2" xfId="4738"/>
    <cellStyle name="Normal 2 2 4 3 2 2" xfId="4739"/>
    <cellStyle name="Normal 2 2 4 3 2 2 2" xfId="4740"/>
    <cellStyle name="Normal 2 2 4 3 2 3" xfId="4741"/>
    <cellStyle name="Normal 2 2 4 3 3" xfId="4742"/>
    <cellStyle name="Normal 2 2 4 3 3 2" xfId="4743"/>
    <cellStyle name="Normal 2 2 4 3 4" xfId="4744"/>
    <cellStyle name="Normal 2 2 4 4" xfId="4745"/>
    <cellStyle name="Normal 2 2 4 4 2" xfId="4746"/>
    <cellStyle name="Normal 2 2 4 4 2 2" xfId="4747"/>
    <cellStyle name="Normal 2 2 4 4 3" xfId="4748"/>
    <cellStyle name="Normal 2 2 4 5" xfId="4749"/>
    <cellStyle name="Normal 2 2 4 5 2" xfId="4750"/>
    <cellStyle name="Normal 2 2 4 6" xfId="4751"/>
    <cellStyle name="Normal 2 2 5" xfId="4752"/>
    <cellStyle name="Normal 2 2 5 2" xfId="4753"/>
    <cellStyle name="Normal 2 2 5 2 2" xfId="4754"/>
    <cellStyle name="Normal 2 2 5 2 2 2" xfId="4755"/>
    <cellStyle name="Normal 2 2 5 2 2 2 2" xfId="4756"/>
    <cellStyle name="Normal 2 2 5 2 2 3" xfId="4757"/>
    <cellStyle name="Normal 2 2 5 2 3" xfId="4758"/>
    <cellStyle name="Normal 2 2 5 2 3 2" xfId="4759"/>
    <cellStyle name="Normal 2 2 5 2 4" xfId="4760"/>
    <cellStyle name="Normal 2 2 5 3" xfId="4761"/>
    <cellStyle name="Normal 2 2 5 3 2" xfId="4762"/>
    <cellStyle name="Normal 2 2 5 3 2 2" xfId="4763"/>
    <cellStyle name="Normal 2 2 5 3 3" xfId="4764"/>
    <cellStyle name="Normal 2 2 5 4" xfId="4765"/>
    <cellStyle name="Normal 2 2 5 4 2" xfId="4766"/>
    <cellStyle name="Normal 2 2 5 5" xfId="4767"/>
    <cellStyle name="Normal 2 2 6" xfId="4768"/>
    <cellStyle name="Normal 2 2 6 2" xfId="4769"/>
    <cellStyle name="Normal 2 2 6 2 2" xfId="4770"/>
    <cellStyle name="Normal 2 2 6 2 2 2" xfId="4771"/>
    <cellStyle name="Normal 2 2 6 2 3" xfId="4772"/>
    <cellStyle name="Normal 2 2 6 3" xfId="4773"/>
    <cellStyle name="Normal 2 2 6 3 2" xfId="4774"/>
    <cellStyle name="Normal 2 2 6 4" xfId="4775"/>
    <cellStyle name="Normal 2 2 7" xfId="4776"/>
    <cellStyle name="Normal 2 2 7 2" xfId="4777"/>
    <cellStyle name="Normal 2 2 7 2 2" xfId="4778"/>
    <cellStyle name="Normal 2 2 7 3" xfId="4779"/>
    <cellStyle name="Normal 2 2 8" xfId="4780"/>
    <cellStyle name="Normal 2 2 8 2" xfId="4781"/>
    <cellStyle name="Normal 2 2 9" xfId="4782"/>
    <cellStyle name="Normal 2 2 9 2" xfId="4783"/>
    <cellStyle name="Normal 2 3" xfId="245"/>
    <cellStyle name="Normal 2 3 10" xfId="6"/>
    <cellStyle name="Normal 2 3 10 2" xfId="4784"/>
    <cellStyle name="Normal 2 3 11" xfId="9405"/>
    <cellStyle name="Normal 2 3 2" xfId="4785"/>
    <cellStyle name="Normal 2 3 2 10" xfId="4786"/>
    <cellStyle name="Normal 2 3 2 2" xfId="4787"/>
    <cellStyle name="Normal 2 3 2 2 2" xfId="4788"/>
    <cellStyle name="Normal 2 3 2 2 2 2" xfId="4789"/>
    <cellStyle name="Normal 2 3 2 2 2 2 2" xfId="4790"/>
    <cellStyle name="Normal 2 3 2 2 2 2 2 2" xfId="4791"/>
    <cellStyle name="Normal 2 3 2 2 2 2 2 2 2" xfId="4792"/>
    <cellStyle name="Normal 2 3 2 2 2 2 2 3" xfId="4793"/>
    <cellStyle name="Normal 2 3 2 2 2 2 3" xfId="4794"/>
    <cellStyle name="Normal 2 3 2 2 2 2 3 2" xfId="4795"/>
    <cellStyle name="Normal 2 3 2 2 2 2 4" xfId="4796"/>
    <cellStyle name="Normal 2 3 2 2 2 3" xfId="4797"/>
    <cellStyle name="Normal 2 3 2 2 2 3 2" xfId="4798"/>
    <cellStyle name="Normal 2 3 2 2 2 3 2 2" xfId="4799"/>
    <cellStyle name="Normal 2 3 2 2 2 3 3" xfId="4800"/>
    <cellStyle name="Normal 2 3 2 2 2 4" xfId="4801"/>
    <cellStyle name="Normal 2 3 2 2 2 4 2" xfId="4802"/>
    <cellStyle name="Normal 2 3 2 2 2 5" xfId="4803"/>
    <cellStyle name="Normal 2 3 2 2 3" xfId="4804"/>
    <cellStyle name="Normal 2 3 2 2 3 2" xfId="4805"/>
    <cellStyle name="Normal 2 3 2 2 3 2 2" xfId="4806"/>
    <cellStyle name="Normal 2 3 2 2 3 2 2 2" xfId="4807"/>
    <cellStyle name="Normal 2 3 2 2 3 2 3" xfId="4808"/>
    <cellStyle name="Normal 2 3 2 2 3 3" xfId="4809"/>
    <cellStyle name="Normal 2 3 2 2 3 3 2" xfId="4810"/>
    <cellStyle name="Normal 2 3 2 2 3 4" xfId="4811"/>
    <cellStyle name="Normal 2 3 2 2 4" xfId="4812"/>
    <cellStyle name="Normal 2 3 2 2 4 2" xfId="4813"/>
    <cellStyle name="Normal 2 3 2 2 4 2 2" xfId="4814"/>
    <cellStyle name="Normal 2 3 2 2 4 3" xfId="4815"/>
    <cellStyle name="Normal 2 3 2 2 5" xfId="4816"/>
    <cellStyle name="Normal 2 3 2 2 5 2" xfId="4817"/>
    <cellStyle name="Normal 2 3 2 2 6" xfId="4818"/>
    <cellStyle name="Normal 2 3 2 3" xfId="4819"/>
    <cellStyle name="Normal 2 3 2 3 2" xfId="4820"/>
    <cellStyle name="Normal 2 3 2 3 2 2" xfId="4821"/>
    <cellStyle name="Normal 2 3 2 3 2 2 2" xfId="4822"/>
    <cellStyle name="Normal 2 3 2 3 2 2 2 2" xfId="4823"/>
    <cellStyle name="Normal 2 3 2 3 2 2 3" xfId="4824"/>
    <cellStyle name="Normal 2 3 2 3 2 3" xfId="4825"/>
    <cellStyle name="Normal 2 3 2 3 2 3 2" xfId="4826"/>
    <cellStyle name="Normal 2 3 2 3 2 4" xfId="4827"/>
    <cellStyle name="Normal 2 3 2 3 3" xfId="4828"/>
    <cellStyle name="Normal 2 3 2 3 3 2" xfId="4829"/>
    <cellStyle name="Normal 2 3 2 3 3 2 2" xfId="4830"/>
    <cellStyle name="Normal 2 3 2 3 3 3" xfId="4831"/>
    <cellStyle name="Normal 2 3 2 3 4" xfId="4832"/>
    <cellStyle name="Normal 2 3 2 3 4 2" xfId="4833"/>
    <cellStyle name="Normal 2 3 2 3 5" xfId="4834"/>
    <cellStyle name="Normal 2 3 2 4" xfId="4835"/>
    <cellStyle name="Normal 2 3 2 4 2" xfId="4836"/>
    <cellStyle name="Normal 2 3 2 4 2 2" xfId="4837"/>
    <cellStyle name="Normal 2 3 2 4 2 2 2" xfId="4838"/>
    <cellStyle name="Normal 2 3 2 4 2 3" xfId="4839"/>
    <cellStyle name="Normal 2 3 2 4 3" xfId="4840"/>
    <cellStyle name="Normal 2 3 2 4 3 2" xfId="4841"/>
    <cellStyle name="Normal 2 3 2 4 4" xfId="4842"/>
    <cellStyle name="Normal 2 3 2 5" xfId="4843"/>
    <cellStyle name="Normal 2 3 2 5 2" xfId="4844"/>
    <cellStyle name="Normal 2 3 2 5 2 2" xfId="4845"/>
    <cellStyle name="Normal 2 3 2 5 3" xfId="4846"/>
    <cellStyle name="Normal 2 3 2 6" xfId="4847"/>
    <cellStyle name="Normal 2 3 2 6 2" xfId="4848"/>
    <cellStyle name="Normal 2 3 2 7" xfId="4849"/>
    <cellStyle name="Normal 2 3 2 7 2" xfId="4850"/>
    <cellStyle name="Normal 2 3 2 8" xfId="4851"/>
    <cellStyle name="Normal 2 3 2 9" xfId="4852"/>
    <cellStyle name="Normal 2 3 3" xfId="4853"/>
    <cellStyle name="Normal 2 3 3 2" xfId="4854"/>
    <cellStyle name="Normal 2 3 3 2 2" xfId="4855"/>
    <cellStyle name="Normal 2 3 3 2 2 2" xfId="4856"/>
    <cellStyle name="Normal 2 3 3 2 2 2 2" xfId="4857"/>
    <cellStyle name="Normal 2 3 3 2 2 2 2 2" xfId="4858"/>
    <cellStyle name="Normal 2 3 3 2 2 2 3" xfId="4859"/>
    <cellStyle name="Normal 2 3 3 2 2 3" xfId="4860"/>
    <cellStyle name="Normal 2 3 3 2 2 3 2" xfId="4861"/>
    <cellStyle name="Normal 2 3 3 2 2 4" xfId="4862"/>
    <cellStyle name="Normal 2 3 3 2 3" xfId="4863"/>
    <cellStyle name="Normal 2 3 3 2 3 2" xfId="4864"/>
    <cellStyle name="Normal 2 3 3 2 3 2 2" xfId="4865"/>
    <cellStyle name="Normal 2 3 3 2 3 3" xfId="4866"/>
    <cellStyle name="Normal 2 3 3 2 4" xfId="4867"/>
    <cellStyle name="Normal 2 3 3 2 4 2" xfId="4868"/>
    <cellStyle name="Normal 2 3 3 2 5" xfId="4869"/>
    <cellStyle name="Normal 2 3 3 3" xfId="4870"/>
    <cellStyle name="Normal 2 3 3 3 2" xfId="4871"/>
    <cellStyle name="Normal 2 3 3 3 2 2" xfId="4872"/>
    <cellStyle name="Normal 2 3 3 3 2 2 2" xfId="4873"/>
    <cellStyle name="Normal 2 3 3 3 2 3" xfId="4874"/>
    <cellStyle name="Normal 2 3 3 3 3" xfId="4875"/>
    <cellStyle name="Normal 2 3 3 3 3 2" xfId="4876"/>
    <cellStyle name="Normal 2 3 3 3 4" xfId="4877"/>
    <cellStyle name="Normal 2 3 3 4" xfId="4878"/>
    <cellStyle name="Normal 2 3 3 4 2" xfId="4879"/>
    <cellStyle name="Normal 2 3 3 4 2 2" xfId="4880"/>
    <cellStyle name="Normal 2 3 3 4 3" xfId="4881"/>
    <cellStyle name="Normal 2 3 3 5" xfId="4882"/>
    <cellStyle name="Normal 2 3 3 5 2" xfId="4883"/>
    <cellStyle name="Normal 2 3 3 6" xfId="4884"/>
    <cellStyle name="Normal 2 3 4" xfId="4885"/>
    <cellStyle name="Normal 2 3 4 2" xfId="4886"/>
    <cellStyle name="Normal 2 3 4 2 2" xfId="4887"/>
    <cellStyle name="Normal 2 3 4 2 2 2" xfId="4888"/>
    <cellStyle name="Normal 2 3 4 2 2 2 2" xfId="4889"/>
    <cellStyle name="Normal 2 3 4 2 2 3" xfId="4890"/>
    <cellStyle name="Normal 2 3 4 2 3" xfId="4891"/>
    <cellStyle name="Normal 2 3 4 2 3 2" xfId="4892"/>
    <cellStyle name="Normal 2 3 4 2 4" xfId="4893"/>
    <cellStyle name="Normal 2 3 4 3" xfId="4894"/>
    <cellStyle name="Normal 2 3 4 3 2" xfId="4895"/>
    <cellStyle name="Normal 2 3 4 3 2 2" xfId="4896"/>
    <cellStyle name="Normal 2 3 4 3 3" xfId="4897"/>
    <cellStyle name="Normal 2 3 4 4" xfId="4898"/>
    <cellStyle name="Normal 2 3 4 4 2" xfId="4899"/>
    <cellStyle name="Normal 2 3 4 5" xfId="4900"/>
    <cellStyle name="Normal 2 3 5" xfId="4901"/>
    <cellStyle name="Normal 2 3 5 2" xfId="4902"/>
    <cellStyle name="Normal 2 3 5 2 2" xfId="4903"/>
    <cellStyle name="Normal 2 3 5 2 2 2" xfId="4904"/>
    <cellStyle name="Normal 2 3 5 2 3" xfId="4905"/>
    <cellStyle name="Normal 2 3 5 3" xfId="4906"/>
    <cellStyle name="Normal 2 3 5 3 2" xfId="4907"/>
    <cellStyle name="Normal 2 3 5 4" xfId="4908"/>
    <cellStyle name="Normal 2 3 6" xfId="4909"/>
    <cellStyle name="Normal 2 3 6 2" xfId="4910"/>
    <cellStyle name="Normal 2 3 6 2 2" xfId="4911"/>
    <cellStyle name="Normal 2 3 6 3" xfId="4912"/>
    <cellStyle name="Normal 2 3 7" xfId="4913"/>
    <cellStyle name="Normal 2 3 7 2" xfId="4914"/>
    <cellStyle name="Normal 2 3 8" xfId="4915"/>
    <cellStyle name="Normal 2 3 8 2" xfId="4916"/>
    <cellStyle name="Normal 2 3 9" xfId="4917"/>
    <cellStyle name="Normal 2 4" xfId="4918"/>
    <cellStyle name="Normal 2 4 10" xfId="4919"/>
    <cellStyle name="Normal 2 4 2" xfId="4920"/>
    <cellStyle name="Normal 2 4 2 2" xfId="4921"/>
    <cellStyle name="Normal 2 4 2 2 2" xfId="4922"/>
    <cellStyle name="Normal 2 4 2 2 2 2" xfId="4923"/>
    <cellStyle name="Normal 2 4 2 2 2 2 2" xfId="4924"/>
    <cellStyle name="Normal 2 4 2 2 2 2 2 2" xfId="4925"/>
    <cellStyle name="Normal 2 4 2 2 2 2 3" xfId="4926"/>
    <cellStyle name="Normal 2 4 2 2 2 3" xfId="4927"/>
    <cellStyle name="Normal 2 4 2 2 2 3 2" xfId="4928"/>
    <cellStyle name="Normal 2 4 2 2 2 4" xfId="4929"/>
    <cellStyle name="Normal 2 4 2 2 3" xfId="4930"/>
    <cellStyle name="Normal 2 4 2 2 3 2" xfId="4931"/>
    <cellStyle name="Normal 2 4 2 2 3 2 2" xfId="4932"/>
    <cellStyle name="Normal 2 4 2 2 3 3" xfId="4933"/>
    <cellStyle name="Normal 2 4 2 2 4" xfId="4934"/>
    <cellStyle name="Normal 2 4 2 2 4 2" xfId="4935"/>
    <cellStyle name="Normal 2 4 2 2 5" xfId="4936"/>
    <cellStyle name="Normal 2 4 2 3" xfId="4937"/>
    <cellStyle name="Normal 2 4 2 3 2" xfId="4938"/>
    <cellStyle name="Normal 2 4 2 3 2 2" xfId="4939"/>
    <cellStyle name="Normal 2 4 2 3 2 2 2" xfId="4940"/>
    <cellStyle name="Normal 2 4 2 3 2 3" xfId="4941"/>
    <cellStyle name="Normal 2 4 2 3 3" xfId="4942"/>
    <cellStyle name="Normal 2 4 2 3 3 2" xfId="4943"/>
    <cellStyle name="Normal 2 4 2 3 4" xfId="4944"/>
    <cellStyle name="Normal 2 4 2 4" xfId="4945"/>
    <cellStyle name="Normal 2 4 2 4 2" xfId="4946"/>
    <cellStyle name="Normal 2 4 2 4 2 2" xfId="4947"/>
    <cellStyle name="Normal 2 4 2 4 3" xfId="4948"/>
    <cellStyle name="Normal 2 4 2 5" xfId="4949"/>
    <cellStyle name="Normal 2 4 2 5 2" xfId="4950"/>
    <cellStyle name="Normal 2 4 2 6" xfId="4951"/>
    <cellStyle name="Normal 2 4 2 6 2" xfId="4952"/>
    <cellStyle name="Normal 2 4 2 7" xfId="4953"/>
    <cellStyle name="Normal 2 4 2 8" xfId="4954"/>
    <cellStyle name="Normal 2 4 3" xfId="4955"/>
    <cellStyle name="Normal 2 4 3 2" xfId="4956"/>
    <cellStyle name="Normal 2 4 3 2 2" xfId="4957"/>
    <cellStyle name="Normal 2 4 3 2 2 2" xfId="4958"/>
    <cellStyle name="Normal 2 4 3 2 2 2 2" xfId="4959"/>
    <cellStyle name="Normal 2 4 3 2 2 3" xfId="4960"/>
    <cellStyle name="Normal 2 4 3 2 3" xfId="4961"/>
    <cellStyle name="Normal 2 4 3 2 3 2" xfId="4962"/>
    <cellStyle name="Normal 2 4 3 2 4" xfId="4963"/>
    <cellStyle name="Normal 2 4 3 3" xfId="4964"/>
    <cellStyle name="Normal 2 4 3 3 2" xfId="4965"/>
    <cellStyle name="Normal 2 4 3 3 2 2" xfId="4966"/>
    <cellStyle name="Normal 2 4 3 3 3" xfId="4967"/>
    <cellStyle name="Normal 2 4 3 4" xfId="4968"/>
    <cellStyle name="Normal 2 4 3 4 2" xfId="4969"/>
    <cellStyle name="Normal 2 4 3 5" xfId="4970"/>
    <cellStyle name="Normal 2 4 4" xfId="4971"/>
    <cellStyle name="Normal 2 4 4 2" xfId="4972"/>
    <cellStyle name="Normal 2 4 4 2 2" xfId="4973"/>
    <cellStyle name="Normal 2 4 4 2 2 2" xfId="4974"/>
    <cellStyle name="Normal 2 4 4 2 3" xfId="4975"/>
    <cellStyle name="Normal 2 4 4 3" xfId="4976"/>
    <cellStyle name="Normal 2 4 4 3 2" xfId="4977"/>
    <cellStyle name="Normal 2 4 4 4" xfId="4978"/>
    <cellStyle name="Normal 2 4 5" xfId="4979"/>
    <cellStyle name="Normal 2 4 5 2" xfId="4980"/>
    <cellStyle name="Normal 2 4 5 2 2" xfId="4981"/>
    <cellStyle name="Normal 2 4 5 3" xfId="4982"/>
    <cellStyle name="Normal 2 4 6" xfId="4983"/>
    <cellStyle name="Normal 2 4 6 2" xfId="4984"/>
    <cellStyle name="Normal 2 4 7" xfId="4985"/>
    <cellStyle name="Normal 2 4 7 2" xfId="4986"/>
    <cellStyle name="Normal 2 4 8" xfId="4987"/>
    <cellStyle name="Normal 2 4 9" xfId="4988"/>
    <cellStyle name="Normal 2 5" xfId="4989"/>
    <cellStyle name="Normal 2 5 2" xfId="4990"/>
    <cellStyle name="Normal 2 5 2 2" xfId="4991"/>
    <cellStyle name="Normal 2 5 2 2 2" xfId="4992"/>
    <cellStyle name="Normal 2 5 2 2 2 2" xfId="4993"/>
    <cellStyle name="Normal 2 5 2 2 2 2 2" xfId="4994"/>
    <cellStyle name="Normal 2 5 2 2 2 3" xfId="4995"/>
    <cellStyle name="Normal 2 5 2 2 3" xfId="4996"/>
    <cellStyle name="Normal 2 5 2 2 3 2" xfId="4997"/>
    <cellStyle name="Normal 2 5 2 2 4" xfId="4998"/>
    <cellStyle name="Normal 2 5 2 3" xfId="4999"/>
    <cellStyle name="Normal 2 5 2 3 2" xfId="5000"/>
    <cellStyle name="Normal 2 5 2 3 2 2" xfId="5001"/>
    <cellStyle name="Normal 2 5 2 3 3" xfId="5002"/>
    <cellStyle name="Normal 2 5 2 4" xfId="5003"/>
    <cellStyle name="Normal 2 5 2 4 2" xfId="5004"/>
    <cellStyle name="Normal 2 5 2 5" xfId="5005"/>
    <cellStyle name="Normal 2 5 2 5 2" xfId="5006"/>
    <cellStyle name="Normal 2 5 2 6" xfId="5007"/>
    <cellStyle name="Normal 2 5 3" xfId="5008"/>
    <cellStyle name="Normal 2 5 3 2" xfId="5009"/>
    <cellStyle name="Normal 2 5 3 2 2" xfId="5010"/>
    <cellStyle name="Normal 2 5 3 2 2 2" xfId="5011"/>
    <cellStyle name="Normal 2 5 3 2 3" xfId="5012"/>
    <cellStyle name="Normal 2 5 3 3" xfId="5013"/>
    <cellStyle name="Normal 2 5 3 3 2" xfId="5014"/>
    <cellStyle name="Normal 2 5 3 4" xfId="5015"/>
    <cellStyle name="Normal 2 5 4" xfId="5016"/>
    <cellStyle name="Normal 2 5 4 2" xfId="5017"/>
    <cellStyle name="Normal 2 5 4 2 2" xfId="5018"/>
    <cellStyle name="Normal 2 5 4 3" xfId="5019"/>
    <cellStyle name="Normal 2 5 5" xfId="5020"/>
    <cellStyle name="Normal 2 5 5 2" xfId="5021"/>
    <cellStyle name="Normal 2 5 6" xfId="5022"/>
    <cellStyle name="Normal 2 5 6 2" xfId="5023"/>
    <cellStyle name="Normal 2 5 7" xfId="5024"/>
    <cellStyle name="Normal 2 5 8" xfId="5025"/>
    <cellStyle name="Normal 2 6" xfId="5026"/>
    <cellStyle name="Normal 2 6 2" xfId="5027"/>
    <cellStyle name="Normal 2 6 2 2" xfId="5028"/>
    <cellStyle name="Normal 2 6 2 2 2" xfId="5029"/>
    <cellStyle name="Normal 2 6 2 2 2 2" xfId="5030"/>
    <cellStyle name="Normal 2 6 2 2 3" xfId="5031"/>
    <cellStyle name="Normal 2 6 2 3" xfId="5032"/>
    <cellStyle name="Normal 2 6 2 3 2" xfId="5033"/>
    <cellStyle name="Normal 2 6 2 4" xfId="5034"/>
    <cellStyle name="Normal 2 6 3" xfId="5035"/>
    <cellStyle name="Normal 2 6 3 2" xfId="5036"/>
    <cellStyle name="Normal 2 6 3 2 2" xfId="5037"/>
    <cellStyle name="Normal 2 6 3 3" xfId="5038"/>
    <cellStyle name="Normal 2 6 4" xfId="5039"/>
    <cellStyle name="Normal 2 6 4 2" xfId="5040"/>
    <cellStyle name="Normal 2 6 5" xfId="5041"/>
    <cellStyle name="Normal 2 6 5 2" xfId="5042"/>
    <cellStyle name="Normal 2 6 6" xfId="5043"/>
    <cellStyle name="Normal 2 6 7" xfId="5044"/>
    <cellStyle name="Normal 2 7" xfId="5045"/>
    <cellStyle name="Normal 2 7 2" xfId="5046"/>
    <cellStyle name="Normal 2 7 2 2" xfId="5047"/>
    <cellStyle name="Normal 2 7 2 2 2" xfId="5048"/>
    <cellStyle name="Normal 2 7 2 3" xfId="5049"/>
    <cellStyle name="Normal 2 7 3" xfId="5050"/>
    <cellStyle name="Normal 2 7 3 2" xfId="5051"/>
    <cellStyle name="Normal 2 7 4" xfId="5052"/>
    <cellStyle name="Normal 2 8" xfId="5053"/>
    <cellStyle name="Normal 2 8 2" xfId="5054"/>
    <cellStyle name="Normal 2 8 2 2" xfId="5055"/>
    <cellStyle name="Normal 2 8 3" xfId="5056"/>
    <cellStyle name="Normal 2 9" xfId="5057"/>
    <cellStyle name="Normal 2 9 2" xfId="5058"/>
    <cellStyle name="Normal 2_20091223_1253 Lago_COREP ON ES proposal on SEC templates" xfId="5059"/>
    <cellStyle name="Normal 20" xfId="228"/>
    <cellStyle name="Normal 20 2" xfId="5060"/>
    <cellStyle name="Normal 20 3" xfId="5061"/>
    <cellStyle name="Normal 20 4" xfId="5062"/>
    <cellStyle name="Normal 20 5" xfId="5063"/>
    <cellStyle name="Normal 20 6" xfId="5064"/>
    <cellStyle name="Normal 20 7" xfId="5065"/>
    <cellStyle name="Normal 20 8" xfId="269"/>
    <cellStyle name="Normal 200" xfId="5066"/>
    <cellStyle name="Normal 200 2" xfId="5067"/>
    <cellStyle name="Normal 200 3" xfId="5068"/>
    <cellStyle name="Normal 201" xfId="5069"/>
    <cellStyle name="Normal 201 2" xfId="5070"/>
    <cellStyle name="Normal 201 3" xfId="5071"/>
    <cellStyle name="Normal 202" xfId="5072"/>
    <cellStyle name="Normal 202 2" xfId="5073"/>
    <cellStyle name="Normal 202 2 2" xfId="5074"/>
    <cellStyle name="Normal 202 3" xfId="5075"/>
    <cellStyle name="Normal 203" xfId="5076"/>
    <cellStyle name="Normal 203 2" xfId="5077"/>
    <cellStyle name="Normal 203 2 2" xfId="5078"/>
    <cellStyle name="Normal 203 3" xfId="5079"/>
    <cellStyle name="Normal 204" xfId="5080"/>
    <cellStyle name="Normal 204 2" xfId="5081"/>
    <cellStyle name="Normal 204 3" xfId="5082"/>
    <cellStyle name="Normal 204 4" xfId="5083"/>
    <cellStyle name="Normal 204 5" xfId="5084"/>
    <cellStyle name="Normal 205" xfId="5085"/>
    <cellStyle name="Normal 205 2" xfId="5086"/>
    <cellStyle name="Normal 205 3" xfId="5087"/>
    <cellStyle name="Normal 205 4" xfId="5088"/>
    <cellStyle name="Normal 205 5" xfId="5089"/>
    <cellStyle name="Normal 206" xfId="5090"/>
    <cellStyle name="Normal 206 2" xfId="5091"/>
    <cellStyle name="Normal 206 3" xfId="5092"/>
    <cellStyle name="Normal 206 4" xfId="5093"/>
    <cellStyle name="Normal 206 5" xfId="5094"/>
    <cellStyle name="Normal 207" xfId="5095"/>
    <cellStyle name="Normal 207 2" xfId="5096"/>
    <cellStyle name="Normal 207 3" xfId="5097"/>
    <cellStyle name="Normal 207 4" xfId="5098"/>
    <cellStyle name="Normal 207 5" xfId="5099"/>
    <cellStyle name="Normal 208" xfId="5100"/>
    <cellStyle name="Normal 208 2" xfId="5101"/>
    <cellStyle name="Normal 208 3" xfId="5102"/>
    <cellStyle name="Normal 208 4" xfId="5103"/>
    <cellStyle name="Normal 208 5" xfId="5104"/>
    <cellStyle name="Normal 209" xfId="5105"/>
    <cellStyle name="Normal 209 2" xfId="5106"/>
    <cellStyle name="Normal 209 3" xfId="5107"/>
    <cellStyle name="Normal 209 4" xfId="5108"/>
    <cellStyle name="Normal 209 5" xfId="5109"/>
    <cellStyle name="Normal 21" xfId="5110"/>
    <cellStyle name="Normal 21 2" xfId="5111"/>
    <cellStyle name="Normal 21 3" xfId="5112"/>
    <cellStyle name="Normal 21 4" xfId="5113"/>
    <cellStyle name="Normal 21 5" xfId="5114"/>
    <cellStyle name="Normal 21 6" xfId="5115"/>
    <cellStyle name="Normal 21 7" xfId="5116"/>
    <cellStyle name="Normal 21 8" xfId="5117"/>
    <cellStyle name="Normal 210" xfId="5118"/>
    <cellStyle name="Normal 210 2" xfId="5119"/>
    <cellStyle name="Normal 210 3" xfId="5120"/>
    <cellStyle name="Normal 210 4" xfId="5121"/>
    <cellStyle name="Normal 210 5" xfId="5122"/>
    <cellStyle name="Normal 211" xfId="5123"/>
    <cellStyle name="Normal 211 2" xfId="5124"/>
    <cellStyle name="Normal 212" xfId="5125"/>
    <cellStyle name="Normal 212 2" xfId="5126"/>
    <cellStyle name="Normal 213" xfId="5127"/>
    <cellStyle name="Normal 213 2" xfId="5128"/>
    <cellStyle name="Normal 214" xfId="5129"/>
    <cellStyle name="Normal 214 2" xfId="5130"/>
    <cellStyle name="Normal 214 2 2" xfId="5131"/>
    <cellStyle name="Normal 214 3" xfId="5132"/>
    <cellStyle name="Normal 215" xfId="5133"/>
    <cellStyle name="Normal 215 2" xfId="5134"/>
    <cellStyle name="Normal 215 3" xfId="5135"/>
    <cellStyle name="Normal 215 4" xfId="5136"/>
    <cellStyle name="Normal 215 5" xfId="5137"/>
    <cellStyle name="Normal 216" xfId="5138"/>
    <cellStyle name="Normal 216 2" xfId="5139"/>
    <cellStyle name="Normal 216 3" xfId="5140"/>
    <cellStyle name="Normal 216 4" xfId="5141"/>
    <cellStyle name="Normal 216 5" xfId="5142"/>
    <cellStyle name="Normal 217" xfId="5143"/>
    <cellStyle name="Normal 217 2" xfId="5144"/>
    <cellStyle name="Normal 217 3" xfId="5145"/>
    <cellStyle name="Normal 217 4" xfId="5146"/>
    <cellStyle name="Normal 217 5" xfId="5147"/>
    <cellStyle name="Normal 218" xfId="5148"/>
    <cellStyle name="Normal 218 2" xfId="5149"/>
    <cellStyle name="Normal 218 3" xfId="5150"/>
    <cellStyle name="Normal 218 4" xfId="5151"/>
    <cellStyle name="Normal 218 5" xfId="5152"/>
    <cellStyle name="Normal 219" xfId="5153"/>
    <cellStyle name="Normal 219 2" xfId="5154"/>
    <cellStyle name="Normal 219 3" xfId="5155"/>
    <cellStyle name="Normal 219 4" xfId="5156"/>
    <cellStyle name="Normal 219 5" xfId="5157"/>
    <cellStyle name="Normal 22" xfId="5158"/>
    <cellStyle name="Normal 22 2" xfId="5159"/>
    <cellStyle name="Normal 22 2 2" xfId="5160"/>
    <cellStyle name="Normal 22 3" xfId="5161"/>
    <cellStyle name="Normal 22 4" xfId="5162"/>
    <cellStyle name="Normal 22 5" xfId="5163"/>
    <cellStyle name="Normal 22 6" xfId="5164"/>
    <cellStyle name="Normal 22 7" xfId="5165"/>
    <cellStyle name="Normal 220" xfId="5166"/>
    <cellStyle name="Normal 220 2" xfId="5167"/>
    <cellStyle name="Normal 220 3" xfId="5168"/>
    <cellStyle name="Normal 220 4" xfId="5169"/>
    <cellStyle name="Normal 220 5" xfId="5170"/>
    <cellStyle name="Normal 221" xfId="5171"/>
    <cellStyle name="Normal 221 2" xfId="5172"/>
    <cellStyle name="Normal 221 3" xfId="5173"/>
    <cellStyle name="Normal 221 4" xfId="5174"/>
    <cellStyle name="Normal 221 5" xfId="5175"/>
    <cellStyle name="Normal 222" xfId="5176"/>
    <cellStyle name="Normal 222 2" xfId="5177"/>
    <cellStyle name="Normal 222 3" xfId="5178"/>
    <cellStyle name="Normal 222 4" xfId="5179"/>
    <cellStyle name="Normal 222 5" xfId="5180"/>
    <cellStyle name="Normal 223" xfId="5181"/>
    <cellStyle name="Normal 223 2" xfId="5182"/>
    <cellStyle name="Normal 223 3" xfId="5183"/>
    <cellStyle name="Normal 223 4" xfId="5184"/>
    <cellStyle name="Normal 223 5" xfId="5185"/>
    <cellStyle name="Normal 224" xfId="5186"/>
    <cellStyle name="Normal 225" xfId="5187"/>
    <cellStyle name="Normal 225 2" xfId="5188"/>
    <cellStyle name="Normal 225 2 2" xfId="5189"/>
    <cellStyle name="Normal 225 3" xfId="5190"/>
    <cellStyle name="Normal 225 3 2" xfId="5191"/>
    <cellStyle name="Normal 225 3 3" xfId="5192"/>
    <cellStyle name="Normal 225 3 4" xfId="5193"/>
    <cellStyle name="Normal 225 3 5" xfId="5194"/>
    <cellStyle name="Normal 225 4" xfId="5195"/>
    <cellStyle name="Normal 225 4 2" xfId="5196"/>
    <cellStyle name="Normal 225 5" xfId="5197"/>
    <cellStyle name="Normal 225 6" xfId="5198"/>
    <cellStyle name="Normal 225 7" xfId="5199"/>
    <cellStyle name="Normal 225 8" xfId="5200"/>
    <cellStyle name="Normal 225 9" xfId="5201"/>
    <cellStyle name="Normal 226" xfId="5202"/>
    <cellStyle name="Normal 226 2" xfId="5203"/>
    <cellStyle name="Normal 226 3" xfId="5204"/>
    <cellStyle name="Normal 226 4" xfId="5205"/>
    <cellStyle name="Normal 226 5" xfId="5206"/>
    <cellStyle name="Normal 227" xfId="5207"/>
    <cellStyle name="Normal 227 2" xfId="5208"/>
    <cellStyle name="Normal 227 3" xfId="5209"/>
    <cellStyle name="Normal 227 4" xfId="5210"/>
    <cellStyle name="Normal 227 5" xfId="5211"/>
    <cellStyle name="Normal 228" xfId="5212"/>
    <cellStyle name="Normal 228 2" xfId="5213"/>
    <cellStyle name="Normal 228 3" xfId="5214"/>
    <cellStyle name="Normal 228 4" xfId="5215"/>
    <cellStyle name="Normal 228 5" xfId="5216"/>
    <cellStyle name="Normal 229" xfId="5217"/>
    <cellStyle name="Normal 229 2" xfId="5218"/>
    <cellStyle name="Normal 229 3" xfId="5219"/>
    <cellStyle name="Normal 229 4" xfId="5220"/>
    <cellStyle name="Normal 229 5" xfId="5221"/>
    <cellStyle name="Normal 23" xfId="237"/>
    <cellStyle name="Normal 23 2" xfId="5222"/>
    <cellStyle name="Normal 23 2 2" xfId="5223"/>
    <cellStyle name="Normal 23 3" xfId="5224"/>
    <cellStyle name="Normal 23 4" xfId="5225"/>
    <cellStyle name="Normal 23 5" xfId="5226"/>
    <cellStyle name="Normal 23 6" xfId="5227"/>
    <cellStyle name="Normal 230" xfId="5228"/>
    <cellStyle name="Normal 230 2" xfId="5229"/>
    <cellStyle name="Normal 230 3" xfId="5230"/>
    <cellStyle name="Normal 230 4" xfId="5231"/>
    <cellStyle name="Normal 230 5" xfId="5232"/>
    <cellStyle name="Normal 231" xfId="5233"/>
    <cellStyle name="Normal 231 2" xfId="5234"/>
    <cellStyle name="Normal 231 3" xfId="5235"/>
    <cellStyle name="Normal 231 4" xfId="5236"/>
    <cellStyle name="Normal 231 5" xfId="5237"/>
    <cellStyle name="Normal 232" xfId="5238"/>
    <cellStyle name="Normal 232 2" xfId="5239"/>
    <cellStyle name="Normal 232 3" xfId="5240"/>
    <cellStyle name="Normal 232 4" xfId="5241"/>
    <cellStyle name="Normal 232 5" xfId="5242"/>
    <cellStyle name="Normal 233" xfId="5243"/>
    <cellStyle name="Normal 233 2" xfId="5244"/>
    <cellStyle name="Normal 233 3" xfId="5245"/>
    <cellStyle name="Normal 233 4" xfId="5246"/>
    <cellStyle name="Normal 233 5" xfId="5247"/>
    <cellStyle name="Normal 234" xfId="5248"/>
    <cellStyle name="Normal 234 2" xfId="5249"/>
    <cellStyle name="Normal 234 3" xfId="5250"/>
    <cellStyle name="Normal 234 4" xfId="5251"/>
    <cellStyle name="Normal 234 5" xfId="5252"/>
    <cellStyle name="Normal 235" xfId="5253"/>
    <cellStyle name="Normal 235 2" xfId="5254"/>
    <cellStyle name="Normal 235 3" xfId="5255"/>
    <cellStyle name="Normal 235 4" xfId="5256"/>
    <cellStyle name="Normal 235 5" xfId="5257"/>
    <cellStyle name="Normal 236" xfId="5258"/>
    <cellStyle name="Normal 236 2" xfId="5259"/>
    <cellStyle name="Normal 236 3" xfId="5260"/>
    <cellStyle name="Normal 236 4" xfId="5261"/>
    <cellStyle name="Normal 236 5" xfId="5262"/>
    <cellStyle name="Normal 237" xfId="5263"/>
    <cellStyle name="Normal 237 2" xfId="5264"/>
    <cellStyle name="Normal 237 3" xfId="5265"/>
    <cellStyle name="Normal 237 4" xfId="5266"/>
    <cellStyle name="Normal 237 5" xfId="5267"/>
    <cellStyle name="Normal 238" xfId="5268"/>
    <cellStyle name="Normal 238 2" xfId="5269"/>
    <cellStyle name="Normal 238 3" xfId="5270"/>
    <cellStyle name="Normal 238 4" xfId="5271"/>
    <cellStyle name="Normal 238 5" xfId="5272"/>
    <cellStyle name="Normal 239" xfId="5273"/>
    <cellStyle name="Normal 239 2" xfId="5274"/>
    <cellStyle name="Normal 239 3" xfId="5275"/>
    <cellStyle name="Normal 239 4" xfId="5276"/>
    <cellStyle name="Normal 239 5" xfId="5277"/>
    <cellStyle name="Normal 24" xfId="5278"/>
    <cellStyle name="Normal 24 2" xfId="5279"/>
    <cellStyle name="Normal 24 2 2" xfId="5280"/>
    <cellStyle name="Normal 24 3" xfId="5281"/>
    <cellStyle name="Normal 24 4" xfId="5282"/>
    <cellStyle name="Normal 24 5" xfId="5283"/>
    <cellStyle name="Normal 24 6" xfId="5284"/>
    <cellStyle name="Normal 240" xfId="5285"/>
    <cellStyle name="Normal 240 2" xfId="5286"/>
    <cellStyle name="Normal 240 3" xfId="5287"/>
    <cellStyle name="Normal 240 4" xfId="5288"/>
    <cellStyle name="Normal 240 5" xfId="5289"/>
    <cellStyle name="Normal 241" xfId="5290"/>
    <cellStyle name="Normal 241 2" xfId="5291"/>
    <cellStyle name="Normal 241 3" xfId="5292"/>
    <cellStyle name="Normal 241 4" xfId="5293"/>
    <cellStyle name="Normal 241 5" xfId="5294"/>
    <cellStyle name="Normal 242" xfId="5295"/>
    <cellStyle name="Normal 242 2" xfId="5296"/>
    <cellStyle name="Normal 242 3" xfId="5297"/>
    <cellStyle name="Normal 242 4" xfId="5298"/>
    <cellStyle name="Normal 242 5" xfId="5299"/>
    <cellStyle name="Normal 243" xfId="5300"/>
    <cellStyle name="Normal 243 2" xfId="5301"/>
    <cellStyle name="Normal 243 3" xfId="5302"/>
    <cellStyle name="Normal 243 4" xfId="5303"/>
    <cellStyle name="Normal 243 5" xfId="5304"/>
    <cellStyle name="Normal 244" xfId="5305"/>
    <cellStyle name="Normal 244 2" xfId="5306"/>
    <cellStyle name="Normal 244 3" xfId="5307"/>
    <cellStyle name="Normal 244 4" xfId="5308"/>
    <cellStyle name="Normal 244 5" xfId="5309"/>
    <cellStyle name="Normal 245" xfId="5310"/>
    <cellStyle name="Normal 245 2" xfId="5311"/>
    <cellStyle name="Normal 245 3" xfId="5312"/>
    <cellStyle name="Normal 245 4" xfId="5313"/>
    <cellStyle name="Normal 245 5" xfId="5314"/>
    <cellStyle name="Normal 246" xfId="5315"/>
    <cellStyle name="Normal 246 2" xfId="5316"/>
    <cellStyle name="Normal 246 3" xfId="5317"/>
    <cellStyle name="Normal 246 4" xfId="5318"/>
    <cellStyle name="Normal 246 5" xfId="5319"/>
    <cellStyle name="Normal 247" xfId="5320"/>
    <cellStyle name="Normal 247 2" xfId="5321"/>
    <cellStyle name="Normal 247 3" xfId="5322"/>
    <cellStyle name="Normal 247 4" xfId="5323"/>
    <cellStyle name="Normal 247 5" xfId="5324"/>
    <cellStyle name="Normal 248" xfId="5325"/>
    <cellStyle name="Normal 248 2" xfId="5326"/>
    <cellStyle name="Normal 248 3" xfId="5327"/>
    <cellStyle name="Normal 248 4" xfId="5328"/>
    <cellStyle name="Normal 248 5" xfId="5329"/>
    <cellStyle name="Normal 249" xfId="5330"/>
    <cellStyle name="Normal 249 2" xfId="5331"/>
    <cellStyle name="Normal 249 3" xfId="5332"/>
    <cellStyle name="Normal 249 4" xfId="5333"/>
    <cellStyle name="Normal 249 5" xfId="5334"/>
    <cellStyle name="Normal 25" xfId="5335"/>
    <cellStyle name="Normal 25 2" xfId="5336"/>
    <cellStyle name="Normal 25 3" xfId="5337"/>
    <cellStyle name="Normal 25 4" xfId="5338"/>
    <cellStyle name="Normal 25 5" xfId="5339"/>
    <cellStyle name="Normal 25 6" xfId="5340"/>
    <cellStyle name="Normal 250" xfId="5341"/>
    <cellStyle name="Normal 250 2" xfId="5342"/>
    <cellStyle name="Normal 250 3" xfId="5343"/>
    <cellStyle name="Normal 250 4" xfId="5344"/>
    <cellStyle name="Normal 250 5" xfId="5345"/>
    <cellStyle name="Normal 251" xfId="5346"/>
    <cellStyle name="Normal 251 2" xfId="5347"/>
    <cellStyle name="Normal 251 3" xfId="5348"/>
    <cellStyle name="Normal 251 4" xfId="5349"/>
    <cellStyle name="Normal 251 5" xfId="5350"/>
    <cellStyle name="Normal 252" xfId="5351"/>
    <cellStyle name="Normal 252 2" xfId="5352"/>
    <cellStyle name="Normal 252 3" xfId="5353"/>
    <cellStyle name="Normal 252 4" xfId="5354"/>
    <cellStyle name="Normal 252 5" xfId="5355"/>
    <cellStyle name="Normal 253" xfId="5356"/>
    <cellStyle name="Normal 253 2" xfId="5357"/>
    <cellStyle name="Normal 253 3" xfId="5358"/>
    <cellStyle name="Normal 253 4" xfId="5359"/>
    <cellStyle name="Normal 253 5" xfId="5360"/>
    <cellStyle name="Normal 254" xfId="5361"/>
    <cellStyle name="Normal 254 2" xfId="5362"/>
    <cellStyle name="Normal 254 3" xfId="5363"/>
    <cellStyle name="Normal 254 3 2" xfId="5364"/>
    <cellStyle name="Normal 254 3 3" xfId="5365"/>
    <cellStyle name="Normal 254 4" xfId="5366"/>
    <cellStyle name="Normal 255" xfId="5367"/>
    <cellStyle name="Normal 255 2" xfId="5368"/>
    <cellStyle name="Normal 255 2 2" xfId="5369"/>
    <cellStyle name="Normal 255 3" xfId="5370"/>
    <cellStyle name="Normal 255 3 2" xfId="5371"/>
    <cellStyle name="Normal 255 3 2 2" xfId="5372"/>
    <cellStyle name="Normal 255 3 3" xfId="5373"/>
    <cellStyle name="Normal 255 3 3 2" xfId="5374"/>
    <cellStyle name="Normal 255 3 4" xfId="5375"/>
    <cellStyle name="Normal 255 4" xfId="5376"/>
    <cellStyle name="Normal 255 4 2" xfId="5377"/>
    <cellStyle name="Normal 255 5" xfId="5378"/>
    <cellStyle name="Normal 256" xfId="5379"/>
    <cellStyle name="Normal 256 2" xfId="5380"/>
    <cellStyle name="Normal 256 3" xfId="5381"/>
    <cellStyle name="Normal 256 4" xfId="5382"/>
    <cellStyle name="Normal 256 5" xfId="5383"/>
    <cellStyle name="Normal 257" xfId="5384"/>
    <cellStyle name="Normal 257 2" xfId="5385"/>
    <cellStyle name="Normal 257 3" xfId="5386"/>
    <cellStyle name="Normal 257 4" xfId="5387"/>
    <cellStyle name="Normal 257 5" xfId="5388"/>
    <cellStyle name="Normal 258" xfId="5389"/>
    <cellStyle name="Normal 258 2" xfId="5390"/>
    <cellStyle name="Normal 258 3" xfId="5391"/>
    <cellStyle name="Normal 258 3 2" xfId="5392"/>
    <cellStyle name="Normal 258 3 3" xfId="5393"/>
    <cellStyle name="Normal 258 4" xfId="5394"/>
    <cellStyle name="Normal 259" xfId="5395"/>
    <cellStyle name="Normal 259 2" xfId="5396"/>
    <cellStyle name="Normal 259 2 2" xfId="5397"/>
    <cellStyle name="Normal 259 3" xfId="5398"/>
    <cellStyle name="Normal 259 3 2" xfId="5399"/>
    <cellStyle name="Normal 259 3 3" xfId="5400"/>
    <cellStyle name="Normal 259 3 4" xfId="5401"/>
    <cellStyle name="Normal 259 3 5" xfId="5402"/>
    <cellStyle name="Normal 259 4" xfId="5403"/>
    <cellStyle name="Normal 26" xfId="5404"/>
    <cellStyle name="Normal 26 2" xfId="5405"/>
    <cellStyle name="Normal 26 3" xfId="5406"/>
    <cellStyle name="Normal 26 4" xfId="5407"/>
    <cellStyle name="Normal 26 5" xfId="5408"/>
    <cellStyle name="Normal 26 6" xfId="5409"/>
    <cellStyle name="Normal 260" xfId="5410"/>
    <cellStyle name="Normal 260 2" xfId="5411"/>
    <cellStyle name="Normal 260 3" xfId="5412"/>
    <cellStyle name="Normal 260 4" xfId="5413"/>
    <cellStyle name="Normal 260 5" xfId="5414"/>
    <cellStyle name="Normal 261" xfId="5415"/>
    <cellStyle name="Normal 261 2" xfId="5416"/>
    <cellStyle name="Normal 261 3" xfId="5417"/>
    <cellStyle name="Normal 261 4" xfId="5418"/>
    <cellStyle name="Normal 261 5" xfId="5419"/>
    <cellStyle name="Normal 262" xfId="5420"/>
    <cellStyle name="Normal 262 2" xfId="5421"/>
    <cellStyle name="Normal 262 3" xfId="5422"/>
    <cellStyle name="Normal 262 4" xfId="5423"/>
    <cellStyle name="Normal 262 5" xfId="5424"/>
    <cellStyle name="Normal 263" xfId="5425"/>
    <cellStyle name="Normal 263 2" xfId="5426"/>
    <cellStyle name="Normal 263 3" xfId="5427"/>
    <cellStyle name="Normal 263 4" xfId="5428"/>
    <cellStyle name="Normal 263 5" xfId="5429"/>
    <cellStyle name="Normal 264" xfId="5430"/>
    <cellStyle name="Normal 264 2" xfId="5431"/>
    <cellStyle name="Normal 264 3" xfId="5432"/>
    <cellStyle name="Normal 264 4" xfId="5433"/>
    <cellStyle name="Normal 264 5" xfId="5434"/>
    <cellStyle name="Normal 265" xfId="5435"/>
    <cellStyle name="Normal 265 2" xfId="5436"/>
    <cellStyle name="Normal 265 3" xfId="5437"/>
    <cellStyle name="Normal 265 4" xfId="5438"/>
    <cellStyle name="Normal 265 5" xfId="5439"/>
    <cellStyle name="Normal 266" xfId="5440"/>
    <cellStyle name="Normal 266 2" xfId="5441"/>
    <cellStyle name="Normal 266 3" xfId="5442"/>
    <cellStyle name="Normal 266 4" xfId="5443"/>
    <cellStyle name="Normal 266 5" xfId="5444"/>
    <cellStyle name="Normal 267" xfId="5445"/>
    <cellStyle name="Normal 267 2" xfId="5446"/>
    <cellStyle name="Normal 267 3" xfId="5447"/>
    <cellStyle name="Normal 267 4" xfId="5448"/>
    <cellStyle name="Normal 267 5" xfId="5449"/>
    <cellStyle name="Normal 268" xfId="5450"/>
    <cellStyle name="Normal 268 2" xfId="5451"/>
    <cellStyle name="Normal 268 3" xfId="5452"/>
    <cellStyle name="Normal 268 4" xfId="5453"/>
    <cellStyle name="Normal 268 5" xfId="5454"/>
    <cellStyle name="Normal 269" xfId="5455"/>
    <cellStyle name="Normal 269 2" xfId="5456"/>
    <cellStyle name="Normal 269 3" xfId="5457"/>
    <cellStyle name="Normal 27" xfId="5458"/>
    <cellStyle name="Normal 27 2" xfId="5459"/>
    <cellStyle name="Normal 27 3" xfId="5460"/>
    <cellStyle name="Normal 27 4" xfId="5461"/>
    <cellStyle name="Normal 27 5" xfId="5462"/>
    <cellStyle name="Normal 270" xfId="5463"/>
    <cellStyle name="Normal 270 2" xfId="5464"/>
    <cellStyle name="Normal 270 2 2" xfId="5465"/>
    <cellStyle name="Normal 270 3" xfId="5466"/>
    <cellStyle name="Normal 270 3 2" xfId="5467"/>
    <cellStyle name="Normal 270 4" xfId="5468"/>
    <cellStyle name="Normal 271" xfId="5469"/>
    <cellStyle name="Normal 271 2" xfId="5470"/>
    <cellStyle name="Normal 271 3" xfId="5471"/>
    <cellStyle name="Normal 271 4" xfId="5472"/>
    <cellStyle name="Normal 271 5" xfId="5473"/>
    <cellStyle name="Normal 272" xfId="5474"/>
    <cellStyle name="Normal 272 2" xfId="5475"/>
    <cellStyle name="Normal 272 3" xfId="5476"/>
    <cellStyle name="Normal 272 4" xfId="5477"/>
    <cellStyle name="Normal 272 5" xfId="5478"/>
    <cellStyle name="Normal 273" xfId="5479"/>
    <cellStyle name="Normal 273 2" xfId="5480"/>
    <cellStyle name="Normal 273 3" xfId="5481"/>
    <cellStyle name="Normal 273 4" xfId="5482"/>
    <cellStyle name="Normal 273 5" xfId="5483"/>
    <cellStyle name="Normal 274" xfId="5484"/>
    <cellStyle name="Normal 274 2" xfId="5485"/>
    <cellStyle name="Normal 274 3" xfId="5486"/>
    <cellStyle name="Normal 274 4" xfId="5487"/>
    <cellStyle name="Normal 274 5" xfId="5488"/>
    <cellStyle name="Normal 275" xfId="5489"/>
    <cellStyle name="Normal 275 2" xfId="5490"/>
    <cellStyle name="Normal 275 3" xfId="5491"/>
    <cellStyle name="Normal 275 4" xfId="5492"/>
    <cellStyle name="Normal 275 5" xfId="5493"/>
    <cellStyle name="Normal 276" xfId="5494"/>
    <cellStyle name="Normal 276 2" xfId="5495"/>
    <cellStyle name="Normal 276 3" xfId="5496"/>
    <cellStyle name="Normal 276 4" xfId="5497"/>
    <cellStyle name="Normal 276 5" xfId="5498"/>
    <cellStyle name="Normal 277" xfId="5499"/>
    <cellStyle name="Normal 277 2" xfId="5500"/>
    <cellStyle name="Normal 277 3" xfId="5501"/>
    <cellStyle name="Normal 277 4" xfId="5502"/>
    <cellStyle name="Normal 277 5" xfId="5503"/>
    <cellStyle name="Normal 278" xfId="5504"/>
    <cellStyle name="Normal 278 2" xfId="5505"/>
    <cellStyle name="Normal 278 3" xfId="5506"/>
    <cellStyle name="Normal 279" xfId="5507"/>
    <cellStyle name="Normal 279 2" xfId="5508"/>
    <cellStyle name="Normal 279 3" xfId="5509"/>
    <cellStyle name="Normal 28" xfId="5510"/>
    <cellStyle name="Normal 28 2" xfId="5511"/>
    <cellStyle name="Normal 28 2 2" xfId="5512"/>
    <cellStyle name="Normal 28 3" xfId="5513"/>
    <cellStyle name="Normal 28 4" xfId="5514"/>
    <cellStyle name="Normal 28 5" xfId="5515"/>
    <cellStyle name="Normal 28 6" xfId="5516"/>
    <cellStyle name="Normal 28 7" xfId="5517"/>
    <cellStyle name="Normal 28 7 2" xfId="5518"/>
    <cellStyle name="Normal 280" xfId="5519"/>
    <cellStyle name="Normal 280 2" xfId="5520"/>
    <cellStyle name="Normal 280 2 2" xfId="5521"/>
    <cellStyle name="Normal 280 3" xfId="5522"/>
    <cellStyle name="Normal 281" xfId="5523"/>
    <cellStyle name="Normal 281 2" xfId="5524"/>
    <cellStyle name="Normal 281 3" xfId="5525"/>
    <cellStyle name="Normal 281 4" xfId="5526"/>
    <cellStyle name="Normal 281 5" xfId="5527"/>
    <cellStyle name="Normal 282" xfId="5528"/>
    <cellStyle name="Normal 282 2" xfId="5529"/>
    <cellStyle name="Normal 282 3" xfId="5530"/>
    <cellStyle name="Normal 282 4" xfId="5531"/>
    <cellStyle name="Normal 282 5" xfId="5532"/>
    <cellStyle name="Normal 283" xfId="5533"/>
    <cellStyle name="Normal 283 2" xfId="5534"/>
    <cellStyle name="Normal 283 3" xfId="5535"/>
    <cellStyle name="Normal 283 4" xfId="5536"/>
    <cellStyle name="Normal 283 5" xfId="5537"/>
    <cellStyle name="Normal 284" xfId="5538"/>
    <cellStyle name="Normal 284 2" xfId="5539"/>
    <cellStyle name="Normal 284 3" xfId="5540"/>
    <cellStyle name="Normal 284 4" xfId="5541"/>
    <cellStyle name="Normal 284 5" xfId="5542"/>
    <cellStyle name="Normal 285" xfId="5543"/>
    <cellStyle name="Normal 285 2" xfId="5544"/>
    <cellStyle name="Normal 285 3" xfId="5545"/>
    <cellStyle name="Normal 285 4" xfId="5546"/>
    <cellStyle name="Normal 285 5" xfId="5547"/>
    <cellStyle name="Normal 286" xfId="5548"/>
    <cellStyle name="Normal 286 2" xfId="5549"/>
    <cellStyle name="Normal 286 3" xfId="5550"/>
    <cellStyle name="Normal 286 4" xfId="5551"/>
    <cellStyle name="Normal 286 5" xfId="5552"/>
    <cellStyle name="Normal 287" xfId="5553"/>
    <cellStyle name="Normal 287 2" xfId="5554"/>
    <cellStyle name="Normal 287 3" xfId="5555"/>
    <cellStyle name="Normal 287 4" xfId="5556"/>
    <cellStyle name="Normal 287 5" xfId="5557"/>
    <cellStyle name="Normal 288" xfId="5558"/>
    <cellStyle name="Normal 288 2" xfId="5559"/>
    <cellStyle name="Normal 288 3" xfId="5560"/>
    <cellStyle name="Normal 288 4" xfId="5561"/>
    <cellStyle name="Normal 288 5" xfId="5562"/>
    <cellStyle name="Normal 289" xfId="5563"/>
    <cellStyle name="Normal 289 2" xfId="5564"/>
    <cellStyle name="Normal 289 3" xfId="5565"/>
    <cellStyle name="Normal 289 4" xfId="5566"/>
    <cellStyle name="Normal 289 5" xfId="5567"/>
    <cellStyle name="Normal 29" xfId="5568"/>
    <cellStyle name="Normal 29 2" xfId="5569"/>
    <cellStyle name="Normal 29 2 2" xfId="5570"/>
    <cellStyle name="Normal 29 2 3" xfId="5571"/>
    <cellStyle name="Normal 29 2 4" xfId="5572"/>
    <cellStyle name="Normal 29 2 5" xfId="5573"/>
    <cellStyle name="Normal 29 3" xfId="5574"/>
    <cellStyle name="Normal 290" xfId="5575"/>
    <cellStyle name="Normal 290 2" xfId="5576"/>
    <cellStyle name="Normal 290 3" xfId="5577"/>
    <cellStyle name="Normal 290 4" xfId="5578"/>
    <cellStyle name="Normal 290 5" xfId="5579"/>
    <cellStyle name="Normal 291" xfId="5580"/>
    <cellStyle name="Normal 291 2" xfId="5581"/>
    <cellStyle name="Normal 291 3" xfId="5582"/>
    <cellStyle name="Normal 291 4" xfId="5583"/>
    <cellStyle name="Normal 291 5" xfId="5584"/>
    <cellStyle name="Normal 292" xfId="5585"/>
    <cellStyle name="Normal 292 2" xfId="5586"/>
    <cellStyle name="Normal 292 3" xfId="5587"/>
    <cellStyle name="Normal 292 4" xfId="5588"/>
    <cellStyle name="Normal 292 5" xfId="5589"/>
    <cellStyle name="Normal 293" xfId="5590"/>
    <cellStyle name="Normal 293 2" xfId="5591"/>
    <cellStyle name="Normal 293 3" xfId="5592"/>
    <cellStyle name="Normal 293 4" xfId="5593"/>
    <cellStyle name="Normal 293 5" xfId="5594"/>
    <cellStyle name="Normal 294" xfId="5595"/>
    <cellStyle name="Normal 294 2" xfId="5596"/>
    <cellStyle name="Normal 294 3" xfId="5597"/>
    <cellStyle name="Normal 294 4" xfId="5598"/>
    <cellStyle name="Normal 294 5" xfId="5599"/>
    <cellStyle name="Normal 295" xfId="5600"/>
    <cellStyle name="Normal 295 2" xfId="5601"/>
    <cellStyle name="Normal 295 3" xfId="5602"/>
    <cellStyle name="Normal 295 4" xfId="5603"/>
    <cellStyle name="Normal 295 5" xfId="5604"/>
    <cellStyle name="Normal 296" xfId="5605"/>
    <cellStyle name="Normal 296 2" xfId="5606"/>
    <cellStyle name="Normal 296 3" xfId="5607"/>
    <cellStyle name="Normal 296 4" xfId="5608"/>
    <cellStyle name="Normal 296 5" xfId="5609"/>
    <cellStyle name="Normal 297" xfId="5610"/>
    <cellStyle name="Normal 297 2" xfId="5611"/>
    <cellStyle name="Normal 297 3" xfId="5612"/>
    <cellStyle name="Normal 297 4" xfId="5613"/>
    <cellStyle name="Normal 297 5" xfId="5614"/>
    <cellStyle name="Normal 298" xfId="5615"/>
    <cellStyle name="Normal 298 2" xfId="5616"/>
    <cellStyle name="Normal 298 3" xfId="5617"/>
    <cellStyle name="Normal 298 4" xfId="5618"/>
    <cellStyle name="Normal 298 5" xfId="5619"/>
    <cellStyle name="Normal 299" xfId="5620"/>
    <cellStyle name="Normal 299 2" xfId="5621"/>
    <cellStyle name="Normal 299 3" xfId="5622"/>
    <cellStyle name="Normal 299 4" xfId="5623"/>
    <cellStyle name="Normal 299 5" xfId="5624"/>
    <cellStyle name="Normal 3" xfId="9"/>
    <cellStyle name="Normal 3 10" xfId="5625"/>
    <cellStyle name="Normal 3 10 2" xfId="5626"/>
    <cellStyle name="Normal 3 11" xfId="5627"/>
    <cellStyle name="Normal 3 11 2" xfId="5628"/>
    <cellStyle name="Normal 3 12" xfId="5629"/>
    <cellStyle name="Normal 3 13" xfId="5630"/>
    <cellStyle name="Normal 3 14" xfId="38"/>
    <cellStyle name="Normal 3 15" xfId="9388"/>
    <cellStyle name="Normal 3 16" xfId="9406"/>
    <cellStyle name="Normal 3 2" xfId="152"/>
    <cellStyle name="Normal 3 2 10" xfId="5631"/>
    <cellStyle name="Normal 3 2 11" xfId="5632"/>
    <cellStyle name="Normal 3 2 2" xfId="238"/>
    <cellStyle name="Normal 3 2 2 2" xfId="5633"/>
    <cellStyle name="Normal 3 2 2 2 2" xfId="5634"/>
    <cellStyle name="Normal 3 2 2 2 2 2" xfId="5635"/>
    <cellStyle name="Normal 3 2 2 2 2 2 2" xfId="5636"/>
    <cellStyle name="Normal 3 2 2 2 2 2 2 2" xfId="5637"/>
    <cellStyle name="Normal 3 2 2 2 2 2 2 2 2" xfId="5638"/>
    <cellStyle name="Normal 3 2 2 2 2 2 2 2 2 2" xfId="5639"/>
    <cellStyle name="Normal 3 2 2 2 2 2 2 2 3" xfId="5640"/>
    <cellStyle name="Normal 3 2 2 2 2 2 2 3" xfId="5641"/>
    <cellStyle name="Normal 3 2 2 2 2 2 2 3 2" xfId="5642"/>
    <cellStyle name="Normal 3 2 2 2 2 2 2 4" xfId="5643"/>
    <cellStyle name="Normal 3 2 2 2 2 2 3" xfId="5644"/>
    <cellStyle name="Normal 3 2 2 2 2 2 3 2" xfId="5645"/>
    <cellStyle name="Normal 3 2 2 2 2 2 3 2 2" xfId="5646"/>
    <cellStyle name="Normal 3 2 2 2 2 2 3 3" xfId="5647"/>
    <cellStyle name="Normal 3 2 2 2 2 2 4" xfId="5648"/>
    <cellStyle name="Normal 3 2 2 2 2 2 4 2" xfId="5649"/>
    <cellStyle name="Normal 3 2 2 2 2 2 5" xfId="5650"/>
    <cellStyle name="Normal 3 2 2 2 2 3" xfId="5651"/>
    <cellStyle name="Normal 3 2 2 2 2 3 2" xfId="5652"/>
    <cellStyle name="Normal 3 2 2 2 2 3 2 2" xfId="5653"/>
    <cellStyle name="Normal 3 2 2 2 2 3 2 2 2" xfId="5654"/>
    <cellStyle name="Normal 3 2 2 2 2 3 2 3" xfId="5655"/>
    <cellStyle name="Normal 3 2 2 2 2 3 3" xfId="5656"/>
    <cellStyle name="Normal 3 2 2 2 2 3 3 2" xfId="5657"/>
    <cellStyle name="Normal 3 2 2 2 2 3 4" xfId="5658"/>
    <cellStyle name="Normal 3 2 2 2 2 4" xfId="5659"/>
    <cellStyle name="Normal 3 2 2 2 2 4 2" xfId="5660"/>
    <cellStyle name="Normal 3 2 2 2 2 4 2 2" xfId="5661"/>
    <cellStyle name="Normal 3 2 2 2 2 4 3" xfId="5662"/>
    <cellStyle name="Normal 3 2 2 2 2 5" xfId="5663"/>
    <cellStyle name="Normal 3 2 2 2 2 5 2" xfId="5664"/>
    <cellStyle name="Normal 3 2 2 2 2 6" xfId="5665"/>
    <cellStyle name="Normal 3 2 2 2 3" xfId="5666"/>
    <cellStyle name="Normal 3 2 2 2 3 2" xfId="5667"/>
    <cellStyle name="Normal 3 2 2 2 3 2 2" xfId="5668"/>
    <cellStyle name="Normal 3 2 2 2 3 2 2 2" xfId="5669"/>
    <cellStyle name="Normal 3 2 2 2 3 2 2 2 2" xfId="5670"/>
    <cellStyle name="Normal 3 2 2 2 3 2 2 3" xfId="5671"/>
    <cellStyle name="Normal 3 2 2 2 3 2 3" xfId="5672"/>
    <cellStyle name="Normal 3 2 2 2 3 2 3 2" xfId="5673"/>
    <cellStyle name="Normal 3 2 2 2 3 2 4" xfId="5674"/>
    <cellStyle name="Normal 3 2 2 2 3 3" xfId="5675"/>
    <cellStyle name="Normal 3 2 2 2 3 3 2" xfId="5676"/>
    <cellStyle name="Normal 3 2 2 2 3 3 2 2" xfId="5677"/>
    <cellStyle name="Normal 3 2 2 2 3 3 3" xfId="5678"/>
    <cellStyle name="Normal 3 2 2 2 3 4" xfId="5679"/>
    <cellStyle name="Normal 3 2 2 2 3 4 2" xfId="5680"/>
    <cellStyle name="Normal 3 2 2 2 3 5" xfId="5681"/>
    <cellStyle name="Normal 3 2 2 2 4" xfId="5682"/>
    <cellStyle name="Normal 3 2 2 2 4 2" xfId="5683"/>
    <cellStyle name="Normal 3 2 2 2 4 2 2" xfId="5684"/>
    <cellStyle name="Normal 3 2 2 2 4 2 2 2" xfId="5685"/>
    <cellStyle name="Normal 3 2 2 2 4 2 3" xfId="5686"/>
    <cellStyle name="Normal 3 2 2 2 4 3" xfId="5687"/>
    <cellStyle name="Normal 3 2 2 2 4 3 2" xfId="5688"/>
    <cellStyle name="Normal 3 2 2 2 4 4" xfId="5689"/>
    <cellStyle name="Normal 3 2 2 2 5" xfId="5690"/>
    <cellStyle name="Normal 3 2 2 2 5 2" xfId="5691"/>
    <cellStyle name="Normal 3 2 2 2 5 2 2" xfId="5692"/>
    <cellStyle name="Normal 3 2 2 2 5 3" xfId="5693"/>
    <cellStyle name="Normal 3 2 2 2 6" xfId="5694"/>
    <cellStyle name="Normal 3 2 2 2 6 2" xfId="5695"/>
    <cellStyle name="Normal 3 2 2 2 7" xfId="5696"/>
    <cellStyle name="Normal 3 2 2 3" xfId="5697"/>
    <cellStyle name="Normal 3 2 2 3 2" xfId="5698"/>
    <cellStyle name="Normal 3 2 2 3 2 2" xfId="5699"/>
    <cellStyle name="Normal 3 2 2 3 2 2 2" xfId="5700"/>
    <cellStyle name="Normal 3 2 2 3 2 2 2 2" xfId="5701"/>
    <cellStyle name="Normal 3 2 2 3 2 2 2 2 2" xfId="5702"/>
    <cellStyle name="Normal 3 2 2 3 2 2 2 3" xfId="5703"/>
    <cellStyle name="Normal 3 2 2 3 2 2 3" xfId="5704"/>
    <cellStyle name="Normal 3 2 2 3 2 2 3 2" xfId="5705"/>
    <cellStyle name="Normal 3 2 2 3 2 2 4" xfId="5706"/>
    <cellStyle name="Normal 3 2 2 3 2 3" xfId="5707"/>
    <cellStyle name="Normal 3 2 2 3 2 3 2" xfId="5708"/>
    <cellStyle name="Normal 3 2 2 3 2 3 2 2" xfId="5709"/>
    <cellStyle name="Normal 3 2 2 3 2 3 3" xfId="5710"/>
    <cellStyle name="Normal 3 2 2 3 2 4" xfId="5711"/>
    <cellStyle name="Normal 3 2 2 3 2 4 2" xfId="5712"/>
    <cellStyle name="Normal 3 2 2 3 2 5" xfId="5713"/>
    <cellStyle name="Normal 3 2 2 3 3" xfId="5714"/>
    <cellStyle name="Normal 3 2 2 3 3 2" xfId="5715"/>
    <cellStyle name="Normal 3 2 2 3 3 2 2" xfId="5716"/>
    <cellStyle name="Normal 3 2 2 3 3 2 2 2" xfId="5717"/>
    <cellStyle name="Normal 3 2 2 3 3 2 3" xfId="5718"/>
    <cellStyle name="Normal 3 2 2 3 3 3" xfId="5719"/>
    <cellStyle name="Normal 3 2 2 3 3 3 2" xfId="5720"/>
    <cellStyle name="Normal 3 2 2 3 3 4" xfId="5721"/>
    <cellStyle name="Normal 3 2 2 3 4" xfId="5722"/>
    <cellStyle name="Normal 3 2 2 3 4 2" xfId="5723"/>
    <cellStyle name="Normal 3 2 2 3 4 2 2" xfId="5724"/>
    <cellStyle name="Normal 3 2 2 3 4 3" xfId="5725"/>
    <cellStyle name="Normal 3 2 2 3 5" xfId="5726"/>
    <cellStyle name="Normal 3 2 2 3 5 2" xfId="5727"/>
    <cellStyle name="Normal 3 2 2 3 6" xfId="5728"/>
    <cellStyle name="Normal 3 2 2 4" xfId="5729"/>
    <cellStyle name="Normal 3 2 2 4 2" xfId="5730"/>
    <cellStyle name="Normal 3 2 2 4 2 2" xfId="5731"/>
    <cellStyle name="Normal 3 2 2 4 2 2 2" xfId="5732"/>
    <cellStyle name="Normal 3 2 2 4 2 2 2 2" xfId="5733"/>
    <cellStyle name="Normal 3 2 2 4 2 2 3" xfId="5734"/>
    <cellStyle name="Normal 3 2 2 4 2 3" xfId="5735"/>
    <cellStyle name="Normal 3 2 2 4 2 3 2" xfId="5736"/>
    <cellStyle name="Normal 3 2 2 4 2 4" xfId="5737"/>
    <cellStyle name="Normal 3 2 2 4 3" xfId="5738"/>
    <cellStyle name="Normal 3 2 2 4 3 2" xfId="5739"/>
    <cellStyle name="Normal 3 2 2 4 3 2 2" xfId="5740"/>
    <cellStyle name="Normal 3 2 2 4 3 3" xfId="5741"/>
    <cellStyle name="Normal 3 2 2 4 4" xfId="5742"/>
    <cellStyle name="Normal 3 2 2 4 4 2" xfId="5743"/>
    <cellStyle name="Normal 3 2 2 4 5" xfId="5744"/>
    <cellStyle name="Normal 3 2 2 5" xfId="5745"/>
    <cellStyle name="Normal 3 2 2 5 2" xfId="5746"/>
    <cellStyle name="Normal 3 2 2 5 2 2" xfId="5747"/>
    <cellStyle name="Normal 3 2 2 5 2 2 2" xfId="5748"/>
    <cellStyle name="Normal 3 2 2 5 2 3" xfId="5749"/>
    <cellStyle name="Normal 3 2 2 5 3" xfId="5750"/>
    <cellStyle name="Normal 3 2 2 5 3 2" xfId="5751"/>
    <cellStyle name="Normal 3 2 2 5 4" xfId="5752"/>
    <cellStyle name="Normal 3 2 2 6" xfId="5753"/>
    <cellStyle name="Normal 3 2 2 6 2" xfId="5754"/>
    <cellStyle name="Normal 3 2 2 6 2 2" xfId="5755"/>
    <cellStyle name="Normal 3 2 2 6 3" xfId="5756"/>
    <cellStyle name="Normal 3 2 2 7" xfId="5757"/>
    <cellStyle name="Normal 3 2 2 7 2" xfId="5758"/>
    <cellStyle name="Normal 3 2 2 8" xfId="5759"/>
    <cellStyle name="Normal 3 2 2 9" xfId="5760"/>
    <cellStyle name="Normal 3 2 3" xfId="246"/>
    <cellStyle name="Normal 3 2 3 2" xfId="5"/>
    <cellStyle name="Normal 3 2 3 2 2" xfId="5762"/>
    <cellStyle name="Normal 3 2 3 2 2 2" xfId="5763"/>
    <cellStyle name="Normal 3 2 3 2 2 2 2" xfId="5764"/>
    <cellStyle name="Normal 3 2 3 2 2 2 2 2" xfId="5765"/>
    <cellStyle name="Normal 3 2 3 2 2 2 2 2 2" xfId="5766"/>
    <cellStyle name="Normal 3 2 3 2 2 2 2 3" xfId="5767"/>
    <cellStyle name="Normal 3 2 3 2 2 2 3" xfId="5768"/>
    <cellStyle name="Normal 3 2 3 2 2 2 3 2" xfId="5769"/>
    <cellStyle name="Normal 3 2 3 2 2 2 4" xfId="5770"/>
    <cellStyle name="Normal 3 2 3 2 2 3" xfId="5771"/>
    <cellStyle name="Normal 3 2 3 2 2 3 2" xfId="5772"/>
    <cellStyle name="Normal 3 2 3 2 2 3 2 2" xfId="5773"/>
    <cellStyle name="Normal 3 2 3 2 2 3 3" xfId="5774"/>
    <cellStyle name="Normal 3 2 3 2 2 4" xfId="5775"/>
    <cellStyle name="Normal 3 2 3 2 2 4 2" xfId="5776"/>
    <cellStyle name="Normal 3 2 3 2 2 5" xfId="5777"/>
    <cellStyle name="Normal 3 2 3 2 3" xfId="5778"/>
    <cellStyle name="Normal 3 2 3 2 3 2" xfId="5779"/>
    <cellStyle name="Normal 3 2 3 2 3 2 2" xfId="5780"/>
    <cellStyle name="Normal 3 2 3 2 3 2 2 2" xfId="5781"/>
    <cellStyle name="Normal 3 2 3 2 3 2 3" xfId="5782"/>
    <cellStyle name="Normal 3 2 3 2 3 3" xfId="5783"/>
    <cellStyle name="Normal 3 2 3 2 3 3 2" xfId="5784"/>
    <cellStyle name="Normal 3 2 3 2 3 4" xfId="5785"/>
    <cellStyle name="Normal 3 2 3 2 4" xfId="5786"/>
    <cellStyle name="Normal 3 2 3 2 4 2" xfId="5787"/>
    <cellStyle name="Normal 3 2 3 2 4 2 2" xfId="5788"/>
    <cellStyle name="Normal 3 2 3 2 4 3" xfId="5789"/>
    <cellStyle name="Normal 3 2 3 2 5" xfId="5790"/>
    <cellStyle name="Normal 3 2 3 2 5 2" xfId="5791"/>
    <cellStyle name="Normal 3 2 3 2 6" xfId="5792"/>
    <cellStyle name="Normal 3 2 3 2 7" xfId="5761"/>
    <cellStyle name="Normal 3 2 3 2 8" xfId="16"/>
    <cellStyle name="Normal 3 2 3 2 9" xfId="9120"/>
    <cellStyle name="Normal 3 2 3 3" xfId="5793"/>
    <cellStyle name="Normal 3 2 3 3 2" xfId="5794"/>
    <cellStyle name="Normal 3 2 3 3 2 2" xfId="5795"/>
    <cellStyle name="Normal 3 2 3 3 2 2 2" xfId="5796"/>
    <cellStyle name="Normal 3 2 3 3 2 2 2 2" xfId="5797"/>
    <cellStyle name="Normal 3 2 3 3 2 2 3" xfId="5798"/>
    <cellStyle name="Normal 3 2 3 3 2 3" xfId="5799"/>
    <cellStyle name="Normal 3 2 3 3 2 3 2" xfId="5800"/>
    <cellStyle name="Normal 3 2 3 3 2 4" xfId="5801"/>
    <cellStyle name="Normal 3 2 3 3 3" xfId="5802"/>
    <cellStyle name="Normal 3 2 3 3 3 2" xfId="5803"/>
    <cellStyle name="Normal 3 2 3 3 3 2 2" xfId="5804"/>
    <cellStyle name="Normal 3 2 3 3 3 3" xfId="5805"/>
    <cellStyle name="Normal 3 2 3 3 4" xfId="5806"/>
    <cellStyle name="Normal 3 2 3 3 4 2" xfId="5807"/>
    <cellStyle name="Normal 3 2 3 3 5" xfId="5808"/>
    <cellStyle name="Normal 3 2 3 4" xfId="5809"/>
    <cellStyle name="Normal 3 2 3 4 2" xfId="5810"/>
    <cellStyle name="Normal 3 2 3 4 2 2" xfId="5811"/>
    <cellStyle name="Normal 3 2 3 4 2 2 2" xfId="5812"/>
    <cellStyle name="Normal 3 2 3 4 2 3" xfId="5813"/>
    <cellStyle name="Normal 3 2 3 4 3" xfId="5814"/>
    <cellStyle name="Normal 3 2 3 4 3 2" xfId="5815"/>
    <cellStyle name="Normal 3 2 3 4 4" xfId="5816"/>
    <cellStyle name="Normal 3 2 3 5" xfId="5817"/>
    <cellStyle name="Normal 3 2 3 5 2" xfId="5818"/>
    <cellStyle name="Normal 3 2 3 5 2 2" xfId="5819"/>
    <cellStyle name="Normal 3 2 3 5 3" xfId="5820"/>
    <cellStyle name="Normal 3 2 3 6" xfId="5821"/>
    <cellStyle name="Normal 3 2 3 6 2" xfId="5822"/>
    <cellStyle name="Normal 3 2 3 7" xfId="5823"/>
    <cellStyle name="Normal 3 2 3 8" xfId="270"/>
    <cellStyle name="Normal 3 2 4" xfId="5824"/>
    <cellStyle name="Normal 3 2 4 2" xfId="5825"/>
    <cellStyle name="Normal 3 2 4 2 2" xfId="5826"/>
    <cellStyle name="Normal 3 2 4 2 2 2" xfId="5827"/>
    <cellStyle name="Normal 3 2 4 2 2 2 2" xfId="5828"/>
    <cellStyle name="Normal 3 2 4 2 2 2 2 2" xfId="5829"/>
    <cellStyle name="Normal 3 2 4 2 2 2 3" xfId="5830"/>
    <cellStyle name="Normal 3 2 4 2 2 3" xfId="5831"/>
    <cellStyle name="Normal 3 2 4 2 2 3 2" xfId="5832"/>
    <cellStyle name="Normal 3 2 4 2 2 4" xfId="5833"/>
    <cellStyle name="Normal 3 2 4 2 3" xfId="5834"/>
    <cellStyle name="Normal 3 2 4 2 3 2" xfId="5835"/>
    <cellStyle name="Normal 3 2 4 2 3 2 2" xfId="5836"/>
    <cellStyle name="Normal 3 2 4 2 3 3" xfId="5837"/>
    <cellStyle name="Normal 3 2 4 2 4" xfId="5838"/>
    <cellStyle name="Normal 3 2 4 2 4 2" xfId="5839"/>
    <cellStyle name="Normal 3 2 4 2 5" xfId="5840"/>
    <cellStyle name="Normal 3 2 4 3" xfId="5841"/>
    <cellStyle name="Normal 3 2 4 3 2" xfId="5842"/>
    <cellStyle name="Normal 3 2 4 3 2 2" xfId="5843"/>
    <cellStyle name="Normal 3 2 4 3 2 2 2" xfId="5844"/>
    <cellStyle name="Normal 3 2 4 3 2 3" xfId="5845"/>
    <cellStyle name="Normal 3 2 4 3 3" xfId="5846"/>
    <cellStyle name="Normal 3 2 4 3 3 2" xfId="5847"/>
    <cellStyle name="Normal 3 2 4 3 4" xfId="5848"/>
    <cellStyle name="Normal 3 2 4 4" xfId="5849"/>
    <cellStyle name="Normal 3 2 4 4 2" xfId="5850"/>
    <cellStyle name="Normal 3 2 4 4 2 2" xfId="5851"/>
    <cellStyle name="Normal 3 2 4 4 3" xfId="5852"/>
    <cellStyle name="Normal 3 2 4 5" xfId="5853"/>
    <cellStyle name="Normal 3 2 4 5 2" xfId="5854"/>
    <cellStyle name="Normal 3 2 4 6" xfId="5855"/>
    <cellStyle name="Normal 3 2 5" xfId="5856"/>
    <cellStyle name="Normal 3 2 5 2" xfId="5857"/>
    <cellStyle name="Normal 3 2 5 2 2" xfId="5858"/>
    <cellStyle name="Normal 3 2 5 2 2 2" xfId="5859"/>
    <cellStyle name="Normal 3 2 5 2 2 2 2" xfId="5860"/>
    <cellStyle name="Normal 3 2 5 2 2 3" xfId="5861"/>
    <cellStyle name="Normal 3 2 5 2 3" xfId="5862"/>
    <cellStyle name="Normal 3 2 5 2 3 2" xfId="5863"/>
    <cellStyle name="Normal 3 2 5 2 4" xfId="5864"/>
    <cellStyle name="Normal 3 2 5 3" xfId="5865"/>
    <cellStyle name="Normal 3 2 5 3 2" xfId="5866"/>
    <cellStyle name="Normal 3 2 5 3 2 2" xfId="5867"/>
    <cellStyle name="Normal 3 2 5 3 3" xfId="5868"/>
    <cellStyle name="Normal 3 2 5 4" xfId="5869"/>
    <cellStyle name="Normal 3 2 5 4 2" xfId="5870"/>
    <cellStyle name="Normal 3 2 5 5" xfId="5871"/>
    <cellStyle name="Normal 3 2 6" xfId="5872"/>
    <cellStyle name="Normal 3 2 6 2" xfId="5873"/>
    <cellStyle name="Normal 3 2 6 2 2" xfId="5874"/>
    <cellStyle name="Normal 3 2 6 2 2 2" xfId="5875"/>
    <cellStyle name="Normal 3 2 6 2 3" xfId="5876"/>
    <cellStyle name="Normal 3 2 6 3" xfId="5877"/>
    <cellStyle name="Normal 3 2 6 3 2" xfId="5878"/>
    <cellStyle name="Normal 3 2 6 4" xfId="5879"/>
    <cellStyle name="Normal 3 2 7" xfId="5880"/>
    <cellStyle name="Normal 3 2 7 2" xfId="5881"/>
    <cellStyle name="Normal 3 2 7 2 2" xfId="5882"/>
    <cellStyle name="Normal 3 2 7 3" xfId="5883"/>
    <cellStyle name="Normal 3 2 8" xfId="5884"/>
    <cellStyle name="Normal 3 2 8 2" xfId="5885"/>
    <cellStyle name="Normal 3 2 9" xfId="5886"/>
    <cellStyle name="Normal 3 2 9 2" xfId="5887"/>
    <cellStyle name="Normal 3 3" xfId="153"/>
    <cellStyle name="Normal 3 3 2" xfId="5888"/>
    <cellStyle name="Normal 3 3 2 2" xfId="5889"/>
    <cellStyle name="Normal 3 3 3" xfId="5890"/>
    <cellStyle name="Normal 3 3 4" xfId="5891"/>
    <cellStyle name="Normal 3 4" xfId="243"/>
    <cellStyle name="Normal 3 4 2" xfId="5892"/>
    <cellStyle name="Normal 3 4 2 2" xfId="5893"/>
    <cellStyle name="Normal 3 4 2 2 2" xfId="5894"/>
    <cellStyle name="Normal 3 4 2 2 2 2" xfId="5895"/>
    <cellStyle name="Normal 3 4 2 2 2 2 2" xfId="5896"/>
    <cellStyle name="Normal 3 4 2 2 2 2 2 2" xfId="5897"/>
    <cellStyle name="Normal 3 4 2 2 2 2 2 2 2" xfId="5898"/>
    <cellStyle name="Normal 3 4 2 2 2 2 2 3" xfId="5899"/>
    <cellStyle name="Normal 3 4 2 2 2 2 3" xfId="5900"/>
    <cellStyle name="Normal 3 4 2 2 2 2 3 2" xfId="5901"/>
    <cellStyle name="Normal 3 4 2 2 2 2 4" xfId="5902"/>
    <cellStyle name="Normal 3 4 2 2 2 3" xfId="5903"/>
    <cellStyle name="Normal 3 4 2 2 2 3 2" xfId="5904"/>
    <cellStyle name="Normal 3 4 2 2 2 3 2 2" xfId="5905"/>
    <cellStyle name="Normal 3 4 2 2 2 3 3" xfId="5906"/>
    <cellStyle name="Normal 3 4 2 2 2 4" xfId="5907"/>
    <cellStyle name="Normal 3 4 2 2 2 4 2" xfId="5908"/>
    <cellStyle name="Normal 3 4 2 2 2 5" xfId="5909"/>
    <cellStyle name="Normal 3 4 2 2 3" xfId="5910"/>
    <cellStyle name="Normal 3 4 2 2 3 2" xfId="5911"/>
    <cellStyle name="Normal 3 4 2 2 3 2 2" xfId="5912"/>
    <cellStyle name="Normal 3 4 2 2 3 2 2 2" xfId="5913"/>
    <cellStyle name="Normal 3 4 2 2 3 2 3" xfId="5914"/>
    <cellStyle name="Normal 3 4 2 2 3 3" xfId="5915"/>
    <cellStyle name="Normal 3 4 2 2 3 3 2" xfId="5916"/>
    <cellStyle name="Normal 3 4 2 2 3 4" xfId="5917"/>
    <cellStyle name="Normal 3 4 2 2 4" xfId="5918"/>
    <cellStyle name="Normal 3 4 2 2 4 2" xfId="5919"/>
    <cellStyle name="Normal 3 4 2 2 4 2 2" xfId="5920"/>
    <cellStyle name="Normal 3 4 2 2 4 3" xfId="5921"/>
    <cellStyle name="Normal 3 4 2 2 5" xfId="5922"/>
    <cellStyle name="Normal 3 4 2 2 5 2" xfId="5923"/>
    <cellStyle name="Normal 3 4 2 2 6" xfId="5924"/>
    <cellStyle name="Normal 3 4 2 3" xfId="5925"/>
    <cellStyle name="Normal 3 4 2 3 2" xfId="5926"/>
    <cellStyle name="Normal 3 4 2 3 2 2" xfId="5927"/>
    <cellStyle name="Normal 3 4 2 3 2 2 2" xfId="5928"/>
    <cellStyle name="Normal 3 4 2 3 2 2 2 2" xfId="5929"/>
    <cellStyle name="Normal 3 4 2 3 2 2 3" xfId="5930"/>
    <cellStyle name="Normal 3 4 2 3 2 3" xfId="5931"/>
    <cellStyle name="Normal 3 4 2 3 2 3 2" xfId="5932"/>
    <cellStyle name="Normal 3 4 2 3 2 4" xfId="5933"/>
    <cellStyle name="Normal 3 4 2 3 3" xfId="5934"/>
    <cellStyle name="Normal 3 4 2 3 3 2" xfId="5935"/>
    <cellStyle name="Normal 3 4 2 3 3 2 2" xfId="5936"/>
    <cellStyle name="Normal 3 4 2 3 3 3" xfId="5937"/>
    <cellStyle name="Normal 3 4 2 3 4" xfId="5938"/>
    <cellStyle name="Normal 3 4 2 3 4 2" xfId="5939"/>
    <cellStyle name="Normal 3 4 2 3 5" xfId="5940"/>
    <cellStyle name="Normal 3 4 2 4" xfId="5941"/>
    <cellStyle name="Normal 3 4 2 4 2" xfId="5942"/>
    <cellStyle name="Normal 3 4 2 4 2 2" xfId="5943"/>
    <cellStyle name="Normal 3 4 2 4 2 2 2" xfId="5944"/>
    <cellStyle name="Normal 3 4 2 4 2 3" xfId="5945"/>
    <cellStyle name="Normal 3 4 2 4 3" xfId="5946"/>
    <cellStyle name="Normal 3 4 2 4 3 2" xfId="5947"/>
    <cellStyle name="Normal 3 4 2 4 4" xfId="5948"/>
    <cellStyle name="Normal 3 4 2 5" xfId="5949"/>
    <cellStyle name="Normal 3 4 2 5 2" xfId="5950"/>
    <cellStyle name="Normal 3 4 2 5 2 2" xfId="5951"/>
    <cellStyle name="Normal 3 4 2 5 3" xfId="5952"/>
    <cellStyle name="Normal 3 4 2 6" xfId="5953"/>
    <cellStyle name="Normal 3 4 2 6 2" xfId="5954"/>
    <cellStyle name="Normal 3 4 2 7" xfId="5955"/>
    <cellStyle name="Normal 3 4 3" xfId="5956"/>
    <cellStyle name="Normal 3 4 3 2" xfId="5957"/>
    <cellStyle name="Normal 3 4 3 2 2" xfId="5958"/>
    <cellStyle name="Normal 3 4 3 2 2 2" xfId="5959"/>
    <cellStyle name="Normal 3 4 3 2 2 2 2" xfId="5960"/>
    <cellStyle name="Normal 3 4 3 2 2 2 2 2" xfId="5961"/>
    <cellStyle name="Normal 3 4 3 2 2 2 3" xfId="5962"/>
    <cellStyle name="Normal 3 4 3 2 2 3" xfId="5963"/>
    <cellStyle name="Normal 3 4 3 2 2 3 2" xfId="5964"/>
    <cellStyle name="Normal 3 4 3 2 2 4" xfId="5965"/>
    <cellStyle name="Normal 3 4 3 2 3" xfId="5966"/>
    <cellStyle name="Normal 3 4 3 2 3 2" xfId="5967"/>
    <cellStyle name="Normal 3 4 3 2 3 2 2" xfId="5968"/>
    <cellStyle name="Normal 3 4 3 2 3 3" xfId="5969"/>
    <cellStyle name="Normal 3 4 3 2 4" xfId="5970"/>
    <cellStyle name="Normal 3 4 3 2 4 2" xfId="5971"/>
    <cellStyle name="Normal 3 4 3 2 5" xfId="5972"/>
    <cellStyle name="Normal 3 4 3 3" xfId="5973"/>
    <cellStyle name="Normal 3 4 3 3 2" xfId="5974"/>
    <cellStyle name="Normal 3 4 3 3 2 2" xfId="5975"/>
    <cellStyle name="Normal 3 4 3 3 2 2 2" xfId="5976"/>
    <cellStyle name="Normal 3 4 3 3 2 3" xfId="5977"/>
    <cellStyle name="Normal 3 4 3 3 3" xfId="5978"/>
    <cellStyle name="Normal 3 4 3 3 3 2" xfId="5979"/>
    <cellStyle name="Normal 3 4 3 3 4" xfId="5980"/>
    <cellStyle name="Normal 3 4 3 4" xfId="5981"/>
    <cellStyle name="Normal 3 4 3 4 2" xfId="5982"/>
    <cellStyle name="Normal 3 4 3 4 2 2" xfId="5983"/>
    <cellStyle name="Normal 3 4 3 4 3" xfId="5984"/>
    <cellStyle name="Normal 3 4 3 5" xfId="5985"/>
    <cellStyle name="Normal 3 4 3 5 2" xfId="5986"/>
    <cellStyle name="Normal 3 4 3 6" xfId="5987"/>
    <cellStyle name="Normal 3 4 4" xfId="5988"/>
    <cellStyle name="Normal 3 4 4 2" xfId="5989"/>
    <cellStyle name="Normal 3 4 4 2 2" xfId="5990"/>
    <cellStyle name="Normal 3 4 4 2 2 2" xfId="5991"/>
    <cellStyle name="Normal 3 4 4 2 2 2 2" xfId="5992"/>
    <cellStyle name="Normal 3 4 4 2 2 3" xfId="5993"/>
    <cellStyle name="Normal 3 4 4 2 3" xfId="5994"/>
    <cellStyle name="Normal 3 4 4 2 3 2" xfId="5995"/>
    <cellStyle name="Normal 3 4 4 2 4" xfId="5996"/>
    <cellStyle name="Normal 3 4 4 3" xfId="5997"/>
    <cellStyle name="Normal 3 4 4 3 2" xfId="5998"/>
    <cellStyle name="Normal 3 4 4 3 2 2" xfId="5999"/>
    <cellStyle name="Normal 3 4 4 3 3" xfId="6000"/>
    <cellStyle name="Normal 3 4 4 4" xfId="6001"/>
    <cellStyle name="Normal 3 4 4 4 2" xfId="6002"/>
    <cellStyle name="Normal 3 4 4 5" xfId="6003"/>
    <cellStyle name="Normal 3 4 5" xfId="6004"/>
    <cellStyle name="Normal 3 4 5 2" xfId="6005"/>
    <cellStyle name="Normal 3 4 5 2 2" xfId="6006"/>
    <cellStyle name="Normal 3 4 5 2 2 2" xfId="6007"/>
    <cellStyle name="Normal 3 4 5 2 3" xfId="6008"/>
    <cellStyle name="Normal 3 4 5 3" xfId="6009"/>
    <cellStyle name="Normal 3 4 5 3 2" xfId="6010"/>
    <cellStyle name="Normal 3 4 5 4" xfId="6011"/>
    <cellStyle name="Normal 3 4 6" xfId="6012"/>
    <cellStyle name="Normal 3 4 6 2" xfId="6013"/>
    <cellStyle name="Normal 3 4 6 2 2" xfId="6014"/>
    <cellStyle name="Normal 3 4 6 3" xfId="6015"/>
    <cellStyle name="Normal 3 4 7" xfId="6016"/>
    <cellStyle name="Normal 3 4 7 2" xfId="6017"/>
    <cellStyle name="Normal 3 4 8" xfId="6018"/>
    <cellStyle name="Normal 3 4 9" xfId="271"/>
    <cellStyle name="Normal 3 5" xfId="249"/>
    <cellStyle name="Normal 3 5 2" xfId="6019"/>
    <cellStyle name="Normal 3 5 2 2" xfId="6020"/>
    <cellStyle name="Normal 3 5 2 2 2" xfId="6021"/>
    <cellStyle name="Normal 3 5 2 2 2 2" xfId="6022"/>
    <cellStyle name="Normal 3 5 2 2 2 2 2" xfId="6023"/>
    <cellStyle name="Normal 3 5 2 2 2 2 2 2" xfId="6024"/>
    <cellStyle name="Normal 3 5 2 2 2 2 3" xfId="6025"/>
    <cellStyle name="Normal 3 5 2 2 2 3" xfId="6026"/>
    <cellStyle name="Normal 3 5 2 2 2 3 2" xfId="6027"/>
    <cellStyle name="Normal 3 5 2 2 2 4" xfId="6028"/>
    <cellStyle name="Normal 3 5 2 2 3" xfId="6029"/>
    <cellStyle name="Normal 3 5 2 2 3 2" xfId="6030"/>
    <cellStyle name="Normal 3 5 2 2 3 2 2" xfId="6031"/>
    <cellStyle name="Normal 3 5 2 2 3 3" xfId="6032"/>
    <cellStyle name="Normal 3 5 2 2 4" xfId="6033"/>
    <cellStyle name="Normal 3 5 2 2 4 2" xfId="6034"/>
    <cellStyle name="Normal 3 5 2 2 5" xfId="6035"/>
    <cellStyle name="Normal 3 5 2 3" xfId="6036"/>
    <cellStyle name="Normal 3 5 2 3 2" xfId="6037"/>
    <cellStyle name="Normal 3 5 2 3 2 2" xfId="6038"/>
    <cellStyle name="Normal 3 5 2 3 2 2 2" xfId="6039"/>
    <cellStyle name="Normal 3 5 2 3 2 3" xfId="6040"/>
    <cellStyle name="Normal 3 5 2 3 3" xfId="6041"/>
    <cellStyle name="Normal 3 5 2 3 3 2" xfId="6042"/>
    <cellStyle name="Normal 3 5 2 3 4" xfId="6043"/>
    <cellStyle name="Normal 3 5 2 4" xfId="6044"/>
    <cellStyle name="Normal 3 5 2 4 2" xfId="6045"/>
    <cellStyle name="Normal 3 5 2 4 2 2" xfId="6046"/>
    <cellStyle name="Normal 3 5 2 4 3" xfId="6047"/>
    <cellStyle name="Normal 3 5 2 5" xfId="6048"/>
    <cellStyle name="Normal 3 5 2 5 2" xfId="6049"/>
    <cellStyle name="Normal 3 5 2 6" xfId="6050"/>
    <cellStyle name="Normal 3 5 3" xfId="6051"/>
    <cellStyle name="Normal 3 5 3 2" xfId="6052"/>
    <cellStyle name="Normal 3 5 3 2 2" xfId="6053"/>
    <cellStyle name="Normal 3 5 3 2 2 2" xfId="6054"/>
    <cellStyle name="Normal 3 5 3 2 2 2 2" xfId="6055"/>
    <cellStyle name="Normal 3 5 3 2 2 3" xfId="6056"/>
    <cellStyle name="Normal 3 5 3 2 3" xfId="6057"/>
    <cellStyle name="Normal 3 5 3 2 3 2" xfId="6058"/>
    <cellStyle name="Normal 3 5 3 2 4" xfId="6059"/>
    <cellStyle name="Normal 3 5 3 3" xfId="6060"/>
    <cellStyle name="Normal 3 5 3 3 2" xfId="6061"/>
    <cellStyle name="Normal 3 5 3 3 2 2" xfId="6062"/>
    <cellStyle name="Normal 3 5 3 3 3" xfId="6063"/>
    <cellStyle name="Normal 3 5 3 4" xfId="6064"/>
    <cellStyle name="Normal 3 5 3 4 2" xfId="6065"/>
    <cellStyle name="Normal 3 5 3 5" xfId="6066"/>
    <cellStyle name="Normal 3 5 4" xfId="6067"/>
    <cellStyle name="Normal 3 5 4 2" xfId="6068"/>
    <cellStyle name="Normal 3 5 4 2 2" xfId="6069"/>
    <cellStyle name="Normal 3 5 4 2 2 2" xfId="6070"/>
    <cellStyle name="Normal 3 5 4 2 3" xfId="6071"/>
    <cellStyle name="Normal 3 5 4 3" xfId="6072"/>
    <cellStyle name="Normal 3 5 4 3 2" xfId="6073"/>
    <cellStyle name="Normal 3 5 4 4" xfId="6074"/>
    <cellStyle name="Normal 3 5 5" xfId="6075"/>
    <cellStyle name="Normal 3 5 5 2" xfId="6076"/>
    <cellStyle name="Normal 3 5 5 2 2" xfId="6077"/>
    <cellStyle name="Normal 3 5 5 3" xfId="6078"/>
    <cellStyle name="Normal 3 5 6" xfId="6079"/>
    <cellStyle name="Normal 3 5 6 2" xfId="6080"/>
    <cellStyle name="Normal 3 5 7" xfId="6081"/>
    <cellStyle name="Normal 3 5 8" xfId="272"/>
    <cellStyle name="Normal 3 6" xfId="6082"/>
    <cellStyle name="Normal 3 6 2" xfId="6083"/>
    <cellStyle name="Normal 3 6 2 2" xfId="6084"/>
    <cellStyle name="Normal 3 6 2 2 2" xfId="6085"/>
    <cellStyle name="Normal 3 6 2 2 2 2" xfId="6086"/>
    <cellStyle name="Normal 3 6 2 2 2 2 2" xfId="6087"/>
    <cellStyle name="Normal 3 6 2 2 2 3" xfId="6088"/>
    <cellStyle name="Normal 3 6 2 2 3" xfId="6089"/>
    <cellStyle name="Normal 3 6 2 2 3 2" xfId="6090"/>
    <cellStyle name="Normal 3 6 2 2 4" xfId="6091"/>
    <cellStyle name="Normal 3 6 2 3" xfId="6092"/>
    <cellStyle name="Normal 3 6 2 3 2" xfId="6093"/>
    <cellStyle name="Normal 3 6 2 3 2 2" xfId="6094"/>
    <cellStyle name="Normal 3 6 2 3 3" xfId="6095"/>
    <cellStyle name="Normal 3 6 2 4" xfId="6096"/>
    <cellStyle name="Normal 3 6 2 4 2" xfId="6097"/>
    <cellStyle name="Normal 3 6 2 5" xfId="6098"/>
    <cellStyle name="Normal 3 6 3" xfId="6099"/>
    <cellStyle name="Normal 3 6 3 2" xfId="6100"/>
    <cellStyle name="Normal 3 6 3 2 2" xfId="6101"/>
    <cellStyle name="Normal 3 6 3 2 2 2" xfId="6102"/>
    <cellStyle name="Normal 3 6 3 2 3" xfId="6103"/>
    <cellStyle name="Normal 3 6 3 3" xfId="6104"/>
    <cellStyle name="Normal 3 6 3 3 2" xfId="6105"/>
    <cellStyle name="Normal 3 6 3 4" xfId="6106"/>
    <cellStyle name="Normal 3 6 4" xfId="6107"/>
    <cellStyle name="Normal 3 6 4 2" xfId="6108"/>
    <cellStyle name="Normal 3 6 4 2 2" xfId="6109"/>
    <cellStyle name="Normal 3 6 4 3" xfId="6110"/>
    <cellStyle name="Normal 3 6 5" xfId="6111"/>
    <cellStyle name="Normal 3 6 5 2" xfId="6112"/>
    <cellStyle name="Normal 3 6 6" xfId="6113"/>
    <cellStyle name="Normal 3 7" xfId="6114"/>
    <cellStyle name="Normal 3 7 2" xfId="6115"/>
    <cellStyle name="Normal 3 7 2 2" xfId="6116"/>
    <cellStyle name="Normal 3 7 2 2 2" xfId="6117"/>
    <cellStyle name="Normal 3 7 2 2 2 2" xfId="6118"/>
    <cellStyle name="Normal 3 7 2 2 3" xfId="6119"/>
    <cellStyle name="Normal 3 7 2 3" xfId="6120"/>
    <cellStyle name="Normal 3 7 2 3 2" xfId="6121"/>
    <cellStyle name="Normal 3 7 2 4" xfId="6122"/>
    <cellStyle name="Normal 3 7 3" xfId="6123"/>
    <cellStyle name="Normal 3 7 3 2" xfId="6124"/>
    <cellStyle name="Normal 3 7 3 2 2" xfId="6125"/>
    <cellStyle name="Normal 3 7 3 3" xfId="6126"/>
    <cellStyle name="Normal 3 7 4" xfId="6127"/>
    <cellStyle name="Normal 3 7 4 2" xfId="6128"/>
    <cellStyle name="Normal 3 7 5" xfId="6129"/>
    <cellStyle name="Normal 3 8" xfId="6130"/>
    <cellStyle name="Normal 3 8 2" xfId="6131"/>
    <cellStyle name="Normal 3 8 2 2" xfId="6132"/>
    <cellStyle name="Normal 3 8 2 2 2" xfId="6133"/>
    <cellStyle name="Normal 3 8 2 3" xfId="6134"/>
    <cellStyle name="Normal 3 8 3" xfId="6135"/>
    <cellStyle name="Normal 3 8 3 2" xfId="6136"/>
    <cellStyle name="Normal 3 8 4" xfId="6137"/>
    <cellStyle name="Normal 3 9" xfId="6138"/>
    <cellStyle name="Normal 3 9 2" xfId="6139"/>
    <cellStyle name="Normal 3 9 2 2" xfId="6140"/>
    <cellStyle name="Normal 3 9 3" xfId="6141"/>
    <cellStyle name="Normal 3_~1520012" xfId="6142"/>
    <cellStyle name="Normal 30" xfId="6143"/>
    <cellStyle name="Normal 30 2" xfId="6144"/>
    <cellStyle name="Normal 30 3" xfId="6145"/>
    <cellStyle name="Normal 30 4" xfId="6146"/>
    <cellStyle name="Normal 30 5" xfId="6147"/>
    <cellStyle name="Normal 300" xfId="6148"/>
    <cellStyle name="Normal 300 2" xfId="6149"/>
    <cellStyle name="Normal 300 3" xfId="6150"/>
    <cellStyle name="Normal 300 4" xfId="6151"/>
    <cellStyle name="Normal 300 5" xfId="6152"/>
    <cellStyle name="Normal 301" xfId="6153"/>
    <cellStyle name="Normal 301 2" xfId="6154"/>
    <cellStyle name="Normal 301 3" xfId="6155"/>
    <cellStyle name="Normal 301 4" xfId="6156"/>
    <cellStyle name="Normal 301 5" xfId="6157"/>
    <cellStyle name="Normal 302" xfId="6158"/>
    <cellStyle name="Normal 302 2" xfId="6159"/>
    <cellStyle name="Normal 302 3" xfId="6160"/>
    <cellStyle name="Normal 302 4" xfId="6161"/>
    <cellStyle name="Normal 302 5" xfId="6162"/>
    <cellStyle name="Normal 303" xfId="6163"/>
    <cellStyle name="Normal 303 2" xfId="6164"/>
    <cellStyle name="Normal 303 3" xfId="6165"/>
    <cellStyle name="Normal 303 4" xfId="6166"/>
    <cellStyle name="Normal 303 5" xfId="6167"/>
    <cellStyle name="Normal 304" xfId="6168"/>
    <cellStyle name="Normal 304 2" xfId="6169"/>
    <cellStyle name="Normal 304 3" xfId="6170"/>
    <cellStyle name="Normal 304 4" xfId="6171"/>
    <cellStyle name="Normal 304 5" xfId="6172"/>
    <cellStyle name="Normal 305" xfId="6173"/>
    <cellStyle name="Normal 305 2" xfId="6174"/>
    <cellStyle name="Normal 305 3" xfId="6175"/>
    <cellStyle name="Normal 305 4" xfId="6176"/>
    <cellStyle name="Normal 305 5" xfId="6177"/>
    <cellStyle name="Normal 306" xfId="6178"/>
    <cellStyle name="Normal 306 2" xfId="6179"/>
    <cellStyle name="Normal 306 3" xfId="6180"/>
    <cellStyle name="Normal 306 4" xfId="6181"/>
    <cellStyle name="Normal 306 5" xfId="6182"/>
    <cellStyle name="Normal 307" xfId="6183"/>
    <cellStyle name="Normal 307 2" xfId="6184"/>
    <cellStyle name="Normal 307 3" xfId="6185"/>
    <cellStyle name="Normal 307 4" xfId="6186"/>
    <cellStyle name="Normal 307 5" xfId="6187"/>
    <cellStyle name="Normal 308" xfId="6188"/>
    <cellStyle name="Normal 308 2" xfId="6189"/>
    <cellStyle name="Normal 308 3" xfId="6190"/>
    <cellStyle name="Normal 308 4" xfId="6191"/>
    <cellStyle name="Normal 308 5" xfId="6192"/>
    <cellStyle name="Normal 309" xfId="6193"/>
    <cellStyle name="Normal 309 2" xfId="6194"/>
    <cellStyle name="Normal 309 3" xfId="6195"/>
    <cellStyle name="Normal 309 4" xfId="6196"/>
    <cellStyle name="Normal 309 5" xfId="6197"/>
    <cellStyle name="Normal 31" xfId="6198"/>
    <cellStyle name="Normal 31 2" xfId="6199"/>
    <cellStyle name="Normal 31 2 2" xfId="6200"/>
    <cellStyle name="Normal 31 2 2 2" xfId="6201"/>
    <cellStyle name="Normal 31 2 2 2 2" xfId="6202"/>
    <cellStyle name="Normal 31 2 2 3" xfId="6203"/>
    <cellStyle name="Normal 31 2 3" xfId="6204"/>
    <cellStyle name="Normal 31 2 3 2" xfId="6205"/>
    <cellStyle name="Normal 31 2 4" xfId="6206"/>
    <cellStyle name="Normal 31 3" xfId="6207"/>
    <cellStyle name="Normal 31 3 2" xfId="6208"/>
    <cellStyle name="Normal 31 3 2 2" xfId="6209"/>
    <cellStyle name="Normal 31 3 3" xfId="6210"/>
    <cellStyle name="Normal 31 4" xfId="6211"/>
    <cellStyle name="Normal 31 4 2" xfId="6212"/>
    <cellStyle name="Normal 31 5" xfId="6213"/>
    <cellStyle name="Normal 310" xfId="6214"/>
    <cellStyle name="Normal 310 2" xfId="6215"/>
    <cellStyle name="Normal 310 3" xfId="6216"/>
    <cellStyle name="Normal 310 4" xfId="6217"/>
    <cellStyle name="Normal 310 5" xfId="6218"/>
    <cellStyle name="Normal 311" xfId="6219"/>
    <cellStyle name="Normal 311 2" xfId="6220"/>
    <cellStyle name="Normal 311 3" xfId="6221"/>
    <cellStyle name="Normal 311 4" xfId="6222"/>
    <cellStyle name="Normal 311 5" xfId="6223"/>
    <cellStyle name="Normal 312" xfId="6224"/>
    <cellStyle name="Normal 312 2" xfId="6225"/>
    <cellStyle name="Normal 312 3" xfId="6226"/>
    <cellStyle name="Normal 312 4" xfId="6227"/>
    <cellStyle name="Normal 312 5" xfId="6228"/>
    <cellStyle name="Normal 313" xfId="6229"/>
    <cellStyle name="Normal 313 2" xfId="6230"/>
    <cellStyle name="Normal 313 3" xfId="6231"/>
    <cellStyle name="Normal 313 4" xfId="6232"/>
    <cellStyle name="Normal 313 5" xfId="6233"/>
    <cellStyle name="Normal 314" xfId="6234"/>
    <cellStyle name="Normal 314 2" xfId="6235"/>
    <cellStyle name="Normal 314 3" xfId="6236"/>
    <cellStyle name="Normal 314 4" xfId="6237"/>
    <cellStyle name="Normal 314 5" xfId="6238"/>
    <cellStyle name="Normal 315" xfId="6239"/>
    <cellStyle name="Normal 315 2" xfId="6240"/>
    <cellStyle name="Normal 315 3" xfId="6241"/>
    <cellStyle name="Normal 315 4" xfId="6242"/>
    <cellStyle name="Normal 315 5" xfId="6243"/>
    <cellStyle name="Normal 316" xfId="6244"/>
    <cellStyle name="Normal 316 2" xfId="6245"/>
    <cellStyle name="Normal 316 3" xfId="6246"/>
    <cellStyle name="Normal 316 4" xfId="6247"/>
    <cellStyle name="Normal 316 5" xfId="6248"/>
    <cellStyle name="Normal 317" xfId="6249"/>
    <cellStyle name="Normal 317 2" xfId="6250"/>
    <cellStyle name="Normal 317 3" xfId="6251"/>
    <cellStyle name="Normal 317 4" xfId="6252"/>
    <cellStyle name="Normal 317 5" xfId="6253"/>
    <cellStyle name="Normal 318" xfId="6254"/>
    <cellStyle name="Normal 318 2" xfId="6255"/>
    <cellStyle name="Normal 318 3" xfId="6256"/>
    <cellStyle name="Normal 318 4" xfId="6257"/>
    <cellStyle name="Normal 318 5" xfId="6258"/>
    <cellStyle name="Normal 319" xfId="6259"/>
    <cellStyle name="Normal 319 2" xfId="6260"/>
    <cellStyle name="Normal 319 3" xfId="6261"/>
    <cellStyle name="Normal 319 4" xfId="6262"/>
    <cellStyle name="Normal 319 5" xfId="6263"/>
    <cellStyle name="Normal 32" xfId="6264"/>
    <cellStyle name="Normal 32 2" xfId="6265"/>
    <cellStyle name="Normal 32 2 2" xfId="6266"/>
    <cellStyle name="Normal 32 2 2 2" xfId="6267"/>
    <cellStyle name="Normal 32 2 2 2 2" xfId="6268"/>
    <cellStyle name="Normal 32 2 2 3" xfId="6269"/>
    <cellStyle name="Normal 32 2 3" xfId="6270"/>
    <cellStyle name="Normal 32 2 3 2" xfId="6271"/>
    <cellStyle name="Normal 32 2 4" xfId="6272"/>
    <cellStyle name="Normal 32 3" xfId="6273"/>
    <cellStyle name="Normal 32 3 2" xfId="6274"/>
    <cellStyle name="Normal 32 3 2 2" xfId="6275"/>
    <cellStyle name="Normal 32 3 3" xfId="6276"/>
    <cellStyle name="Normal 32 4" xfId="6277"/>
    <cellStyle name="Normal 32 4 2" xfId="6278"/>
    <cellStyle name="Normal 32 5" xfId="6279"/>
    <cellStyle name="Normal 320" xfId="6280"/>
    <cellStyle name="Normal 320 2" xfId="6281"/>
    <cellStyle name="Normal 320 3" xfId="6282"/>
    <cellStyle name="Normal 320 4" xfId="6283"/>
    <cellStyle name="Normal 320 5" xfId="6284"/>
    <cellStyle name="Normal 321" xfId="6285"/>
    <cellStyle name="Normal 321 2" xfId="6286"/>
    <cellStyle name="Normal 321 3" xfId="6287"/>
    <cellStyle name="Normal 321 4" xfId="6288"/>
    <cellStyle name="Normal 321 5" xfId="6289"/>
    <cellStyle name="Normal 322" xfId="6290"/>
    <cellStyle name="Normal 322 2" xfId="6291"/>
    <cellStyle name="Normal 322 3" xfId="6292"/>
    <cellStyle name="Normal 322 4" xfId="6293"/>
    <cellStyle name="Normal 322 5" xfId="6294"/>
    <cellStyle name="Normal 323" xfId="6295"/>
    <cellStyle name="Normal 323 2" xfId="6296"/>
    <cellStyle name="Normal 323 3" xfId="6297"/>
    <cellStyle name="Normal 323 4" xfId="6298"/>
    <cellStyle name="Normal 323 5" xfId="6299"/>
    <cellStyle name="Normal 324" xfId="6300"/>
    <cellStyle name="Normal 324 2" xfId="6301"/>
    <cellStyle name="Normal 324 3" xfId="6302"/>
    <cellStyle name="Normal 324 4" xfId="6303"/>
    <cellStyle name="Normal 324 5" xfId="6304"/>
    <cellStyle name="Normal 325" xfId="6305"/>
    <cellStyle name="Normal 325 2" xfId="6306"/>
    <cellStyle name="Normal 325 3" xfId="6307"/>
    <cellStyle name="Normal 325 4" xfId="6308"/>
    <cellStyle name="Normal 325 5" xfId="6309"/>
    <cellStyle name="Normal 326" xfId="6310"/>
    <cellStyle name="Normal 326 2" xfId="6311"/>
    <cellStyle name="Normal 326 3" xfId="6312"/>
    <cellStyle name="Normal 326 4" xfId="6313"/>
    <cellStyle name="Normal 326 5" xfId="6314"/>
    <cellStyle name="Normal 327" xfId="6315"/>
    <cellStyle name="Normal 327 2" xfId="6316"/>
    <cellStyle name="Normal 327 3" xfId="6317"/>
    <cellStyle name="Normal 327 4" xfId="6318"/>
    <cellStyle name="Normal 327 5" xfId="6319"/>
    <cellStyle name="Normal 328" xfId="6320"/>
    <cellStyle name="Normal 328 2" xfId="6321"/>
    <cellStyle name="Normal 328 3" xfId="6322"/>
    <cellStyle name="Normal 328 4" xfId="6323"/>
    <cellStyle name="Normal 328 5" xfId="6324"/>
    <cellStyle name="Normal 329" xfId="6325"/>
    <cellStyle name="Normal 329 2" xfId="6326"/>
    <cellStyle name="Normal 329 3" xfId="6327"/>
    <cellStyle name="Normal 329 4" xfId="6328"/>
    <cellStyle name="Normal 329 5" xfId="6329"/>
    <cellStyle name="Normal 33" xfId="6330"/>
    <cellStyle name="Normal 33 2" xfId="6331"/>
    <cellStyle name="Normal 33 3" xfId="6332"/>
    <cellStyle name="Normal 33 4" xfId="6333"/>
    <cellStyle name="Normal 33 5" xfId="6334"/>
    <cellStyle name="Normal 330" xfId="6335"/>
    <cellStyle name="Normal 330 2" xfId="6336"/>
    <cellStyle name="Normal 330 3" xfId="6337"/>
    <cellStyle name="Normal 330 4" xfId="6338"/>
    <cellStyle name="Normal 330 5" xfId="6339"/>
    <cellStyle name="Normal 331" xfId="6340"/>
    <cellStyle name="Normal 331 2" xfId="6341"/>
    <cellStyle name="Normal 331 3" xfId="6342"/>
    <cellStyle name="Normal 331 4" xfId="6343"/>
    <cellStyle name="Normal 331 5" xfId="6344"/>
    <cellStyle name="Normal 332" xfId="6345"/>
    <cellStyle name="Normal 332 2" xfId="6346"/>
    <cellStyle name="Normal 332 3" xfId="6347"/>
    <cellStyle name="Normal 332 4" xfId="6348"/>
    <cellStyle name="Normal 332 5" xfId="6349"/>
    <cellStyle name="Normal 333" xfId="6350"/>
    <cellStyle name="Normal 333 2" xfId="6351"/>
    <cellStyle name="Normal 333 3" xfId="6352"/>
    <cellStyle name="Normal 333 4" xfId="6353"/>
    <cellStyle name="Normal 333 5" xfId="6354"/>
    <cellStyle name="Normal 334" xfId="6355"/>
    <cellStyle name="Normal 334 2" xfId="6356"/>
    <cellStyle name="Normal 334 3" xfId="6357"/>
    <cellStyle name="Normal 334 4" xfId="6358"/>
    <cellStyle name="Normal 334 5" xfId="6359"/>
    <cellStyle name="Normal 335" xfId="6360"/>
    <cellStyle name="Normal 335 2" xfId="6361"/>
    <cellStyle name="Normal 335 3" xfId="6362"/>
    <cellStyle name="Normal 335 4" xfId="6363"/>
    <cellStyle name="Normal 335 5" xfId="6364"/>
    <cellStyle name="Normal 336" xfId="6365"/>
    <cellStyle name="Normal 336 2" xfId="6366"/>
    <cellStyle name="Normal 336 3" xfId="6367"/>
    <cellStyle name="Normal 336 4" xfId="6368"/>
    <cellStyle name="Normal 336 5" xfId="6369"/>
    <cellStyle name="Normal 337" xfId="6370"/>
    <cellStyle name="Normal 337 2" xfId="6371"/>
    <cellStyle name="Normal 337 3" xfId="6372"/>
    <cellStyle name="Normal 337 4" xfId="6373"/>
    <cellStyle name="Normal 337 5" xfId="6374"/>
    <cellStyle name="Normal 338" xfId="6375"/>
    <cellStyle name="Normal 338 2" xfId="6376"/>
    <cellStyle name="Normal 338 3" xfId="6377"/>
    <cellStyle name="Normal 338 4" xfId="6378"/>
    <cellStyle name="Normal 338 5" xfId="6379"/>
    <cellStyle name="Normal 339" xfId="6380"/>
    <cellStyle name="Normal 339 2" xfId="6381"/>
    <cellStyle name="Normal 339 3" xfId="6382"/>
    <cellStyle name="Normal 339 4" xfId="6383"/>
    <cellStyle name="Normal 339 5" xfId="6384"/>
    <cellStyle name="Normal 34" xfId="6385"/>
    <cellStyle name="Normal 34 2" xfId="6386"/>
    <cellStyle name="Normal 34 3" xfId="6387"/>
    <cellStyle name="Normal 34 4" xfId="6388"/>
    <cellStyle name="Normal 34 5" xfId="6389"/>
    <cellStyle name="Normal 340" xfId="6390"/>
    <cellStyle name="Normal 340 2" xfId="6391"/>
    <cellStyle name="Normal 340 3" xfId="6392"/>
    <cellStyle name="Normal 340 4" xfId="6393"/>
    <cellStyle name="Normal 340 5" xfId="6394"/>
    <cellStyle name="Normal 341" xfId="6395"/>
    <cellStyle name="Normal 341 2" xfId="6396"/>
    <cellStyle name="Normal 341 3" xfId="6397"/>
    <cellStyle name="Normal 341 4" xfId="6398"/>
    <cellStyle name="Normal 341 5" xfId="6399"/>
    <cellStyle name="Normal 342" xfId="6400"/>
    <cellStyle name="Normal 342 2" xfId="6401"/>
    <cellStyle name="Normal 342 3" xfId="6402"/>
    <cellStyle name="Normal 342 4" xfId="6403"/>
    <cellStyle name="Normal 342 5" xfId="6404"/>
    <cellStyle name="Normal 343" xfId="6405"/>
    <cellStyle name="Normal 343 2" xfId="6406"/>
    <cellStyle name="Normal 343 3" xfId="6407"/>
    <cellStyle name="Normal 343 4" xfId="6408"/>
    <cellStyle name="Normal 343 5" xfId="6409"/>
    <cellStyle name="Normal 344" xfId="6410"/>
    <cellStyle name="Normal 344 2" xfId="6411"/>
    <cellStyle name="Normal 344 3" xfId="6412"/>
    <cellStyle name="Normal 344 4" xfId="6413"/>
    <cellStyle name="Normal 344 5" xfId="6414"/>
    <cellStyle name="Normal 345" xfId="6415"/>
    <cellStyle name="Normal 345 2" xfId="6416"/>
    <cellStyle name="Normal 345 3" xfId="6417"/>
    <cellStyle name="Normal 345 4" xfId="6418"/>
    <cellStyle name="Normal 345 5" xfId="6419"/>
    <cellStyle name="Normal 346" xfId="6420"/>
    <cellStyle name="Normal 346 2" xfId="6421"/>
    <cellStyle name="Normal 346 3" xfId="6422"/>
    <cellStyle name="Normal 346 4" xfId="6423"/>
    <cellStyle name="Normal 346 5" xfId="6424"/>
    <cellStyle name="Normal 347" xfId="6425"/>
    <cellStyle name="Normal 347 2" xfId="6426"/>
    <cellStyle name="Normal 347 3" xfId="6427"/>
    <cellStyle name="Normal 347 4" xfId="6428"/>
    <cellStyle name="Normal 347 5" xfId="6429"/>
    <cellStyle name="Normal 348" xfId="6430"/>
    <cellStyle name="Normal 348 2" xfId="6431"/>
    <cellStyle name="Normal 348 3" xfId="6432"/>
    <cellStyle name="Normal 348 4" xfId="6433"/>
    <cellStyle name="Normal 348 5" xfId="6434"/>
    <cellStyle name="Normal 349" xfId="6435"/>
    <cellStyle name="Normal 349 2" xfId="6436"/>
    <cellStyle name="Normal 349 3" xfId="6437"/>
    <cellStyle name="Normal 349 4" xfId="6438"/>
    <cellStyle name="Normal 349 5" xfId="6439"/>
    <cellStyle name="Normal 35" xfId="6440"/>
    <cellStyle name="Normal 35 2" xfId="6441"/>
    <cellStyle name="Normal 35 3" xfId="6442"/>
    <cellStyle name="Normal 35 4" xfId="6443"/>
    <cellStyle name="Normal 35 5" xfId="6444"/>
    <cellStyle name="Normal 350" xfId="6445"/>
    <cellStyle name="Normal 350 2" xfId="6446"/>
    <cellStyle name="Normal 350 3" xfId="6447"/>
    <cellStyle name="Normal 350 4" xfId="6448"/>
    <cellStyle name="Normal 350 5" xfId="6449"/>
    <cellStyle name="Normal 351" xfId="6450"/>
    <cellStyle name="Normal 351 2" xfId="6451"/>
    <cellStyle name="Normal 351 3" xfId="6452"/>
    <cellStyle name="Normal 351 4" xfId="6453"/>
    <cellStyle name="Normal 351 5" xfId="6454"/>
    <cellStyle name="Normal 352" xfId="6455"/>
    <cellStyle name="Normal 352 2" xfId="6456"/>
    <cellStyle name="Normal 352 3" xfId="6457"/>
    <cellStyle name="Normal 352 4" xfId="6458"/>
    <cellStyle name="Normal 352 5" xfId="6459"/>
    <cellStyle name="Normal 353" xfId="6460"/>
    <cellStyle name="Normal 353 2" xfId="6461"/>
    <cellStyle name="Normal 353 3" xfId="6462"/>
    <cellStyle name="Normal 353 4" xfId="6463"/>
    <cellStyle name="Normal 353 5" xfId="6464"/>
    <cellStyle name="Normal 354" xfId="6465"/>
    <cellStyle name="Normal 354 2" xfId="6466"/>
    <cellStyle name="Normal 354 3" xfId="6467"/>
    <cellStyle name="Normal 354 4" xfId="6468"/>
    <cellStyle name="Normal 354 5" xfId="6469"/>
    <cellStyle name="Normal 355" xfId="6470"/>
    <cellStyle name="Normal 355 2" xfId="6471"/>
    <cellStyle name="Normal 355 3" xfId="6472"/>
    <cellStyle name="Normal 355 4" xfId="6473"/>
    <cellStyle name="Normal 355 5" xfId="6474"/>
    <cellStyle name="Normal 356" xfId="6475"/>
    <cellStyle name="Normal 356 2" xfId="6476"/>
    <cellStyle name="Normal 356 3" xfId="6477"/>
    <cellStyle name="Normal 356 4" xfId="6478"/>
    <cellStyle name="Normal 356 5" xfId="6479"/>
    <cellStyle name="Normal 357" xfId="6480"/>
    <cellStyle name="Normal 357 2" xfId="6481"/>
    <cellStyle name="Normal 357 3" xfId="6482"/>
    <cellStyle name="Normal 357 4" xfId="6483"/>
    <cellStyle name="Normal 357 5" xfId="6484"/>
    <cellStyle name="Normal 358" xfId="6485"/>
    <cellStyle name="Normal 358 2" xfId="6486"/>
    <cellStyle name="Normal 358 3" xfId="6487"/>
    <cellStyle name="Normal 358 4" xfId="6488"/>
    <cellStyle name="Normal 358 5" xfId="6489"/>
    <cellStyle name="Normal 359" xfId="6490"/>
    <cellStyle name="Normal 359 2" xfId="6491"/>
    <cellStyle name="Normal 359 3" xfId="6492"/>
    <cellStyle name="Normal 359 4" xfId="6493"/>
    <cellStyle name="Normal 359 5" xfId="6494"/>
    <cellStyle name="Normal 36" xfId="6495"/>
    <cellStyle name="Normal 36 2" xfId="6496"/>
    <cellStyle name="Normal 36 3" xfId="6497"/>
    <cellStyle name="Normal 36 4" xfId="6498"/>
    <cellStyle name="Normal 36 5" xfId="6499"/>
    <cellStyle name="Normal 360" xfId="6500"/>
    <cellStyle name="Normal 360 2" xfId="6501"/>
    <cellStyle name="Normal 360 3" xfId="6502"/>
    <cellStyle name="Normal 360 4" xfId="6503"/>
    <cellStyle name="Normal 360 5" xfId="6504"/>
    <cellStyle name="Normal 361" xfId="6505"/>
    <cellStyle name="Normal 361 2" xfId="6506"/>
    <cellStyle name="Normal 361 3" xfId="6507"/>
    <cellStyle name="Normal 361 4" xfId="6508"/>
    <cellStyle name="Normal 361 5" xfId="6509"/>
    <cellStyle name="Normal 362" xfId="6510"/>
    <cellStyle name="Normal 362 2" xfId="6511"/>
    <cellStyle name="Normal 362 3" xfId="6512"/>
    <cellStyle name="Normal 362 4" xfId="6513"/>
    <cellStyle name="Normal 362 5" xfId="6514"/>
    <cellStyle name="Normal 363" xfId="6515"/>
    <cellStyle name="Normal 363 2" xfId="6516"/>
    <cellStyle name="Normal 363 3" xfId="6517"/>
    <cellStyle name="Normal 363 4" xfId="6518"/>
    <cellStyle name="Normal 363 5" xfId="6519"/>
    <cellStyle name="Normal 364" xfId="6520"/>
    <cellStyle name="Normal 364 2" xfId="6521"/>
    <cellStyle name="Normal 364 3" xfId="6522"/>
    <cellStyle name="Normal 364 4" xfId="6523"/>
    <cellStyle name="Normal 364 5" xfId="6524"/>
    <cellStyle name="Normal 365" xfId="6525"/>
    <cellStyle name="Normal 365 2" xfId="6526"/>
    <cellStyle name="Normal 365 3" xfId="6527"/>
    <cellStyle name="Normal 365 4" xfId="6528"/>
    <cellStyle name="Normal 365 5" xfId="6529"/>
    <cellStyle name="Normal 366" xfId="6530"/>
    <cellStyle name="Normal 366 2" xfId="6531"/>
    <cellStyle name="Normal 366 3" xfId="6532"/>
    <cellStyle name="Normal 366 4" xfId="6533"/>
    <cellStyle name="Normal 366 5" xfId="6534"/>
    <cellStyle name="Normal 367" xfId="6535"/>
    <cellStyle name="Normal 367 2" xfId="6536"/>
    <cellStyle name="Normal 367 3" xfId="6537"/>
    <cellStyle name="Normal 367 4" xfId="6538"/>
    <cellStyle name="Normal 367 5" xfId="6539"/>
    <cellStyle name="Normal 368" xfId="6540"/>
    <cellStyle name="Normal 368 2" xfId="6541"/>
    <cellStyle name="Normal 368 3" xfId="6542"/>
    <cellStyle name="Normal 368 4" xfId="6543"/>
    <cellStyle name="Normal 368 5" xfId="6544"/>
    <cellStyle name="Normal 369" xfId="6545"/>
    <cellStyle name="Normal 369 2" xfId="6546"/>
    <cellStyle name="Normal 369 3" xfId="6547"/>
    <cellStyle name="Normal 369 4" xfId="6548"/>
    <cellStyle name="Normal 369 5" xfId="6549"/>
    <cellStyle name="Normal 37" xfId="6550"/>
    <cellStyle name="Normal 37 2" xfId="6551"/>
    <cellStyle name="Normal 37 3" xfId="6552"/>
    <cellStyle name="Normal 37 4" xfId="6553"/>
    <cellStyle name="Normal 37 5" xfId="6554"/>
    <cellStyle name="Normal 370" xfId="6555"/>
    <cellStyle name="Normal 370 2" xfId="6556"/>
    <cellStyle name="Normal 370 3" xfId="6557"/>
    <cellStyle name="Normal 370 4" xfId="6558"/>
    <cellStyle name="Normal 370 5" xfId="6559"/>
    <cellStyle name="Normal 371" xfId="6560"/>
    <cellStyle name="Normal 371 2" xfId="6561"/>
    <cellStyle name="Normal 371 3" xfId="6562"/>
    <cellStyle name="Normal 371 4" xfId="6563"/>
    <cellStyle name="Normal 371 5" xfId="6564"/>
    <cellStyle name="Normal 372" xfId="6565"/>
    <cellStyle name="Normal 372 2" xfId="6566"/>
    <cellStyle name="Normal 372 3" xfId="6567"/>
    <cellStyle name="Normal 372 4" xfId="6568"/>
    <cellStyle name="Normal 372 5" xfId="6569"/>
    <cellStyle name="Normal 373" xfId="6570"/>
    <cellStyle name="Normal 373 2" xfId="6571"/>
    <cellStyle name="Normal 373 3" xfId="6572"/>
    <cellStyle name="Normal 373 4" xfId="6573"/>
    <cellStyle name="Normal 373 5" xfId="6574"/>
    <cellStyle name="Normal 374" xfId="6575"/>
    <cellStyle name="Normal 374 2" xfId="6576"/>
    <cellStyle name="Normal 374 3" xfId="6577"/>
    <cellStyle name="Normal 375" xfId="6578"/>
    <cellStyle name="Normal 375 2" xfId="6579"/>
    <cellStyle name="Normal 375 3" xfId="6580"/>
    <cellStyle name="Normal 376" xfId="6581"/>
    <cellStyle name="Normal 376 2" xfId="6582"/>
    <cellStyle name="Normal 376 3" xfId="6583"/>
    <cellStyle name="Normal 377" xfId="6584"/>
    <cellStyle name="Normal 377 2" xfId="6585"/>
    <cellStyle name="Normal 377 3" xfId="6586"/>
    <cellStyle name="Normal 377 4" xfId="6587"/>
    <cellStyle name="Normal 377 5" xfId="6588"/>
    <cellStyle name="Normal 378" xfId="6589"/>
    <cellStyle name="Normal 378 2" xfId="6590"/>
    <cellStyle name="Normal 378 3" xfId="6591"/>
    <cellStyle name="Normal 378 4" xfId="6592"/>
    <cellStyle name="Normal 378 5" xfId="6593"/>
    <cellStyle name="Normal 379" xfId="6594"/>
    <cellStyle name="Normal 379 2" xfId="6595"/>
    <cellStyle name="Normal 379 3" xfId="6596"/>
    <cellStyle name="Normal 379 4" xfId="6597"/>
    <cellStyle name="Normal 379 5" xfId="6598"/>
    <cellStyle name="Normal 38" xfId="6599"/>
    <cellStyle name="Normal 38 2" xfId="6600"/>
    <cellStyle name="Normal 38 3" xfId="6601"/>
    <cellStyle name="Normal 38 4" xfId="6602"/>
    <cellStyle name="Normal 38 5" xfId="6603"/>
    <cellStyle name="Normal 380" xfId="6604"/>
    <cellStyle name="Normal 380 2" xfId="6605"/>
    <cellStyle name="Normal 380 3" xfId="6606"/>
    <cellStyle name="Normal 380 4" xfId="6607"/>
    <cellStyle name="Normal 380 5" xfId="6608"/>
    <cellStyle name="Normal 381" xfId="6609"/>
    <cellStyle name="Normal 381 2" xfId="6610"/>
    <cellStyle name="Normal 381 3" xfId="6611"/>
    <cellStyle name="Normal 381 4" xfId="6612"/>
    <cellStyle name="Normal 381 5" xfId="6613"/>
    <cellStyle name="Normal 382" xfId="6614"/>
    <cellStyle name="Normal 382 2" xfId="6615"/>
    <cellStyle name="Normal 382 3" xfId="6616"/>
    <cellStyle name="Normal 382 4" xfId="6617"/>
    <cellStyle name="Normal 382 5" xfId="6618"/>
    <cellStyle name="Normal 383" xfId="6619"/>
    <cellStyle name="Normal 383 2" xfId="6620"/>
    <cellStyle name="Normal 383 3" xfId="6621"/>
    <cellStyle name="Normal 383 4" xfId="6622"/>
    <cellStyle name="Normal 383 5" xfId="6623"/>
    <cellStyle name="Normal 384" xfId="6624"/>
    <cellStyle name="Normal 384 2" xfId="6625"/>
    <cellStyle name="Normal 384 3" xfId="6626"/>
    <cellStyle name="Normal 384 4" xfId="6627"/>
    <cellStyle name="Normal 384 5" xfId="6628"/>
    <cellStyle name="Normal 385" xfId="6629"/>
    <cellStyle name="Normal 385 2" xfId="6630"/>
    <cellStyle name="Normal 385 3" xfId="6631"/>
    <cellStyle name="Normal 385 4" xfId="6632"/>
    <cellStyle name="Normal 385 5" xfId="6633"/>
    <cellStyle name="Normal 386" xfId="6634"/>
    <cellStyle name="Normal 386 2" xfId="6635"/>
    <cellStyle name="Normal 386 3" xfId="6636"/>
    <cellStyle name="Normal 386 4" xfId="6637"/>
    <cellStyle name="Normal 386 5" xfId="6638"/>
    <cellStyle name="Normal 387" xfId="6639"/>
    <cellStyle name="Normal 387 2" xfId="6640"/>
    <cellStyle name="Normal 387 3" xfId="6641"/>
    <cellStyle name="Normal 387 4" xfId="6642"/>
    <cellStyle name="Normal 387 5" xfId="6643"/>
    <cellStyle name="Normal 388" xfId="6644"/>
    <cellStyle name="Normal 388 2" xfId="6645"/>
    <cellStyle name="Normal 388 3" xfId="6646"/>
    <cellStyle name="Normal 388 4" xfId="6647"/>
    <cellStyle name="Normal 388 5" xfId="6648"/>
    <cellStyle name="Normal 389" xfId="6649"/>
    <cellStyle name="Normal 389 2" xfId="6650"/>
    <cellStyle name="Normal 389 3" xfId="6651"/>
    <cellStyle name="Normal 389 4" xfId="6652"/>
    <cellStyle name="Normal 389 5" xfId="6653"/>
    <cellStyle name="Normal 39" xfId="6654"/>
    <cellStyle name="Normal 39 2" xfId="6655"/>
    <cellStyle name="Normal 39 3" xfId="6656"/>
    <cellStyle name="Normal 39 4" xfId="6657"/>
    <cellStyle name="Normal 39 5" xfId="6658"/>
    <cellStyle name="Normal 390" xfId="6659"/>
    <cellStyle name="Normal 390 2" xfId="6660"/>
    <cellStyle name="Normal 390 3" xfId="6661"/>
    <cellStyle name="Normal 390 4" xfId="6662"/>
    <cellStyle name="Normal 390 5" xfId="6663"/>
    <cellStyle name="Normal 391" xfId="6664"/>
    <cellStyle name="Normal 391 2" xfId="6665"/>
    <cellStyle name="Normal 391 3" xfId="6666"/>
    <cellStyle name="Normal 391 4" xfId="6667"/>
    <cellStyle name="Normal 391 5" xfId="6668"/>
    <cellStyle name="Normal 392" xfId="6669"/>
    <cellStyle name="Normal 392 2" xfId="6670"/>
    <cellStyle name="Normal 392 3" xfId="6671"/>
    <cellStyle name="Normal 392 4" xfId="6672"/>
    <cellStyle name="Normal 392 5" xfId="6673"/>
    <cellStyle name="Normal 393" xfId="6674"/>
    <cellStyle name="Normal 393 2" xfId="6675"/>
    <cellStyle name="Normal 393 3" xfId="6676"/>
    <cellStyle name="Normal 393 4" xfId="6677"/>
    <cellStyle name="Normal 393 5" xfId="6678"/>
    <cellStyle name="Normal 394" xfId="6679"/>
    <cellStyle name="Normal 394 2" xfId="6680"/>
    <cellStyle name="Normal 394 3" xfId="6681"/>
    <cellStyle name="Normal 394 4" xfId="6682"/>
    <cellStyle name="Normal 394 5" xfId="6683"/>
    <cellStyle name="Normal 395" xfId="6684"/>
    <cellStyle name="Normal 395 2" xfId="6685"/>
    <cellStyle name="Normal 395 3" xfId="6686"/>
    <cellStyle name="Normal 395 4" xfId="6687"/>
    <cellStyle name="Normal 395 5" xfId="6688"/>
    <cellStyle name="Normal 396" xfId="6689"/>
    <cellStyle name="Normal 396 2" xfId="6690"/>
    <cellStyle name="Normal 396 3" xfId="6691"/>
    <cellStyle name="Normal 396 4" xfId="6692"/>
    <cellStyle name="Normal 396 5" xfId="6693"/>
    <cellStyle name="Normal 397" xfId="6694"/>
    <cellStyle name="Normal 397 2" xfId="6695"/>
    <cellStyle name="Normal 397 3" xfId="6696"/>
    <cellStyle name="Normal 397 4" xfId="6697"/>
    <cellStyle name="Normal 397 5" xfId="6698"/>
    <cellStyle name="Normal 398" xfId="6699"/>
    <cellStyle name="Normal 398 2" xfId="6700"/>
    <cellStyle name="Normal 398 3" xfId="6701"/>
    <cellStyle name="Normal 398 4" xfId="6702"/>
    <cellStyle name="Normal 398 5" xfId="6703"/>
    <cellStyle name="Normal 399" xfId="6704"/>
    <cellStyle name="Normal 399 2" xfId="6705"/>
    <cellStyle name="Normal 399 3" xfId="6706"/>
    <cellStyle name="Normal 399 4" xfId="6707"/>
    <cellStyle name="Normal 399 5" xfId="6708"/>
    <cellStyle name="Normal 4" xfId="10"/>
    <cellStyle name="Normal 4 10" xfId="39"/>
    <cellStyle name="Normal 4 11" xfId="9390"/>
    <cellStyle name="Normal 4 12" xfId="9407"/>
    <cellStyle name="Normal 4 2" xfId="154"/>
    <cellStyle name="Normal 4 2 2" xfId="6709"/>
    <cellStyle name="Normal 4 2 2 2" xfId="6710"/>
    <cellStyle name="Normal 4 2 2 2 2" xfId="6711"/>
    <cellStyle name="Normal 4 2 2 2 2 2" xfId="6712"/>
    <cellStyle name="Normal 4 2 2 2 2 2 2" xfId="6713"/>
    <cellStyle name="Normal 4 2 2 2 2 2 2 2" xfId="6714"/>
    <cellStyle name="Normal 4 2 2 2 2 2 3" xfId="6715"/>
    <cellStyle name="Normal 4 2 2 2 2 3" xfId="6716"/>
    <cellStyle name="Normal 4 2 2 2 2 3 2" xfId="6717"/>
    <cellStyle name="Normal 4 2 2 2 2 4" xfId="6718"/>
    <cellStyle name="Normal 4 2 2 2 3" xfId="6719"/>
    <cellStyle name="Normal 4 2 2 2 3 2" xfId="6720"/>
    <cellStyle name="Normal 4 2 2 2 3 2 2" xfId="6721"/>
    <cellStyle name="Normal 4 2 2 2 3 3" xfId="6722"/>
    <cellStyle name="Normal 4 2 2 2 4" xfId="6723"/>
    <cellStyle name="Normal 4 2 2 2 4 2" xfId="6724"/>
    <cellStyle name="Normal 4 2 2 2 5" xfId="6725"/>
    <cellStyle name="Normal 4 2 2 3" xfId="6726"/>
    <cellStyle name="Normal 4 2 2 3 2" xfId="6727"/>
    <cellStyle name="Normal 4 2 2 3 2 2" xfId="6728"/>
    <cellStyle name="Normal 4 2 2 3 2 2 2" xfId="6729"/>
    <cellStyle name="Normal 4 2 2 3 2 3" xfId="6730"/>
    <cellStyle name="Normal 4 2 2 3 3" xfId="6731"/>
    <cellStyle name="Normal 4 2 2 3 3 2" xfId="6732"/>
    <cellStyle name="Normal 4 2 2 3 4" xfId="6733"/>
    <cellStyle name="Normal 4 2 2 4" xfId="6734"/>
    <cellStyle name="Normal 4 2 2 4 2" xfId="6735"/>
    <cellStyle name="Normal 4 2 2 4 2 2" xfId="6736"/>
    <cellStyle name="Normal 4 2 2 4 3" xfId="6737"/>
    <cellStyle name="Normal 4 2 2 5" xfId="6738"/>
    <cellStyle name="Normal 4 2 2 5 2" xfId="6739"/>
    <cellStyle name="Normal 4 2 2 6" xfId="6740"/>
    <cellStyle name="Normal 4 2 2 7" xfId="6741"/>
    <cellStyle name="Normal 4 2 3" xfId="6742"/>
    <cellStyle name="Normal 4 2 3 2" xfId="6743"/>
    <cellStyle name="Normal 4 2 3 2 2" xfId="6744"/>
    <cellStyle name="Normal 4 2 3 2 2 2" xfId="6745"/>
    <cellStyle name="Normal 4 2 3 2 2 2 2" xfId="6746"/>
    <cellStyle name="Normal 4 2 3 2 2 3" xfId="6747"/>
    <cellStyle name="Normal 4 2 3 2 3" xfId="6748"/>
    <cellStyle name="Normal 4 2 3 2 3 2" xfId="6749"/>
    <cellStyle name="Normal 4 2 3 2 4" xfId="6750"/>
    <cellStyle name="Normal 4 2 3 3" xfId="6751"/>
    <cellStyle name="Normal 4 2 3 3 2" xfId="6752"/>
    <cellStyle name="Normal 4 2 3 3 2 2" xfId="6753"/>
    <cellStyle name="Normal 4 2 3 3 3" xfId="6754"/>
    <cellStyle name="Normal 4 2 3 4" xfId="6755"/>
    <cellStyle name="Normal 4 2 3 4 2" xfId="6756"/>
    <cellStyle name="Normal 4 2 3 5" xfId="6757"/>
    <cellStyle name="Normal 4 2 4" xfId="6758"/>
    <cellStyle name="Normal 4 2 4 2" xfId="6759"/>
    <cellStyle name="Normal 4 2 4 2 2" xfId="6760"/>
    <cellStyle name="Normal 4 2 4 2 2 2" xfId="6761"/>
    <cellStyle name="Normal 4 2 4 2 3" xfId="6762"/>
    <cellStyle name="Normal 4 2 4 3" xfId="6763"/>
    <cellStyle name="Normal 4 2 4 3 2" xfId="6764"/>
    <cellStyle name="Normal 4 2 4 4" xfId="6765"/>
    <cellStyle name="Normal 4 2 5" xfId="6766"/>
    <cellStyle name="Normal 4 2 5 2" xfId="6767"/>
    <cellStyle name="Normal 4 2 5 2 2" xfId="6768"/>
    <cellStyle name="Normal 4 2 5 3" xfId="6769"/>
    <cellStyle name="Normal 4 2 6" xfId="6770"/>
    <cellStyle name="Normal 4 2 6 2" xfId="6771"/>
    <cellStyle name="Normal 4 2 7" xfId="6772"/>
    <cellStyle name="Normal 4 2 8" xfId="6773"/>
    <cellStyle name="Normal 4 2 9" xfId="6774"/>
    <cellStyle name="Normal 4 3" xfId="68"/>
    <cellStyle name="Normal 4 3 2" xfId="6775"/>
    <cellStyle name="Normal 4 3 2 2" xfId="6776"/>
    <cellStyle name="Normal 4 3 2 2 2" xfId="6777"/>
    <cellStyle name="Normal 4 3 2 2 2 2" xfId="6778"/>
    <cellStyle name="Normal 4 3 2 2 2 2 2" xfId="6779"/>
    <cellStyle name="Normal 4 3 2 2 2 3" xfId="6780"/>
    <cellStyle name="Normal 4 3 2 2 3" xfId="6781"/>
    <cellStyle name="Normal 4 3 2 2 3 2" xfId="6782"/>
    <cellStyle name="Normal 4 3 2 2 4" xfId="6783"/>
    <cellStyle name="Normal 4 3 2 3" xfId="6784"/>
    <cellStyle name="Normal 4 3 2 3 2" xfId="6785"/>
    <cellStyle name="Normal 4 3 2 3 2 2" xfId="6786"/>
    <cellStyle name="Normal 4 3 2 3 3" xfId="6787"/>
    <cellStyle name="Normal 4 3 2 4" xfId="6788"/>
    <cellStyle name="Normal 4 3 2 4 2" xfId="6789"/>
    <cellStyle name="Normal 4 3 2 5" xfId="6790"/>
    <cellStyle name="Normal 4 3 3" xfId="6791"/>
    <cellStyle name="Normal 4 3 3 2" xfId="6792"/>
    <cellStyle name="Normal 4 3 3 2 2" xfId="6793"/>
    <cellStyle name="Normal 4 3 3 2 2 2" xfId="6794"/>
    <cellStyle name="Normal 4 3 3 2 3" xfId="6795"/>
    <cellStyle name="Normal 4 3 3 3" xfId="6796"/>
    <cellStyle name="Normal 4 3 3 3 2" xfId="6797"/>
    <cellStyle name="Normal 4 3 3 4" xfId="6798"/>
    <cellStyle name="Normal 4 3 4" xfId="6799"/>
    <cellStyle name="Normal 4 3 4 2" xfId="6800"/>
    <cellStyle name="Normal 4 3 4 2 2" xfId="6801"/>
    <cellStyle name="Normal 4 3 4 3" xfId="6802"/>
    <cellStyle name="Normal 4 3 5" xfId="6803"/>
    <cellStyle name="Normal 4 3 5 2" xfId="6804"/>
    <cellStyle name="Normal 4 3 6" xfId="6805"/>
    <cellStyle name="Normal 4 3 7" xfId="6806"/>
    <cellStyle name="Normal 4 4" xfId="6807"/>
    <cellStyle name="Normal 4 4 2" xfId="6808"/>
    <cellStyle name="Normal 4 4 2 2" xfId="6809"/>
    <cellStyle name="Normal 4 4 2 2 2" xfId="6810"/>
    <cellStyle name="Normal 4 4 2 2 2 2" xfId="6811"/>
    <cellStyle name="Normal 4 4 2 2 3" xfId="6812"/>
    <cellStyle name="Normal 4 4 2 3" xfId="6813"/>
    <cellStyle name="Normal 4 4 2 3 2" xfId="6814"/>
    <cellStyle name="Normal 4 4 2 4" xfId="6815"/>
    <cellStyle name="Normal 4 4 3" xfId="6816"/>
    <cellStyle name="Normal 4 4 3 2" xfId="6817"/>
    <cellStyle name="Normal 4 4 3 2 2" xfId="6818"/>
    <cellStyle name="Normal 4 4 3 3" xfId="6819"/>
    <cellStyle name="Normal 4 4 4" xfId="6820"/>
    <cellStyle name="Normal 4 4 4 2" xfId="6821"/>
    <cellStyle name="Normal 4 4 5" xfId="6822"/>
    <cellStyle name="Normal 4 5" xfId="6823"/>
    <cellStyle name="Normal 4 5 2" xfId="6824"/>
    <cellStyle name="Normal 4 5 2 2" xfId="6825"/>
    <cellStyle name="Normal 4 5 2 2 2" xfId="6826"/>
    <cellStyle name="Normal 4 5 2 3" xfId="6827"/>
    <cellStyle name="Normal 4 5 3" xfId="6828"/>
    <cellStyle name="Normal 4 5 3 2" xfId="6829"/>
    <cellStyle name="Normal 4 5 4" xfId="6830"/>
    <cellStyle name="Normal 4 6" xfId="6831"/>
    <cellStyle name="Normal 4 6 2" xfId="6832"/>
    <cellStyle name="Normal 4 6 2 2" xfId="6833"/>
    <cellStyle name="Normal 4 6 3" xfId="6834"/>
    <cellStyle name="Normal 4 6 4" xfId="6835"/>
    <cellStyle name="Normal 4 7" xfId="6836"/>
    <cellStyle name="Normal 4 7 2" xfId="6837"/>
    <cellStyle name="Normal 4 8" xfId="6838"/>
    <cellStyle name="Normal 4 8 2" xfId="6839"/>
    <cellStyle name="Normal 4 9" xfId="6840"/>
    <cellStyle name="Normal 40" xfId="6841"/>
    <cellStyle name="Normal 40 2" xfId="6842"/>
    <cellStyle name="Normal 40 3" xfId="6843"/>
    <cellStyle name="Normal 40 4" xfId="6844"/>
    <cellStyle name="Normal 40 5" xfId="6845"/>
    <cellStyle name="Normal 400" xfId="6846"/>
    <cellStyle name="Normal 400 2" xfId="6847"/>
    <cellStyle name="Normal 400 3" xfId="6848"/>
    <cellStyle name="Normal 400 4" xfId="6849"/>
    <cellStyle name="Normal 400 5" xfId="6850"/>
    <cellStyle name="Normal 401" xfId="6851"/>
    <cellStyle name="Normal 401 2" xfId="6852"/>
    <cellStyle name="Normal 401 3" xfId="6853"/>
    <cellStyle name="Normal 401 4" xfId="6854"/>
    <cellStyle name="Normal 401 5" xfId="6855"/>
    <cellStyle name="Normal 402" xfId="6856"/>
    <cellStyle name="Normal 402 2" xfId="6857"/>
    <cellStyle name="Normal 402 3" xfId="6858"/>
    <cellStyle name="Normal 402 4" xfId="6859"/>
    <cellStyle name="Normal 402 5" xfId="6860"/>
    <cellStyle name="Normal 403" xfId="6861"/>
    <cellStyle name="Normal 403 2" xfId="6862"/>
    <cellStyle name="Normal 403 3" xfId="6863"/>
    <cellStyle name="Normal 403 4" xfId="6864"/>
    <cellStyle name="Normal 403 5" xfId="6865"/>
    <cellStyle name="Normal 404" xfId="6866"/>
    <cellStyle name="Normal 404 2" xfId="6867"/>
    <cellStyle name="Normal 404 3" xfId="6868"/>
    <cellStyle name="Normal 404 4" xfId="6869"/>
    <cellStyle name="Normal 404 5" xfId="6870"/>
    <cellStyle name="Normal 405" xfId="6871"/>
    <cellStyle name="Normal 405 2" xfId="6872"/>
    <cellStyle name="Normal 405 3" xfId="6873"/>
    <cellStyle name="Normal 405 4" xfId="6874"/>
    <cellStyle name="Normal 405 5" xfId="6875"/>
    <cellStyle name="Normal 406" xfId="6876"/>
    <cellStyle name="Normal 406 2" xfId="6877"/>
    <cellStyle name="Normal 407" xfId="6878"/>
    <cellStyle name="Normal 407 2" xfId="6879"/>
    <cellStyle name="Normal 407 3" xfId="6880"/>
    <cellStyle name="Normal 407 4" xfId="6881"/>
    <cellStyle name="Normal 407 5" xfId="6882"/>
    <cellStyle name="Normal 408" xfId="6883"/>
    <cellStyle name="Normal 408 2" xfId="6884"/>
    <cellStyle name="Normal 408 3" xfId="6885"/>
    <cellStyle name="Normal 408 4" xfId="6886"/>
    <cellStyle name="Normal 408 5" xfId="6887"/>
    <cellStyle name="Normal 409" xfId="6888"/>
    <cellStyle name="Normal 409 2" xfId="6889"/>
    <cellStyle name="Normal 409 3" xfId="6890"/>
    <cellStyle name="Normal 409 4" xfId="6891"/>
    <cellStyle name="Normal 409 5" xfId="6892"/>
    <cellStyle name="Normal 41" xfId="6893"/>
    <cellStyle name="Normal 41 2" xfId="6894"/>
    <cellStyle name="Normal 41 3" xfId="6895"/>
    <cellStyle name="Normal 41 4" xfId="6896"/>
    <cellStyle name="Normal 41 5" xfId="6897"/>
    <cellStyle name="Normal 410" xfId="6898"/>
    <cellStyle name="Normal 410 2" xfId="6899"/>
    <cellStyle name="Normal 410 3" xfId="6900"/>
    <cellStyle name="Normal 410 4" xfId="6901"/>
    <cellStyle name="Normal 410 5" xfId="6902"/>
    <cellStyle name="Normal 411" xfId="6903"/>
    <cellStyle name="Normal 411 2" xfId="6904"/>
    <cellStyle name="Normal 411 3" xfId="6905"/>
    <cellStyle name="Normal 411 4" xfId="6906"/>
    <cellStyle name="Normal 411 5" xfId="6907"/>
    <cellStyle name="Normal 412" xfId="6908"/>
    <cellStyle name="Normal 412 2" xfId="6909"/>
    <cellStyle name="Normal 412 3" xfId="6910"/>
    <cellStyle name="Normal 412 4" xfId="6911"/>
    <cellStyle name="Normal 412 5" xfId="6912"/>
    <cellStyle name="Normal 413" xfId="6913"/>
    <cellStyle name="Normal 413 2" xfId="6914"/>
    <cellStyle name="Normal 413 3" xfId="6915"/>
    <cellStyle name="Normal 413 4" xfId="6916"/>
    <cellStyle name="Normal 413 5" xfId="6917"/>
    <cellStyle name="Normal 414" xfId="6918"/>
    <cellStyle name="Normal 414 2" xfId="6919"/>
    <cellStyle name="Normal 414 3" xfId="6920"/>
    <cellStyle name="Normal 414 4" xfId="6921"/>
    <cellStyle name="Normal 414 5" xfId="6922"/>
    <cellStyle name="Normal 415" xfId="6923"/>
    <cellStyle name="Normal 415 2" xfId="6924"/>
    <cellStyle name="Normal 415 3" xfId="6925"/>
    <cellStyle name="Normal 415 4" xfId="6926"/>
    <cellStyle name="Normal 415 5" xfId="6927"/>
    <cellStyle name="Normal 416" xfId="6928"/>
    <cellStyle name="Normal 416 2" xfId="6929"/>
    <cellStyle name="Normal 416 3" xfId="6930"/>
    <cellStyle name="Normal 416 4" xfId="6931"/>
    <cellStyle name="Normal 416 5" xfId="6932"/>
    <cellStyle name="Normal 417" xfId="6933"/>
    <cellStyle name="Normal 417 2" xfId="6934"/>
    <cellStyle name="Normal 417 3" xfId="6935"/>
    <cellStyle name="Normal 417 4" xfId="6936"/>
    <cellStyle name="Normal 417 5" xfId="6937"/>
    <cellStyle name="Normal 418" xfId="6938"/>
    <cellStyle name="Normal 418 2" xfId="6939"/>
    <cellStyle name="Normal 418 3" xfId="6940"/>
    <cellStyle name="Normal 418 4" xfId="6941"/>
    <cellStyle name="Normal 418 5" xfId="6942"/>
    <cellStyle name="Normal 419" xfId="6943"/>
    <cellStyle name="Normal 419 2" xfId="6944"/>
    <cellStyle name="Normal 419 3" xfId="6945"/>
    <cellStyle name="Normal 419 4" xfId="6946"/>
    <cellStyle name="Normal 419 5" xfId="6947"/>
    <cellStyle name="Normal 42" xfId="6948"/>
    <cellStyle name="Normal 42 2" xfId="6949"/>
    <cellStyle name="Normal 42 3" xfId="6950"/>
    <cellStyle name="Normal 42 4" xfId="6951"/>
    <cellStyle name="Normal 42 5" xfId="6952"/>
    <cellStyle name="Normal 420" xfId="6953"/>
    <cellStyle name="Normal 420 2" xfId="6954"/>
    <cellStyle name="Normal 420 3" xfId="6955"/>
    <cellStyle name="Normal 420 4" xfId="6956"/>
    <cellStyle name="Normal 420 5" xfId="6957"/>
    <cellStyle name="Normal 421" xfId="6958"/>
    <cellStyle name="Normal 421 2" xfId="6959"/>
    <cellStyle name="Normal 421 3" xfId="6960"/>
    <cellStyle name="Normal 421 4" xfId="6961"/>
    <cellStyle name="Normal 421 5" xfId="6962"/>
    <cellStyle name="Normal 422" xfId="6963"/>
    <cellStyle name="Normal 422 2" xfId="6964"/>
    <cellStyle name="Normal 422 3" xfId="6965"/>
    <cellStyle name="Normal 422 4" xfId="6966"/>
    <cellStyle name="Normal 422 5" xfId="6967"/>
    <cellStyle name="Normal 423" xfId="6968"/>
    <cellStyle name="Normal 423 2" xfId="6969"/>
    <cellStyle name="Normal 423 3" xfId="6970"/>
    <cellStyle name="Normal 423 4" xfId="6971"/>
    <cellStyle name="Normal 423 5" xfId="6972"/>
    <cellStyle name="Normal 424" xfId="6973"/>
    <cellStyle name="Normal 424 2" xfId="6974"/>
    <cellStyle name="Normal 424 3" xfId="6975"/>
    <cellStyle name="Normal 424 4" xfId="6976"/>
    <cellStyle name="Normal 424 5" xfId="6977"/>
    <cellStyle name="Normal 425" xfId="6978"/>
    <cellStyle name="Normal 425 2" xfId="6979"/>
    <cellStyle name="Normal 425 3" xfId="6980"/>
    <cellStyle name="Normal 425 4" xfId="6981"/>
    <cellStyle name="Normal 425 5" xfId="6982"/>
    <cellStyle name="Normal 426" xfId="6983"/>
    <cellStyle name="Normal 426 2" xfId="6984"/>
    <cellStyle name="Normal 426 3" xfId="6985"/>
    <cellStyle name="Normal 426 4" xfId="6986"/>
    <cellStyle name="Normal 426 5" xfId="6987"/>
    <cellStyle name="Normal 427" xfId="6988"/>
    <cellStyle name="Normal 427 2" xfId="6989"/>
    <cellStyle name="Normal 427 3" xfId="6990"/>
    <cellStyle name="Normal 427 4" xfId="6991"/>
    <cellStyle name="Normal 427 5" xfId="6992"/>
    <cellStyle name="Normal 428" xfId="6993"/>
    <cellStyle name="Normal 429" xfId="6994"/>
    <cellStyle name="Normal 43" xfId="6995"/>
    <cellStyle name="Normal 43 2" xfId="6996"/>
    <cellStyle name="Normal 43 3" xfId="6997"/>
    <cellStyle name="Normal 43 4" xfId="6998"/>
    <cellStyle name="Normal 43 5" xfId="6999"/>
    <cellStyle name="Normal 43 6" xfId="7000"/>
    <cellStyle name="Normal 430" xfId="7001"/>
    <cellStyle name="Normal 430 2" xfId="7002"/>
    <cellStyle name="Normal 430 3" xfId="7003"/>
    <cellStyle name="Normal 430 4" xfId="7004"/>
    <cellStyle name="Normal 430 5" xfId="7005"/>
    <cellStyle name="Normal 431" xfId="7006"/>
    <cellStyle name="Normal 431 2" xfId="7007"/>
    <cellStyle name="Normal 431 3" xfId="7008"/>
    <cellStyle name="Normal 431 4" xfId="7009"/>
    <cellStyle name="Normal 431 5" xfId="7010"/>
    <cellStyle name="Normal 432" xfId="7011"/>
    <cellStyle name="Normal 432 2" xfId="7012"/>
    <cellStyle name="Normal 432 3" xfId="7013"/>
    <cellStyle name="Normal 432 4" xfId="7014"/>
    <cellStyle name="Normal 432 5" xfId="7015"/>
    <cellStyle name="Normal 433" xfId="7016"/>
    <cellStyle name="Normal 433 2" xfId="7017"/>
    <cellStyle name="Normal 433 3" xfId="7018"/>
    <cellStyle name="Normal 433 4" xfId="7019"/>
    <cellStyle name="Normal 433 5" xfId="7020"/>
    <cellStyle name="Normal 434" xfId="7021"/>
    <cellStyle name="Normal 434 2" xfId="7022"/>
    <cellStyle name="Normal 434 3" xfId="7023"/>
    <cellStyle name="Normal 434 4" xfId="7024"/>
    <cellStyle name="Normal 434 5" xfId="7025"/>
    <cellStyle name="Normal 435" xfId="7026"/>
    <cellStyle name="Normal 435 2" xfId="7027"/>
    <cellStyle name="Normal 435 3" xfId="7028"/>
    <cellStyle name="Normal 435 4" xfId="7029"/>
    <cellStyle name="Normal 435 5" xfId="7030"/>
    <cellStyle name="Normal 436" xfId="7031"/>
    <cellStyle name="Normal 436 2" xfId="7032"/>
    <cellStyle name="Normal 436 3" xfId="7033"/>
    <cellStyle name="Normal 436 4" xfId="7034"/>
    <cellStyle name="Normal 436 5" xfId="7035"/>
    <cellStyle name="Normal 437" xfId="7036"/>
    <cellStyle name="Normal 437 2" xfId="7037"/>
    <cellStyle name="Normal 437 3" xfId="7038"/>
    <cellStyle name="Normal 437 4" xfId="7039"/>
    <cellStyle name="Normal 437 5" xfId="7040"/>
    <cellStyle name="Normal 438" xfId="7041"/>
    <cellStyle name="Normal 438 2" xfId="7042"/>
    <cellStyle name="Normal 438 3" xfId="7043"/>
    <cellStyle name="Normal 438 4" xfId="7044"/>
    <cellStyle name="Normal 438 5" xfId="7045"/>
    <cellStyle name="Normal 439" xfId="7046"/>
    <cellStyle name="Normal 439 2" xfId="7047"/>
    <cellStyle name="Normal 439 3" xfId="7048"/>
    <cellStyle name="Normal 439 4" xfId="7049"/>
    <cellStyle name="Normal 439 5" xfId="7050"/>
    <cellStyle name="Normal 44" xfId="7051"/>
    <cellStyle name="Normal 44 2" xfId="7052"/>
    <cellStyle name="Normal 44 3" xfId="7053"/>
    <cellStyle name="Normal 44 4" xfId="7054"/>
    <cellStyle name="Normal 44 5" xfId="7055"/>
    <cellStyle name="Normal 440" xfId="7056"/>
    <cellStyle name="Normal 440 2" xfId="7057"/>
    <cellStyle name="Normal 440 3" xfId="7058"/>
    <cellStyle name="Normal 440 4" xfId="7059"/>
    <cellStyle name="Normal 440 5" xfId="7060"/>
    <cellStyle name="Normal 441" xfId="7061"/>
    <cellStyle name="Normal 441 2" xfId="7062"/>
    <cellStyle name="Normal 441 3" xfId="7063"/>
    <cellStyle name="Normal 441 4" xfId="7064"/>
    <cellStyle name="Normal 441 5" xfId="7065"/>
    <cellStyle name="Normal 442" xfId="7066"/>
    <cellStyle name="Normal 442 2" xfId="7067"/>
    <cellStyle name="Normal 442 3" xfId="7068"/>
    <cellStyle name="Normal 442 4" xfId="7069"/>
    <cellStyle name="Normal 442 5" xfId="7070"/>
    <cellStyle name="Normal 443" xfId="7071"/>
    <cellStyle name="Normal 443 2" xfId="7072"/>
    <cellStyle name="Normal 443 3" xfId="7073"/>
    <cellStyle name="Normal 443 4" xfId="7074"/>
    <cellStyle name="Normal 443 5" xfId="7075"/>
    <cellStyle name="Normal 444" xfId="7076"/>
    <cellStyle name="Normal 444 2" xfId="7077"/>
    <cellStyle name="Normal 444 3" xfId="7078"/>
    <cellStyle name="Normal 444 4" xfId="7079"/>
    <cellStyle name="Normal 444 5" xfId="7080"/>
    <cellStyle name="Normal 445" xfId="7081"/>
    <cellStyle name="Normal 445 2" xfId="7082"/>
    <cellStyle name="Normal 445 3" xfId="7083"/>
    <cellStyle name="Normal 445 4" xfId="7084"/>
    <cellStyle name="Normal 445 5" xfId="7085"/>
    <cellStyle name="Normal 446" xfId="7086"/>
    <cellStyle name="Normal 446 2" xfId="7087"/>
    <cellStyle name="Normal 446 3" xfId="7088"/>
    <cellStyle name="Normal 446 4" xfId="7089"/>
    <cellStyle name="Normal 446 5" xfId="7090"/>
    <cellStyle name="Normal 447" xfId="7091"/>
    <cellStyle name="Normal 447 2" xfId="7092"/>
    <cellStyle name="Normal 447 3" xfId="7093"/>
    <cellStyle name="Normal 447 4" xfId="7094"/>
    <cellStyle name="Normal 447 5" xfId="7095"/>
    <cellStyle name="Normal 448" xfId="7096"/>
    <cellStyle name="Normal 448 2" xfId="7097"/>
    <cellStyle name="Normal 448 3" xfId="7098"/>
    <cellStyle name="Normal 448 4" xfId="7099"/>
    <cellStyle name="Normal 448 5" xfId="7100"/>
    <cellStyle name="Normal 449" xfId="7101"/>
    <cellStyle name="Normal 449 2" xfId="7102"/>
    <cellStyle name="Normal 449 3" xfId="7103"/>
    <cellStyle name="Normal 449 4" xfId="7104"/>
    <cellStyle name="Normal 449 5" xfId="7105"/>
    <cellStyle name="Normal 45" xfId="7106"/>
    <cellStyle name="Normal 45 2" xfId="7107"/>
    <cellStyle name="Normal 45 2 2" xfId="7108"/>
    <cellStyle name="Normal 45 2 2 2" xfId="7109"/>
    <cellStyle name="Normal 45 2 2 2 2" xfId="7110"/>
    <cellStyle name="Normal 45 2 2 3" xfId="7111"/>
    <cellStyle name="Normal 45 2 3" xfId="7112"/>
    <cellStyle name="Normal 45 2 3 2" xfId="7113"/>
    <cellStyle name="Normal 45 2 4" xfId="7114"/>
    <cellStyle name="Normal 45 3" xfId="7115"/>
    <cellStyle name="Normal 45 3 2" xfId="7116"/>
    <cellStyle name="Normal 45 3 2 2" xfId="7117"/>
    <cellStyle name="Normal 45 3 3" xfId="7118"/>
    <cellStyle name="Normal 45 4" xfId="7119"/>
    <cellStyle name="Normal 45 4 2" xfId="7120"/>
    <cellStyle name="Normal 45 5" xfId="7121"/>
    <cellStyle name="Normal 450" xfId="7122"/>
    <cellStyle name="Normal 450 2" xfId="7123"/>
    <cellStyle name="Normal 450 3" xfId="7124"/>
    <cellStyle name="Normal 450 4" xfId="7125"/>
    <cellStyle name="Normal 450 5" xfId="7126"/>
    <cellStyle name="Normal 451" xfId="7127"/>
    <cellStyle name="Normal 451 2" xfId="7128"/>
    <cellStyle name="Normal 451 3" xfId="7129"/>
    <cellStyle name="Normal 451 4" xfId="7130"/>
    <cellStyle name="Normal 451 5" xfId="7131"/>
    <cellStyle name="Normal 452" xfId="7132"/>
    <cellStyle name="Normal 452 2" xfId="7133"/>
    <cellStyle name="Normal 452 3" xfId="7134"/>
    <cellStyle name="Normal 452 4" xfId="7135"/>
    <cellStyle name="Normal 452 5" xfId="7136"/>
    <cellStyle name="Normal 453" xfId="7137"/>
    <cellStyle name="Normal 453 2" xfId="7138"/>
    <cellStyle name="Normal 453 3" xfId="7139"/>
    <cellStyle name="Normal 453 4" xfId="7140"/>
    <cellStyle name="Normal 453 5" xfId="7141"/>
    <cellStyle name="Normal 454" xfId="7142"/>
    <cellStyle name="Normal 454 2" xfId="7143"/>
    <cellStyle name="Normal 454 3" xfId="7144"/>
    <cellStyle name="Normal 454 4" xfId="7145"/>
    <cellStyle name="Normal 454 5" xfId="7146"/>
    <cellStyle name="Normal 455" xfId="7147"/>
    <cellStyle name="Normal 455 2" xfId="7148"/>
    <cellStyle name="Normal 455 3" xfId="7149"/>
    <cellStyle name="Normal 455 4" xfId="7150"/>
    <cellStyle name="Normal 455 5" xfId="7151"/>
    <cellStyle name="Normal 456" xfId="7152"/>
    <cellStyle name="Normal 456 2" xfId="7153"/>
    <cellStyle name="Normal 456 3" xfId="7154"/>
    <cellStyle name="Normal 456 4" xfId="7155"/>
    <cellStyle name="Normal 456 5" xfId="7156"/>
    <cellStyle name="Normal 457" xfId="7157"/>
    <cellStyle name="Normal 457 2" xfId="7158"/>
    <cellStyle name="Normal 457 3" xfId="7159"/>
    <cellStyle name="Normal 457 4" xfId="7160"/>
    <cellStyle name="Normal 457 5" xfId="7161"/>
    <cellStyle name="Normal 458" xfId="7162"/>
    <cellStyle name="Normal 458 2" xfId="7163"/>
    <cellStyle name="Normal 458 3" xfId="7164"/>
    <cellStyle name="Normal 458 4" xfId="7165"/>
    <cellStyle name="Normal 458 5" xfId="7166"/>
    <cellStyle name="Normal 459" xfId="7167"/>
    <cellStyle name="Normal 459 2" xfId="7168"/>
    <cellStyle name="Normal 459 3" xfId="7169"/>
    <cellStyle name="Normal 459 4" xfId="7170"/>
    <cellStyle name="Normal 459 5" xfId="7171"/>
    <cellStyle name="Normal 46" xfId="7172"/>
    <cellStyle name="Normal 46 2" xfId="7173"/>
    <cellStyle name="Normal 46 3" xfId="7174"/>
    <cellStyle name="Normal 46 4" xfId="7175"/>
    <cellStyle name="Normal 46 5" xfId="7176"/>
    <cellStyle name="Normal 460" xfId="7177"/>
    <cellStyle name="Normal 460 2" xfId="7178"/>
    <cellStyle name="Normal 460 3" xfId="7179"/>
    <cellStyle name="Normal 460 4" xfId="7180"/>
    <cellStyle name="Normal 460 5" xfId="7181"/>
    <cellStyle name="Normal 461" xfId="7182"/>
    <cellStyle name="Normal 461 2" xfId="7183"/>
    <cellStyle name="Normal 461 3" xfId="7184"/>
    <cellStyle name="Normal 461 4" xfId="7185"/>
    <cellStyle name="Normal 461 5" xfId="7186"/>
    <cellStyle name="Normal 462" xfId="7187"/>
    <cellStyle name="Normal 462 2" xfId="7188"/>
    <cellStyle name="Normal 462 3" xfId="7189"/>
    <cellStyle name="Normal 462 4" xfId="7190"/>
    <cellStyle name="Normal 462 5" xfId="7191"/>
    <cellStyle name="Normal 463" xfId="7192"/>
    <cellStyle name="Normal 463 2" xfId="7193"/>
    <cellStyle name="Normal 463 3" xfId="7194"/>
    <cellStyle name="Normal 464" xfId="7195"/>
    <cellStyle name="Normal 464 2" xfId="7196"/>
    <cellStyle name="Normal 465" xfId="7197"/>
    <cellStyle name="Normal 465 2" xfId="7198"/>
    <cellStyle name="Normal 466" xfId="7199"/>
    <cellStyle name="Normal 466 2" xfId="7200"/>
    <cellStyle name="Normal 467" xfId="7201"/>
    <cellStyle name="Normal 467 2" xfId="7202"/>
    <cellStyle name="Normal 468" xfId="7203"/>
    <cellStyle name="Normal 468 2" xfId="7204"/>
    <cellStyle name="Normal 469" xfId="7205"/>
    <cellStyle name="Normal 469 2" xfId="7206"/>
    <cellStyle name="Normal 47" xfId="12"/>
    <cellStyle name="Normal 47 2" xfId="7207"/>
    <cellStyle name="Normal 47 3" xfId="7208"/>
    <cellStyle name="Normal 47 4" xfId="7209"/>
    <cellStyle name="Normal 47 5" xfId="7210"/>
    <cellStyle name="Normal 470" xfId="7211"/>
    <cellStyle name="Normal 470 2" xfId="7212"/>
    <cellStyle name="Normal 471" xfId="7213"/>
    <cellStyle name="Normal 471 2" xfId="7214"/>
    <cellStyle name="Normal 472" xfId="7215"/>
    <cellStyle name="Normal 472 2" xfId="7216"/>
    <cellStyle name="Normal 473" xfId="7217"/>
    <cellStyle name="Normal 473 2" xfId="7218"/>
    <cellStyle name="Normal 473 3" xfId="7219"/>
    <cellStyle name="Normal 473 4" xfId="7220"/>
    <cellStyle name="Normal 473 5" xfId="7221"/>
    <cellStyle name="Normal 474" xfId="7222"/>
    <cellStyle name="Normal 474 2" xfId="7223"/>
    <cellStyle name="Normal 475" xfId="7224"/>
    <cellStyle name="Normal 475 2" xfId="7225"/>
    <cellStyle name="Normal 476" xfId="7226"/>
    <cellStyle name="Normal 476 2" xfId="7227"/>
    <cellStyle name="Normal 477" xfId="7228"/>
    <cellStyle name="Normal 477 2" xfId="7229"/>
    <cellStyle name="Normal 478" xfId="7230"/>
    <cellStyle name="Normal 478 2" xfId="7231"/>
    <cellStyle name="Normal 479" xfId="7232"/>
    <cellStyle name="Normal 479 2" xfId="7233"/>
    <cellStyle name="Normal 48" xfId="7234"/>
    <cellStyle name="Normal 48 2" xfId="7235"/>
    <cellStyle name="Normal 48 3" xfId="7236"/>
    <cellStyle name="Normal 48 4" xfId="7237"/>
    <cellStyle name="Normal 48 5" xfId="7238"/>
    <cellStyle name="Normal 480" xfId="7239"/>
    <cellStyle name="Normal 480 2" xfId="7240"/>
    <cellStyle name="Normal 481" xfId="7241"/>
    <cellStyle name="Normal 481 2" xfId="7242"/>
    <cellStyle name="Normal 482" xfId="7243"/>
    <cellStyle name="Normal 482 2" xfId="7244"/>
    <cellStyle name="Normal 483" xfId="7245"/>
    <cellStyle name="Normal 483 2" xfId="7246"/>
    <cellStyle name="Normal 484" xfId="7247"/>
    <cellStyle name="Normal 484 2" xfId="7248"/>
    <cellStyle name="Normal 485" xfId="7249"/>
    <cellStyle name="Normal 485 2" xfId="7250"/>
    <cellStyle name="Normal 486" xfId="7251"/>
    <cellStyle name="Normal 486 2" xfId="7252"/>
    <cellStyle name="Normal 487" xfId="7253"/>
    <cellStyle name="Normal 487 2" xfId="7254"/>
    <cellStyle name="Normal 488" xfId="7255"/>
    <cellStyle name="Normal 488 2" xfId="7256"/>
    <cellStyle name="Normal 489" xfId="7257"/>
    <cellStyle name="Normal 489 2" xfId="7258"/>
    <cellStyle name="Normal 49" xfId="7259"/>
    <cellStyle name="Normal 49 2" xfId="7260"/>
    <cellStyle name="Normal 49 3" xfId="7261"/>
    <cellStyle name="Normal 49 4" xfId="7262"/>
    <cellStyle name="Normal 49 5" xfId="7263"/>
    <cellStyle name="Normal 490" xfId="7264"/>
    <cellStyle name="Normal 490 2" xfId="7265"/>
    <cellStyle name="Normal 491" xfId="7266"/>
    <cellStyle name="Normal 491 2" xfId="7267"/>
    <cellStyle name="Normal 492" xfId="7268"/>
    <cellStyle name="Normal 492 2" xfId="7269"/>
    <cellStyle name="Normal 493" xfId="7270"/>
    <cellStyle name="Normal 493 2" xfId="7271"/>
    <cellStyle name="Normal 494" xfId="7272"/>
    <cellStyle name="Normal 494 2" xfId="7273"/>
    <cellStyle name="Normal 495" xfId="7274"/>
    <cellStyle name="Normal 495 2" xfId="7275"/>
    <cellStyle name="Normal 496" xfId="7276"/>
    <cellStyle name="Normal 496 2" xfId="7277"/>
    <cellStyle name="Normal 497" xfId="7278"/>
    <cellStyle name="Normal 497 2" xfId="7279"/>
    <cellStyle name="Normal 498" xfId="7280"/>
    <cellStyle name="Normal 498 2" xfId="7281"/>
    <cellStyle name="Normal 499" xfId="7282"/>
    <cellStyle name="Normal 499 2" xfId="7283"/>
    <cellStyle name="Normal 5" xfId="22"/>
    <cellStyle name="Normal 5 10" xfId="43"/>
    <cellStyle name="Normal 5 11" xfId="9408"/>
    <cellStyle name="Normal 5 2" xfId="244"/>
    <cellStyle name="Normal 5 2 2" xfId="247"/>
    <cellStyle name="Normal 5 2 2 2" xfId="273"/>
    <cellStyle name="Normal 5 2 3" xfId="7284"/>
    <cellStyle name="Normal 5 2 4" xfId="7285"/>
    <cellStyle name="Normal 5 2 5" xfId="7286"/>
    <cellStyle name="Normal 5 2 6" xfId="7287"/>
    <cellStyle name="Normal 5 2 7" xfId="7288"/>
    <cellStyle name="Normal 5 2 8" xfId="7289"/>
    <cellStyle name="Normal 5 3" xfId="40"/>
    <cellStyle name="Normal 5 3 2" xfId="46"/>
    <cellStyle name="Normal 5 3 2 2" xfId="52"/>
    <cellStyle name="Normal 5 3 2 2 2" xfId="55"/>
    <cellStyle name="Normal 5 3 2 2 2 2" xfId="60"/>
    <cellStyle name="Normal 5 3 2 2 2 2 2" xfId="155"/>
    <cellStyle name="Normal 5 3 2 2 2 2 2 2" xfId="235"/>
    <cellStyle name="Normal 5 3 2 2 2 2 2 2 2" xfId="279"/>
    <cellStyle name="Normal 5 3 2 2 2 2 2 3" xfId="278"/>
    <cellStyle name="Normal 5 3 2 2 2 2 3" xfId="255"/>
    <cellStyle name="Normal 5 3 2 2 2 3" xfId="277"/>
    <cellStyle name="Normal 5 3 2 2 3" xfId="276"/>
    <cellStyle name="Normal 5 3 2 3" xfId="275"/>
    <cellStyle name="Normal 5 3 3" xfId="7290"/>
    <cellStyle name="Normal 5 3 4" xfId="274"/>
    <cellStyle name="Normal 5 4" xfId="250"/>
    <cellStyle name="Normal 5 4 2" xfId="280"/>
    <cellStyle name="Normal 5 5" xfId="7291"/>
    <cellStyle name="Normal 5 6" xfId="7292"/>
    <cellStyle name="Normal 5 7" xfId="7293"/>
    <cellStyle name="Normal 5 8" xfId="7294"/>
    <cellStyle name="Normal 5 9" xfId="7295"/>
    <cellStyle name="Normal 50" xfId="7296"/>
    <cellStyle name="Normal 50 2" xfId="7297"/>
    <cellStyle name="Normal 50 3" xfId="7298"/>
    <cellStyle name="Normal 50 4" xfId="7299"/>
    <cellStyle name="Normal 50 5" xfId="7300"/>
    <cellStyle name="Normal 500" xfId="7301"/>
    <cellStyle name="Normal 500 2" xfId="7302"/>
    <cellStyle name="Normal 501" xfId="7303"/>
    <cellStyle name="Normal 501 2" xfId="7304"/>
    <cellStyle name="Normal 502" xfId="7305"/>
    <cellStyle name="Normal 502 2" xfId="7306"/>
    <cellStyle name="Normal 503" xfId="7307"/>
    <cellStyle name="Normal 503 2" xfId="7308"/>
    <cellStyle name="Normal 504" xfId="7309"/>
    <cellStyle name="Normal 504 2" xfId="7310"/>
    <cellStyle name="Normal 505" xfId="7311"/>
    <cellStyle name="Normal 505 2" xfId="7312"/>
    <cellStyle name="Normal 506" xfId="7313"/>
    <cellStyle name="Normal 506 2" xfId="7314"/>
    <cellStyle name="Normal 507" xfId="7315"/>
    <cellStyle name="Normal 507 2" xfId="7316"/>
    <cellStyle name="Normal 508" xfId="7317"/>
    <cellStyle name="Normal 508 2" xfId="7318"/>
    <cellStyle name="Normal 509" xfId="7319"/>
    <cellStyle name="Normal 509 2" xfId="7320"/>
    <cellStyle name="Normal 51" xfId="7321"/>
    <cellStyle name="Normal 51 2" xfId="7322"/>
    <cellStyle name="Normal 51 3" xfId="7323"/>
    <cellStyle name="Normal 51 4" xfId="7324"/>
    <cellStyle name="Normal 51 5" xfId="7325"/>
    <cellStyle name="Normal 510" xfId="7326"/>
    <cellStyle name="Normal 510 2" xfId="7327"/>
    <cellStyle name="Normal 511" xfId="7328"/>
    <cellStyle name="Normal 511 2" xfId="7329"/>
    <cellStyle name="Normal 512" xfId="7330"/>
    <cellStyle name="Normal 512 2" xfId="7331"/>
    <cellStyle name="Normal 513" xfId="7332"/>
    <cellStyle name="Normal 513 2" xfId="7333"/>
    <cellStyle name="Normal 514" xfId="7334"/>
    <cellStyle name="Normal 514 2" xfId="7335"/>
    <cellStyle name="Normal 515" xfId="7336"/>
    <cellStyle name="Normal 515 2" xfId="7337"/>
    <cellStyle name="Normal 516" xfId="7338"/>
    <cellStyle name="Normal 516 2" xfId="7339"/>
    <cellStyle name="Normal 517" xfId="7340"/>
    <cellStyle name="Normal 517 2" xfId="7341"/>
    <cellStyle name="Normal 518" xfId="7342"/>
    <cellStyle name="Normal 518 2" xfId="7343"/>
    <cellStyle name="Normal 519" xfId="7344"/>
    <cellStyle name="Normal 519 2" xfId="7345"/>
    <cellStyle name="Normal 52" xfId="7346"/>
    <cellStyle name="Normal 52 2" xfId="7347"/>
    <cellStyle name="Normal 52 3" xfId="7348"/>
    <cellStyle name="Normal 52 4" xfId="7349"/>
    <cellStyle name="Normal 52 5" xfId="7350"/>
    <cellStyle name="Normal 520" xfId="7351"/>
    <cellStyle name="Normal 520 2" xfId="7352"/>
    <cellStyle name="Normal 521" xfId="7353"/>
    <cellStyle name="Normal 521 2" xfId="7354"/>
    <cellStyle name="Normal 522" xfId="7355"/>
    <cellStyle name="Normal 522 2" xfId="7356"/>
    <cellStyle name="Normal 523" xfId="7357"/>
    <cellStyle name="Normal 523 2" xfId="7358"/>
    <cellStyle name="Normal 524" xfId="7359"/>
    <cellStyle name="Normal 524 2" xfId="7360"/>
    <cellStyle name="Normal 525" xfId="7361"/>
    <cellStyle name="Normal 525 2" xfId="7362"/>
    <cellStyle name="Normal 526" xfId="7363"/>
    <cellStyle name="Normal 526 2" xfId="7364"/>
    <cellStyle name="Normal 527" xfId="7365"/>
    <cellStyle name="Normal 527 2" xfId="7366"/>
    <cellStyle name="Normal 528" xfId="7367"/>
    <cellStyle name="Normal 528 2" xfId="7368"/>
    <cellStyle name="Normal 529" xfId="7369"/>
    <cellStyle name="Normal 529 2" xfId="7370"/>
    <cellStyle name="Normal 53" xfId="7371"/>
    <cellStyle name="Normal 53 2" xfId="7372"/>
    <cellStyle name="Normal 53 3" xfId="7373"/>
    <cellStyle name="Normal 53 4" xfId="7374"/>
    <cellStyle name="Normal 53 5" xfId="7375"/>
    <cellStyle name="Normal 530" xfId="7376"/>
    <cellStyle name="Normal 530 2" xfId="7377"/>
    <cellStyle name="Normal 531" xfId="7378"/>
    <cellStyle name="Normal 531 2" xfId="7379"/>
    <cellStyle name="Normal 532" xfId="7380"/>
    <cellStyle name="Normal 532 2" xfId="7381"/>
    <cellStyle name="Normal 533" xfId="7382"/>
    <cellStyle name="Normal 533 2" xfId="7383"/>
    <cellStyle name="Normal 534" xfId="7384"/>
    <cellStyle name="Normal 534 2" xfId="7385"/>
    <cellStyle name="Normal 535" xfId="7386"/>
    <cellStyle name="Normal 535 2" xfId="7387"/>
    <cellStyle name="Normal 536" xfId="7388"/>
    <cellStyle name="Normal 536 2" xfId="7389"/>
    <cellStyle name="Normal 537" xfId="7390"/>
    <cellStyle name="Normal 537 2" xfId="7391"/>
    <cellStyle name="Normal 538" xfId="7392"/>
    <cellStyle name="Normal 538 2" xfId="7393"/>
    <cellStyle name="Normal 539" xfId="7394"/>
    <cellStyle name="Normal 539 2" xfId="7395"/>
    <cellStyle name="Normal 54" xfId="7396"/>
    <cellStyle name="Normal 54 2" xfId="7397"/>
    <cellStyle name="Normal 54 3" xfId="7398"/>
    <cellStyle name="Normal 54 4" xfId="7399"/>
    <cellStyle name="Normal 54 5" xfId="7400"/>
    <cellStyle name="Normal 54 6" xfId="7401"/>
    <cellStyle name="Normal 540" xfId="7402"/>
    <cellStyle name="Normal 540 2" xfId="7403"/>
    <cellStyle name="Normal 541" xfId="7404"/>
    <cellStyle name="Normal 541 2" xfId="7405"/>
    <cellStyle name="Normal 542" xfId="7406"/>
    <cellStyle name="Normal 542 2" xfId="7407"/>
    <cellStyle name="Normal 543" xfId="7408"/>
    <cellStyle name="Normal 543 2" xfId="7409"/>
    <cellStyle name="Normal 544" xfId="7410"/>
    <cellStyle name="Normal 544 2" xfId="7411"/>
    <cellStyle name="Normal 545" xfId="7412"/>
    <cellStyle name="Normal 545 2" xfId="7413"/>
    <cellStyle name="Normal 546" xfId="7414"/>
    <cellStyle name="Normal 546 2" xfId="7415"/>
    <cellStyle name="Normal 547" xfId="7416"/>
    <cellStyle name="Normal 547 2" xfId="7417"/>
    <cellStyle name="Normal 548" xfId="7418"/>
    <cellStyle name="Normal 548 2" xfId="7419"/>
    <cellStyle name="Normal 549" xfId="7420"/>
    <cellStyle name="Normal 549 2" xfId="7421"/>
    <cellStyle name="Normal 55" xfId="7422"/>
    <cellStyle name="Normal 55 2" xfId="7423"/>
    <cellStyle name="Normal 55 3" xfId="7424"/>
    <cellStyle name="Normal 55 4" xfId="7425"/>
    <cellStyle name="Normal 55 5" xfId="7426"/>
    <cellStyle name="Normal 550" xfId="7427"/>
    <cellStyle name="Normal 550 2" xfId="7428"/>
    <cellStyle name="Normal 551" xfId="7429"/>
    <cellStyle name="Normal 551 2" xfId="7430"/>
    <cellStyle name="Normal 552" xfId="7431"/>
    <cellStyle name="Normal 552 2" xfId="7432"/>
    <cellStyle name="Normal 553" xfId="7433"/>
    <cellStyle name="Normal 553 2" xfId="7434"/>
    <cellStyle name="Normal 554" xfId="7435"/>
    <cellStyle name="Normal 554 2" xfId="7436"/>
    <cellStyle name="Normal 555" xfId="7437"/>
    <cellStyle name="Normal 555 2" xfId="7438"/>
    <cellStyle name="Normal 556" xfId="7439"/>
    <cellStyle name="Normal 556 2" xfId="7440"/>
    <cellStyle name="Normal 557" xfId="7441"/>
    <cellStyle name="Normal 557 2" xfId="7442"/>
    <cellStyle name="Normal 558" xfId="7443"/>
    <cellStyle name="Normal 558 2" xfId="7444"/>
    <cellStyle name="Normal 559" xfId="7445"/>
    <cellStyle name="Normal 56" xfId="7446"/>
    <cellStyle name="Normal 56 2" xfId="7447"/>
    <cellStyle name="Normal 56 3" xfId="7448"/>
    <cellStyle name="Normal 56 4" xfId="7449"/>
    <cellStyle name="Normal 56 5" xfId="7450"/>
    <cellStyle name="Normal 560" xfId="7451"/>
    <cellStyle name="Normal 560 2" xfId="7452"/>
    <cellStyle name="Normal 561" xfId="7453"/>
    <cellStyle name="Normal 561 2" xfId="7454"/>
    <cellStyle name="Normal 562" xfId="7455"/>
    <cellStyle name="Normal 562 2" xfId="7456"/>
    <cellStyle name="Normal 563" xfId="7457"/>
    <cellStyle name="Normal 563 2" xfId="7458"/>
    <cellStyle name="Normal 564" xfId="7459"/>
    <cellStyle name="Normal 564 2" xfId="7460"/>
    <cellStyle name="Normal 565" xfId="7461"/>
    <cellStyle name="Normal 565 2" xfId="7462"/>
    <cellStyle name="Normal 566" xfId="7463"/>
    <cellStyle name="Normal 566 2" xfId="7464"/>
    <cellStyle name="Normal 567" xfId="7465"/>
    <cellStyle name="Normal 567 2" xfId="7466"/>
    <cellStyle name="Normal 568" xfId="7467"/>
    <cellStyle name="Normal 568 2" xfId="7468"/>
    <cellStyle name="Normal 569" xfId="7469"/>
    <cellStyle name="Normal 569 2" xfId="7470"/>
    <cellStyle name="Normal 57" xfId="7471"/>
    <cellStyle name="Normal 57 2" xfId="7472"/>
    <cellStyle name="Normal 57 3" xfId="7473"/>
    <cellStyle name="Normal 57 4" xfId="7474"/>
    <cellStyle name="Normal 57 5" xfId="7475"/>
    <cellStyle name="Normal 570" xfId="7476"/>
    <cellStyle name="Normal 570 2" xfId="7477"/>
    <cellStyle name="Normal 571" xfId="7478"/>
    <cellStyle name="Normal 571 2" xfId="7479"/>
    <cellStyle name="Normal 572" xfId="7480"/>
    <cellStyle name="Normal 572 2" xfId="7481"/>
    <cellStyle name="Normal 573" xfId="7482"/>
    <cellStyle name="Normal 573 2" xfId="7483"/>
    <cellStyle name="Normal 574" xfId="7484"/>
    <cellStyle name="Normal 574 2" xfId="7485"/>
    <cellStyle name="Normal 575" xfId="7486"/>
    <cellStyle name="Normal 575 2" xfId="7487"/>
    <cellStyle name="Normal 576" xfId="7488"/>
    <cellStyle name="Normal 576 2" xfId="7489"/>
    <cellStyle name="Normal 577" xfId="7490"/>
    <cellStyle name="Normal 577 2" xfId="7491"/>
    <cellStyle name="Normal 578" xfId="7492"/>
    <cellStyle name="Normal 578 2" xfId="7493"/>
    <cellStyle name="Normal 579" xfId="7494"/>
    <cellStyle name="Normal 579 2" xfId="7495"/>
    <cellStyle name="Normal 58" xfId="7496"/>
    <cellStyle name="Normal 58 2" xfId="7497"/>
    <cellStyle name="Normal 58 3" xfId="7498"/>
    <cellStyle name="Normal 58 4" xfId="7499"/>
    <cellStyle name="Normal 58 5" xfId="7500"/>
    <cellStyle name="Normal 580" xfId="7501"/>
    <cellStyle name="Normal 580 2" xfId="7502"/>
    <cellStyle name="Normal 581" xfId="7503"/>
    <cellStyle name="Normal 581 2" xfId="7504"/>
    <cellStyle name="Normal 582" xfId="7505"/>
    <cellStyle name="Normal 582 2" xfId="7506"/>
    <cellStyle name="Normal 583" xfId="7507"/>
    <cellStyle name="Normal 583 2" xfId="7508"/>
    <cellStyle name="Normal 584" xfId="7509"/>
    <cellStyle name="Normal 584 2" xfId="7510"/>
    <cellStyle name="Normal 585" xfId="7511"/>
    <cellStyle name="Normal 585 2" xfId="7512"/>
    <cellStyle name="Normal 586" xfId="7513"/>
    <cellStyle name="Normal 586 2" xfId="7514"/>
    <cellStyle name="Normal 587" xfId="7515"/>
    <cellStyle name="Normal 587 2" xfId="7516"/>
    <cellStyle name="Normal 588" xfId="7517"/>
    <cellStyle name="Normal 588 2" xfId="7518"/>
    <cellStyle name="Normal 589" xfId="7519"/>
    <cellStyle name="Normal 589 2" xfId="7520"/>
    <cellStyle name="Normal 59" xfId="7521"/>
    <cellStyle name="Normal 59 2" xfId="7522"/>
    <cellStyle name="Normal 59 3" xfId="7523"/>
    <cellStyle name="Normal 59 4" xfId="7524"/>
    <cellStyle name="Normal 59 5" xfId="7525"/>
    <cellStyle name="Normal 590" xfId="7526"/>
    <cellStyle name="Normal 590 2" xfId="7527"/>
    <cellStyle name="Normal 591" xfId="7528"/>
    <cellStyle name="Normal 591 2" xfId="7529"/>
    <cellStyle name="Normal 592" xfId="7530"/>
    <cellStyle name="Normal 592 2" xfId="7531"/>
    <cellStyle name="Normal 593" xfId="7532"/>
    <cellStyle name="Normal 593 2" xfId="7533"/>
    <cellStyle name="Normal 594" xfId="7534"/>
    <cellStyle name="Normal 594 2" xfId="7535"/>
    <cellStyle name="Normal 595" xfId="7536"/>
    <cellStyle name="Normal 595 2" xfId="7537"/>
    <cellStyle name="Normal 596" xfId="7538"/>
    <cellStyle name="Normal 596 2" xfId="7539"/>
    <cellStyle name="Normal 597" xfId="7540"/>
    <cellStyle name="Normal 597 2" xfId="7541"/>
    <cellStyle name="Normal 598" xfId="7542"/>
    <cellStyle name="Normal 598 2" xfId="7543"/>
    <cellStyle name="Normal 599" xfId="7544"/>
    <cellStyle name="Normal 599 2" xfId="7545"/>
    <cellStyle name="Normal 6" xfId="2"/>
    <cellStyle name="Normal 6 10" xfId="7546"/>
    <cellStyle name="Normal 6 10 2" xfId="7547"/>
    <cellStyle name="Normal 6 11" xfId="7548"/>
    <cellStyle name="Normal 6 12" xfId="7549"/>
    <cellStyle name="Normal 6 13" xfId="7550"/>
    <cellStyle name="Normal 6 14" xfId="281"/>
    <cellStyle name="Normal 6 15" xfId="44"/>
    <cellStyle name="Normal 6 16" xfId="14"/>
    <cellStyle name="Normal 6 17" xfId="9118"/>
    <cellStyle name="Normal 6 18" xfId="9149"/>
    <cellStyle name="Normal 6 18 2" xfId="9153"/>
    <cellStyle name="Normal 6 18 3" xfId="9391"/>
    <cellStyle name="Normal 6 18 3 2" xfId="9399"/>
    <cellStyle name="Normal 6 19" xfId="9372"/>
    <cellStyle name="Normal 6 2" xfId="50"/>
    <cellStyle name="Normal 6 2 10" xfId="7551"/>
    <cellStyle name="Normal 6 2 11" xfId="282"/>
    <cellStyle name="Normal 6 2 2" xfId="53"/>
    <cellStyle name="Normal 6 2 2 2" xfId="58"/>
    <cellStyle name="Normal 6 2 2 2 2" xfId="156"/>
    <cellStyle name="Normal 6 2 2 2 2 2" xfId="7552"/>
    <cellStyle name="Normal 6 2 2 2 2 2 2" xfId="7553"/>
    <cellStyle name="Normal 6 2 2 2 2 2 2 2" xfId="7554"/>
    <cellStyle name="Normal 6 2 2 2 2 2 2 2 2" xfId="7555"/>
    <cellStyle name="Normal 6 2 2 2 2 2 2 2 2 2" xfId="7556"/>
    <cellStyle name="Normal 6 2 2 2 2 2 2 2 3" xfId="7557"/>
    <cellStyle name="Normal 6 2 2 2 2 2 2 3" xfId="7558"/>
    <cellStyle name="Normal 6 2 2 2 2 2 2 3 2" xfId="7559"/>
    <cellStyle name="Normal 6 2 2 2 2 2 2 4" xfId="7560"/>
    <cellStyle name="Normal 6 2 2 2 2 2 3" xfId="7561"/>
    <cellStyle name="Normal 6 2 2 2 2 2 3 2" xfId="7562"/>
    <cellStyle name="Normal 6 2 2 2 2 2 3 2 2" xfId="7563"/>
    <cellStyle name="Normal 6 2 2 2 2 2 3 3" xfId="7564"/>
    <cellStyle name="Normal 6 2 2 2 2 2 4" xfId="7565"/>
    <cellStyle name="Normal 6 2 2 2 2 2 4 2" xfId="7566"/>
    <cellStyle name="Normal 6 2 2 2 2 2 5" xfId="7567"/>
    <cellStyle name="Normal 6 2 2 2 2 3" xfId="7568"/>
    <cellStyle name="Normal 6 2 2 2 2 3 2" xfId="7569"/>
    <cellStyle name="Normal 6 2 2 2 2 3 2 2" xfId="7570"/>
    <cellStyle name="Normal 6 2 2 2 2 3 2 2 2" xfId="7571"/>
    <cellStyle name="Normal 6 2 2 2 2 3 2 3" xfId="7572"/>
    <cellStyle name="Normal 6 2 2 2 2 3 3" xfId="7573"/>
    <cellStyle name="Normal 6 2 2 2 2 3 3 2" xfId="7574"/>
    <cellStyle name="Normal 6 2 2 2 2 3 4" xfId="7575"/>
    <cellStyle name="Normal 6 2 2 2 2 4" xfId="7576"/>
    <cellStyle name="Normal 6 2 2 2 2 4 2" xfId="7577"/>
    <cellStyle name="Normal 6 2 2 2 2 4 2 2" xfId="7578"/>
    <cellStyle name="Normal 6 2 2 2 2 4 3" xfId="7579"/>
    <cellStyle name="Normal 6 2 2 2 2 5" xfId="7580"/>
    <cellStyle name="Normal 6 2 2 2 2 5 2" xfId="7581"/>
    <cellStyle name="Normal 6 2 2 2 2 6" xfId="7582"/>
    <cellStyle name="Normal 6 2 2 2 2 7" xfId="284"/>
    <cellStyle name="Normal 6 2 2 2 3" xfId="7583"/>
    <cellStyle name="Normal 6 2 2 2 3 2" xfId="7584"/>
    <cellStyle name="Normal 6 2 2 2 3 2 2" xfId="7585"/>
    <cellStyle name="Normal 6 2 2 2 3 2 2 2" xfId="7586"/>
    <cellStyle name="Normal 6 2 2 2 3 2 2 2 2" xfId="7587"/>
    <cellStyle name="Normal 6 2 2 2 3 2 2 3" xfId="7588"/>
    <cellStyle name="Normal 6 2 2 2 3 2 3" xfId="7589"/>
    <cellStyle name="Normal 6 2 2 2 3 2 3 2" xfId="7590"/>
    <cellStyle name="Normal 6 2 2 2 3 2 4" xfId="7591"/>
    <cellStyle name="Normal 6 2 2 2 3 3" xfId="7592"/>
    <cellStyle name="Normal 6 2 2 2 3 3 2" xfId="7593"/>
    <cellStyle name="Normal 6 2 2 2 3 3 2 2" xfId="7594"/>
    <cellStyle name="Normal 6 2 2 2 3 3 3" xfId="7595"/>
    <cellStyle name="Normal 6 2 2 2 3 4" xfId="7596"/>
    <cellStyle name="Normal 6 2 2 2 3 4 2" xfId="7597"/>
    <cellStyle name="Normal 6 2 2 2 3 5" xfId="7598"/>
    <cellStyle name="Normal 6 2 2 2 4" xfId="7599"/>
    <cellStyle name="Normal 6 2 2 2 4 2" xfId="7600"/>
    <cellStyle name="Normal 6 2 2 2 4 2 2" xfId="7601"/>
    <cellStyle name="Normal 6 2 2 2 4 2 2 2" xfId="7602"/>
    <cellStyle name="Normal 6 2 2 2 4 2 3" xfId="7603"/>
    <cellStyle name="Normal 6 2 2 2 4 3" xfId="7604"/>
    <cellStyle name="Normal 6 2 2 2 4 3 2" xfId="7605"/>
    <cellStyle name="Normal 6 2 2 2 4 4" xfId="7606"/>
    <cellStyle name="Normal 6 2 2 2 5" xfId="7607"/>
    <cellStyle name="Normal 6 2 2 2 5 2" xfId="7608"/>
    <cellStyle name="Normal 6 2 2 2 5 2 2" xfId="7609"/>
    <cellStyle name="Normal 6 2 2 2 5 3" xfId="7610"/>
    <cellStyle name="Normal 6 2 2 2 6" xfId="7611"/>
    <cellStyle name="Normal 6 2 2 2 6 2" xfId="7612"/>
    <cellStyle name="Normal 6 2 2 2 7" xfId="7613"/>
    <cellStyle name="Normal 6 2 2 2 8" xfId="253"/>
    <cellStyle name="Normal 6 2 2 3" xfId="7614"/>
    <cellStyle name="Normal 6 2 2 3 2" xfId="7615"/>
    <cellStyle name="Normal 6 2 2 3 2 2" xfId="7616"/>
    <cellStyle name="Normal 6 2 2 3 2 2 2" xfId="7617"/>
    <cellStyle name="Normal 6 2 2 3 2 2 2 2" xfId="7618"/>
    <cellStyle name="Normal 6 2 2 3 2 2 2 2 2" xfId="7619"/>
    <cellStyle name="Normal 6 2 2 3 2 2 2 3" xfId="7620"/>
    <cellStyle name="Normal 6 2 2 3 2 2 3" xfId="7621"/>
    <cellStyle name="Normal 6 2 2 3 2 2 3 2" xfId="7622"/>
    <cellStyle name="Normal 6 2 2 3 2 2 4" xfId="7623"/>
    <cellStyle name="Normal 6 2 2 3 2 3" xfId="7624"/>
    <cellStyle name="Normal 6 2 2 3 2 3 2" xfId="7625"/>
    <cellStyle name="Normal 6 2 2 3 2 3 2 2" xfId="7626"/>
    <cellStyle name="Normal 6 2 2 3 2 3 3" xfId="7627"/>
    <cellStyle name="Normal 6 2 2 3 2 4" xfId="7628"/>
    <cellStyle name="Normal 6 2 2 3 2 4 2" xfId="7629"/>
    <cellStyle name="Normal 6 2 2 3 2 5" xfId="7630"/>
    <cellStyle name="Normal 6 2 2 3 3" xfId="7631"/>
    <cellStyle name="Normal 6 2 2 3 3 2" xfId="7632"/>
    <cellStyle name="Normal 6 2 2 3 3 2 2" xfId="7633"/>
    <cellStyle name="Normal 6 2 2 3 3 2 2 2" xfId="7634"/>
    <cellStyle name="Normal 6 2 2 3 3 2 3" xfId="7635"/>
    <cellStyle name="Normal 6 2 2 3 3 3" xfId="7636"/>
    <cellStyle name="Normal 6 2 2 3 3 3 2" xfId="7637"/>
    <cellStyle name="Normal 6 2 2 3 3 4" xfId="7638"/>
    <cellStyle name="Normal 6 2 2 3 4" xfId="7639"/>
    <cellStyle name="Normal 6 2 2 3 4 2" xfId="7640"/>
    <cellStyle name="Normal 6 2 2 3 4 2 2" xfId="7641"/>
    <cellStyle name="Normal 6 2 2 3 4 3" xfId="7642"/>
    <cellStyle name="Normal 6 2 2 3 5" xfId="7643"/>
    <cellStyle name="Normal 6 2 2 3 5 2" xfId="7644"/>
    <cellStyle name="Normal 6 2 2 3 6" xfId="7645"/>
    <cellStyle name="Normal 6 2 2 4" xfId="7646"/>
    <cellStyle name="Normal 6 2 2 4 2" xfId="7647"/>
    <cellStyle name="Normal 6 2 2 4 2 2" xfId="7648"/>
    <cellStyle name="Normal 6 2 2 4 2 2 2" xfId="7649"/>
    <cellStyle name="Normal 6 2 2 4 2 2 2 2" xfId="7650"/>
    <cellStyle name="Normal 6 2 2 4 2 2 3" xfId="7651"/>
    <cellStyle name="Normal 6 2 2 4 2 3" xfId="7652"/>
    <cellStyle name="Normal 6 2 2 4 2 3 2" xfId="7653"/>
    <cellStyle name="Normal 6 2 2 4 2 4" xfId="7654"/>
    <cellStyle name="Normal 6 2 2 4 3" xfId="7655"/>
    <cellStyle name="Normal 6 2 2 4 3 2" xfId="7656"/>
    <cellStyle name="Normal 6 2 2 4 3 2 2" xfId="7657"/>
    <cellStyle name="Normal 6 2 2 4 3 3" xfId="7658"/>
    <cellStyle name="Normal 6 2 2 4 4" xfId="7659"/>
    <cellStyle name="Normal 6 2 2 4 4 2" xfId="7660"/>
    <cellStyle name="Normal 6 2 2 4 5" xfId="7661"/>
    <cellStyle name="Normal 6 2 2 5" xfId="7662"/>
    <cellStyle name="Normal 6 2 2 5 2" xfId="7663"/>
    <cellStyle name="Normal 6 2 2 5 2 2" xfId="7664"/>
    <cellStyle name="Normal 6 2 2 5 2 2 2" xfId="7665"/>
    <cellStyle name="Normal 6 2 2 5 2 3" xfId="7666"/>
    <cellStyle name="Normal 6 2 2 5 3" xfId="7667"/>
    <cellStyle name="Normal 6 2 2 5 3 2" xfId="7668"/>
    <cellStyle name="Normal 6 2 2 5 4" xfId="7669"/>
    <cellStyle name="Normal 6 2 2 6" xfId="7670"/>
    <cellStyle name="Normal 6 2 2 6 2" xfId="7671"/>
    <cellStyle name="Normal 6 2 2 6 2 2" xfId="7672"/>
    <cellStyle name="Normal 6 2 2 6 3" xfId="7673"/>
    <cellStyle name="Normal 6 2 2 7" xfId="7674"/>
    <cellStyle name="Normal 6 2 2 7 2" xfId="7675"/>
    <cellStyle name="Normal 6 2 2 8" xfId="7676"/>
    <cellStyle name="Normal 6 2 2 9" xfId="283"/>
    <cellStyle name="Normal 6 2 3" xfId="56"/>
    <cellStyle name="Normal 6 2 3 2" xfId="61"/>
    <cellStyle name="Normal 6 2 3 2 2" xfId="7677"/>
    <cellStyle name="Normal 6 2 3 2 2 2" xfId="7678"/>
    <cellStyle name="Normal 6 2 3 2 2 2 2" xfId="7679"/>
    <cellStyle name="Normal 6 2 3 2 2 2 2 2" xfId="7680"/>
    <cellStyle name="Normal 6 2 3 2 2 2 2 2 2" xfId="7681"/>
    <cellStyle name="Normal 6 2 3 2 2 2 2 3" xfId="7682"/>
    <cellStyle name="Normal 6 2 3 2 2 2 3" xfId="7683"/>
    <cellStyle name="Normal 6 2 3 2 2 2 3 2" xfId="7684"/>
    <cellStyle name="Normal 6 2 3 2 2 2 4" xfId="7685"/>
    <cellStyle name="Normal 6 2 3 2 2 3" xfId="7686"/>
    <cellStyle name="Normal 6 2 3 2 2 3 2" xfId="7687"/>
    <cellStyle name="Normal 6 2 3 2 2 3 2 2" xfId="7688"/>
    <cellStyle name="Normal 6 2 3 2 2 3 3" xfId="7689"/>
    <cellStyle name="Normal 6 2 3 2 2 4" xfId="7690"/>
    <cellStyle name="Normal 6 2 3 2 2 4 2" xfId="7691"/>
    <cellStyle name="Normal 6 2 3 2 2 5" xfId="7692"/>
    <cellStyle name="Normal 6 2 3 2 3" xfId="7693"/>
    <cellStyle name="Normal 6 2 3 2 3 2" xfId="7694"/>
    <cellStyle name="Normal 6 2 3 2 3 2 2" xfId="7695"/>
    <cellStyle name="Normal 6 2 3 2 3 2 2 2" xfId="7696"/>
    <cellStyle name="Normal 6 2 3 2 3 2 3" xfId="7697"/>
    <cellStyle name="Normal 6 2 3 2 3 3" xfId="7698"/>
    <cellStyle name="Normal 6 2 3 2 3 3 2" xfId="7699"/>
    <cellStyle name="Normal 6 2 3 2 3 4" xfId="7700"/>
    <cellStyle name="Normal 6 2 3 2 4" xfId="7701"/>
    <cellStyle name="Normal 6 2 3 2 4 2" xfId="7702"/>
    <cellStyle name="Normal 6 2 3 2 4 2 2" xfId="7703"/>
    <cellStyle name="Normal 6 2 3 2 4 3" xfId="7704"/>
    <cellStyle name="Normal 6 2 3 2 5" xfId="7705"/>
    <cellStyle name="Normal 6 2 3 2 5 2" xfId="7706"/>
    <cellStyle name="Normal 6 2 3 2 6" xfId="7707"/>
    <cellStyle name="Normal 6 2 3 2 7" xfId="286"/>
    <cellStyle name="Normal 6 2 3 3" xfId="7708"/>
    <cellStyle name="Normal 6 2 3 3 2" xfId="7709"/>
    <cellStyle name="Normal 6 2 3 3 2 2" xfId="7710"/>
    <cellStyle name="Normal 6 2 3 3 2 2 2" xfId="7711"/>
    <cellStyle name="Normal 6 2 3 3 2 2 2 2" xfId="7712"/>
    <cellStyle name="Normal 6 2 3 3 2 2 3" xfId="7713"/>
    <cellStyle name="Normal 6 2 3 3 2 3" xfId="7714"/>
    <cellStyle name="Normal 6 2 3 3 2 3 2" xfId="7715"/>
    <cellStyle name="Normal 6 2 3 3 2 4" xfId="7716"/>
    <cellStyle name="Normal 6 2 3 3 3" xfId="7717"/>
    <cellStyle name="Normal 6 2 3 3 3 2" xfId="7718"/>
    <cellStyle name="Normal 6 2 3 3 3 2 2" xfId="7719"/>
    <cellStyle name="Normal 6 2 3 3 3 3" xfId="7720"/>
    <cellStyle name="Normal 6 2 3 3 4" xfId="7721"/>
    <cellStyle name="Normal 6 2 3 3 4 2" xfId="7722"/>
    <cellStyle name="Normal 6 2 3 3 5" xfId="7723"/>
    <cellStyle name="Normal 6 2 3 4" xfId="7724"/>
    <cellStyle name="Normal 6 2 3 4 2" xfId="7725"/>
    <cellStyle name="Normal 6 2 3 4 2 2" xfId="7726"/>
    <cellStyle name="Normal 6 2 3 4 2 2 2" xfId="7727"/>
    <cellStyle name="Normal 6 2 3 4 2 3" xfId="7728"/>
    <cellStyle name="Normal 6 2 3 4 3" xfId="7729"/>
    <cellStyle name="Normal 6 2 3 4 3 2" xfId="7730"/>
    <cellStyle name="Normal 6 2 3 4 4" xfId="7731"/>
    <cellStyle name="Normal 6 2 3 5" xfId="7732"/>
    <cellStyle name="Normal 6 2 3 5 2" xfId="7733"/>
    <cellStyle name="Normal 6 2 3 5 2 2" xfId="7734"/>
    <cellStyle name="Normal 6 2 3 5 3" xfId="7735"/>
    <cellStyle name="Normal 6 2 3 6" xfId="7736"/>
    <cellStyle name="Normal 6 2 3 6 2" xfId="7737"/>
    <cellStyle name="Normal 6 2 3 7" xfId="7738"/>
    <cellStyle name="Normal 6 2 3 8" xfId="285"/>
    <cellStyle name="Normal 6 2 4" xfId="7739"/>
    <cellStyle name="Normal 6 2 4 2" xfId="7740"/>
    <cellStyle name="Normal 6 2 4 2 2" xfId="7741"/>
    <cellStyle name="Normal 6 2 4 2 2 2" xfId="7742"/>
    <cellStyle name="Normal 6 2 4 2 2 2 2" xfId="7743"/>
    <cellStyle name="Normal 6 2 4 2 2 2 2 2" xfId="7744"/>
    <cellStyle name="Normal 6 2 4 2 2 2 3" xfId="7745"/>
    <cellStyle name="Normal 6 2 4 2 2 3" xfId="7746"/>
    <cellStyle name="Normal 6 2 4 2 2 3 2" xfId="7747"/>
    <cellStyle name="Normal 6 2 4 2 2 4" xfId="7748"/>
    <cellStyle name="Normal 6 2 4 2 3" xfId="7749"/>
    <cellStyle name="Normal 6 2 4 2 3 2" xfId="7750"/>
    <cellStyle name="Normal 6 2 4 2 3 2 2" xfId="7751"/>
    <cellStyle name="Normal 6 2 4 2 3 3" xfId="7752"/>
    <cellStyle name="Normal 6 2 4 2 4" xfId="7753"/>
    <cellStyle name="Normal 6 2 4 2 4 2" xfId="7754"/>
    <cellStyle name="Normal 6 2 4 2 5" xfId="7755"/>
    <cellStyle name="Normal 6 2 4 3" xfId="7756"/>
    <cellStyle name="Normal 6 2 4 3 2" xfId="7757"/>
    <cellStyle name="Normal 6 2 4 3 2 2" xfId="7758"/>
    <cellStyle name="Normal 6 2 4 3 2 2 2" xfId="7759"/>
    <cellStyle name="Normal 6 2 4 3 2 3" xfId="7760"/>
    <cellStyle name="Normal 6 2 4 3 3" xfId="7761"/>
    <cellStyle name="Normal 6 2 4 3 3 2" xfId="7762"/>
    <cellStyle name="Normal 6 2 4 3 4" xfId="7763"/>
    <cellStyle name="Normal 6 2 4 4" xfId="7764"/>
    <cellStyle name="Normal 6 2 4 4 2" xfId="7765"/>
    <cellStyle name="Normal 6 2 4 4 2 2" xfId="7766"/>
    <cellStyle name="Normal 6 2 4 4 3" xfId="7767"/>
    <cellStyle name="Normal 6 2 4 5" xfId="7768"/>
    <cellStyle name="Normal 6 2 4 5 2" xfId="7769"/>
    <cellStyle name="Normal 6 2 4 6" xfId="7770"/>
    <cellStyle name="Normal 6 2 5" xfId="7771"/>
    <cellStyle name="Normal 6 2 5 2" xfId="7772"/>
    <cellStyle name="Normal 6 2 5 2 2" xfId="7773"/>
    <cellStyle name="Normal 6 2 5 2 2 2" xfId="7774"/>
    <cellStyle name="Normal 6 2 5 2 2 2 2" xfId="7775"/>
    <cellStyle name="Normal 6 2 5 2 2 3" xfId="7776"/>
    <cellStyle name="Normal 6 2 5 2 3" xfId="7777"/>
    <cellStyle name="Normal 6 2 5 2 3 2" xfId="7778"/>
    <cellStyle name="Normal 6 2 5 2 4" xfId="7779"/>
    <cellStyle name="Normal 6 2 5 3" xfId="7780"/>
    <cellStyle name="Normal 6 2 5 3 2" xfId="7781"/>
    <cellStyle name="Normal 6 2 5 3 2 2" xfId="7782"/>
    <cellStyle name="Normal 6 2 5 3 3" xfId="7783"/>
    <cellStyle name="Normal 6 2 5 4" xfId="7784"/>
    <cellStyle name="Normal 6 2 5 4 2" xfId="7785"/>
    <cellStyle name="Normal 6 2 5 5" xfId="7786"/>
    <cellStyle name="Normal 6 2 6" xfId="7787"/>
    <cellStyle name="Normal 6 2 6 2" xfId="7788"/>
    <cellStyle name="Normal 6 2 6 2 2" xfId="7789"/>
    <cellStyle name="Normal 6 2 6 2 2 2" xfId="7790"/>
    <cellStyle name="Normal 6 2 6 2 3" xfId="7791"/>
    <cellStyle name="Normal 6 2 6 3" xfId="7792"/>
    <cellStyle name="Normal 6 2 6 3 2" xfId="7793"/>
    <cellStyle name="Normal 6 2 6 4" xfId="7794"/>
    <cellStyle name="Normal 6 2 7" xfId="7795"/>
    <cellStyle name="Normal 6 2 7 2" xfId="7796"/>
    <cellStyle name="Normal 6 2 7 2 2" xfId="7797"/>
    <cellStyle name="Normal 6 2 7 3" xfId="7798"/>
    <cellStyle name="Normal 6 2 8" xfId="7799"/>
    <cellStyle name="Normal 6 2 8 2" xfId="7800"/>
    <cellStyle name="Normal 6 2 9" xfId="7801"/>
    <cellStyle name="Normal 6 3" xfId="7802"/>
    <cellStyle name="Normal 6 3 2" xfId="7803"/>
    <cellStyle name="Normal 6 3 2 2" xfId="7804"/>
    <cellStyle name="Normal 6 3 2 2 2" xfId="7805"/>
    <cellStyle name="Normal 6 3 2 2 2 2" xfId="7806"/>
    <cellStyle name="Normal 6 3 2 2 2 2 2" xfId="7807"/>
    <cellStyle name="Normal 6 3 2 2 2 2 2 2" xfId="7808"/>
    <cellStyle name="Normal 6 3 2 2 2 2 2 2 2" xfId="7809"/>
    <cellStyle name="Normal 6 3 2 2 2 2 2 3" xfId="7810"/>
    <cellStyle name="Normal 6 3 2 2 2 2 3" xfId="7811"/>
    <cellStyle name="Normal 6 3 2 2 2 2 3 2" xfId="7812"/>
    <cellStyle name="Normal 6 3 2 2 2 2 4" xfId="7813"/>
    <cellStyle name="Normal 6 3 2 2 2 3" xfId="7814"/>
    <cellStyle name="Normal 6 3 2 2 2 3 2" xfId="7815"/>
    <cellStyle name="Normal 6 3 2 2 2 3 2 2" xfId="7816"/>
    <cellStyle name="Normal 6 3 2 2 2 3 3" xfId="7817"/>
    <cellStyle name="Normal 6 3 2 2 2 4" xfId="7818"/>
    <cellStyle name="Normal 6 3 2 2 2 4 2" xfId="7819"/>
    <cellStyle name="Normal 6 3 2 2 2 5" xfId="7820"/>
    <cellStyle name="Normal 6 3 2 2 3" xfId="7821"/>
    <cellStyle name="Normal 6 3 2 2 3 2" xfId="7822"/>
    <cellStyle name="Normal 6 3 2 2 3 2 2" xfId="7823"/>
    <cellStyle name="Normal 6 3 2 2 3 2 2 2" xfId="7824"/>
    <cellStyle name="Normal 6 3 2 2 3 2 3" xfId="7825"/>
    <cellStyle name="Normal 6 3 2 2 3 3" xfId="7826"/>
    <cellStyle name="Normal 6 3 2 2 3 3 2" xfId="7827"/>
    <cellStyle name="Normal 6 3 2 2 3 4" xfId="7828"/>
    <cellStyle name="Normal 6 3 2 2 4" xfId="7829"/>
    <cellStyle name="Normal 6 3 2 2 4 2" xfId="7830"/>
    <cellStyle name="Normal 6 3 2 2 4 2 2" xfId="7831"/>
    <cellStyle name="Normal 6 3 2 2 4 3" xfId="7832"/>
    <cellStyle name="Normal 6 3 2 2 5" xfId="7833"/>
    <cellStyle name="Normal 6 3 2 2 5 2" xfId="7834"/>
    <cellStyle name="Normal 6 3 2 2 6" xfId="7835"/>
    <cellStyle name="Normal 6 3 2 3" xfId="7836"/>
    <cellStyle name="Normal 6 3 2 3 2" xfId="7837"/>
    <cellStyle name="Normal 6 3 2 3 2 2" xfId="7838"/>
    <cellStyle name="Normal 6 3 2 3 2 2 2" xfId="7839"/>
    <cellStyle name="Normal 6 3 2 3 2 2 2 2" xfId="7840"/>
    <cellStyle name="Normal 6 3 2 3 2 2 3" xfId="7841"/>
    <cellStyle name="Normal 6 3 2 3 2 3" xfId="7842"/>
    <cellStyle name="Normal 6 3 2 3 2 3 2" xfId="7843"/>
    <cellStyle name="Normal 6 3 2 3 2 4" xfId="7844"/>
    <cellStyle name="Normal 6 3 2 3 3" xfId="7845"/>
    <cellStyle name="Normal 6 3 2 3 3 2" xfId="7846"/>
    <cellStyle name="Normal 6 3 2 3 3 2 2" xfId="7847"/>
    <cellStyle name="Normal 6 3 2 3 3 3" xfId="7848"/>
    <cellStyle name="Normal 6 3 2 3 4" xfId="7849"/>
    <cellStyle name="Normal 6 3 2 3 4 2" xfId="7850"/>
    <cellStyle name="Normal 6 3 2 3 5" xfId="7851"/>
    <cellStyle name="Normal 6 3 2 4" xfId="7852"/>
    <cellStyle name="Normal 6 3 2 4 2" xfId="7853"/>
    <cellStyle name="Normal 6 3 2 4 2 2" xfId="7854"/>
    <cellStyle name="Normal 6 3 2 4 2 2 2" xfId="7855"/>
    <cellStyle name="Normal 6 3 2 4 2 3" xfId="7856"/>
    <cellStyle name="Normal 6 3 2 4 3" xfId="7857"/>
    <cellStyle name="Normal 6 3 2 4 3 2" xfId="7858"/>
    <cellStyle name="Normal 6 3 2 4 4" xfId="7859"/>
    <cellStyle name="Normal 6 3 2 5" xfId="7860"/>
    <cellStyle name="Normal 6 3 2 5 2" xfId="7861"/>
    <cellStyle name="Normal 6 3 2 5 2 2" xfId="7862"/>
    <cellStyle name="Normal 6 3 2 5 3" xfId="7863"/>
    <cellStyle name="Normal 6 3 2 6" xfId="7864"/>
    <cellStyle name="Normal 6 3 2 6 2" xfId="7865"/>
    <cellStyle name="Normal 6 3 2 7" xfId="7866"/>
    <cellStyle name="Normal 6 3 3" xfId="7867"/>
    <cellStyle name="Normal 6 3 3 2" xfId="7868"/>
    <cellStyle name="Normal 6 3 3 2 2" xfId="7869"/>
    <cellStyle name="Normal 6 3 3 2 2 2" xfId="7870"/>
    <cellStyle name="Normal 6 3 3 2 2 2 2" xfId="7871"/>
    <cellStyle name="Normal 6 3 3 2 2 2 2 2" xfId="7872"/>
    <cellStyle name="Normal 6 3 3 2 2 2 3" xfId="7873"/>
    <cellStyle name="Normal 6 3 3 2 2 3" xfId="7874"/>
    <cellStyle name="Normal 6 3 3 2 2 3 2" xfId="7875"/>
    <cellStyle name="Normal 6 3 3 2 2 4" xfId="7876"/>
    <cellStyle name="Normal 6 3 3 2 3" xfId="7877"/>
    <cellStyle name="Normal 6 3 3 2 3 2" xfId="7878"/>
    <cellStyle name="Normal 6 3 3 2 3 2 2" xfId="7879"/>
    <cellStyle name="Normal 6 3 3 2 3 3" xfId="7880"/>
    <cellStyle name="Normal 6 3 3 2 4" xfId="7881"/>
    <cellStyle name="Normal 6 3 3 2 4 2" xfId="7882"/>
    <cellStyle name="Normal 6 3 3 2 5" xfId="7883"/>
    <cellStyle name="Normal 6 3 3 3" xfId="7884"/>
    <cellStyle name="Normal 6 3 3 3 2" xfId="7885"/>
    <cellStyle name="Normal 6 3 3 3 2 2" xfId="7886"/>
    <cellStyle name="Normal 6 3 3 3 2 2 2" xfId="7887"/>
    <cellStyle name="Normal 6 3 3 3 2 3" xfId="7888"/>
    <cellStyle name="Normal 6 3 3 3 3" xfId="7889"/>
    <cellStyle name="Normal 6 3 3 3 3 2" xfId="7890"/>
    <cellStyle name="Normal 6 3 3 3 4" xfId="7891"/>
    <cellStyle name="Normal 6 3 3 4" xfId="7892"/>
    <cellStyle name="Normal 6 3 3 4 2" xfId="7893"/>
    <cellStyle name="Normal 6 3 3 4 2 2" xfId="7894"/>
    <cellStyle name="Normal 6 3 3 4 3" xfId="7895"/>
    <cellStyle name="Normal 6 3 3 5" xfId="7896"/>
    <cellStyle name="Normal 6 3 3 5 2" xfId="7897"/>
    <cellStyle name="Normal 6 3 3 6" xfId="7898"/>
    <cellStyle name="Normal 6 3 4" xfId="7899"/>
    <cellStyle name="Normal 6 3 4 2" xfId="7900"/>
    <cellStyle name="Normal 6 3 4 2 2" xfId="7901"/>
    <cellStyle name="Normal 6 3 4 2 2 2" xfId="7902"/>
    <cellStyle name="Normal 6 3 4 2 2 2 2" xfId="7903"/>
    <cellStyle name="Normal 6 3 4 2 2 3" xfId="7904"/>
    <cellStyle name="Normal 6 3 4 2 3" xfId="7905"/>
    <cellStyle name="Normal 6 3 4 2 3 2" xfId="7906"/>
    <cellStyle name="Normal 6 3 4 2 4" xfId="7907"/>
    <cellStyle name="Normal 6 3 4 3" xfId="7908"/>
    <cellStyle name="Normal 6 3 4 3 2" xfId="7909"/>
    <cellStyle name="Normal 6 3 4 3 2 2" xfId="7910"/>
    <cellStyle name="Normal 6 3 4 3 3" xfId="7911"/>
    <cellStyle name="Normal 6 3 4 4" xfId="7912"/>
    <cellStyle name="Normal 6 3 4 4 2" xfId="7913"/>
    <cellStyle name="Normal 6 3 4 5" xfId="7914"/>
    <cellStyle name="Normal 6 3 5" xfId="7915"/>
    <cellStyle name="Normal 6 3 5 2" xfId="7916"/>
    <cellStyle name="Normal 6 3 5 2 2" xfId="7917"/>
    <cellStyle name="Normal 6 3 5 2 2 2" xfId="7918"/>
    <cellStyle name="Normal 6 3 5 2 3" xfId="7919"/>
    <cellStyle name="Normal 6 3 5 3" xfId="7920"/>
    <cellStyle name="Normal 6 3 5 3 2" xfId="7921"/>
    <cellStyle name="Normal 6 3 5 4" xfId="7922"/>
    <cellStyle name="Normal 6 3 6" xfId="7923"/>
    <cellStyle name="Normal 6 3 6 2" xfId="7924"/>
    <cellStyle name="Normal 6 3 6 2 2" xfId="7925"/>
    <cellStyle name="Normal 6 3 6 3" xfId="7926"/>
    <cellStyle name="Normal 6 3 7" xfId="7927"/>
    <cellStyle name="Normal 6 3 7 2" xfId="7928"/>
    <cellStyle name="Normal 6 3 8" xfId="7929"/>
    <cellStyle name="Normal 6 4" xfId="7930"/>
    <cellStyle name="Normal 6 4 2" xfId="7931"/>
    <cellStyle name="Normal 6 4 2 2" xfId="7932"/>
    <cellStyle name="Normal 6 4 2 2 2" xfId="7933"/>
    <cellStyle name="Normal 6 4 2 2 2 2" xfId="7934"/>
    <cellStyle name="Normal 6 4 2 2 2 2 2" xfId="7935"/>
    <cellStyle name="Normal 6 4 2 2 2 2 2 2" xfId="7936"/>
    <cellStyle name="Normal 6 4 2 2 2 2 3" xfId="7937"/>
    <cellStyle name="Normal 6 4 2 2 2 3" xfId="7938"/>
    <cellStyle name="Normal 6 4 2 2 2 3 2" xfId="7939"/>
    <cellStyle name="Normal 6 4 2 2 2 4" xfId="7940"/>
    <cellStyle name="Normal 6 4 2 2 3" xfId="7941"/>
    <cellStyle name="Normal 6 4 2 2 3 2" xfId="7942"/>
    <cellStyle name="Normal 6 4 2 2 3 2 2" xfId="7943"/>
    <cellStyle name="Normal 6 4 2 2 3 3" xfId="7944"/>
    <cellStyle name="Normal 6 4 2 2 4" xfId="7945"/>
    <cellStyle name="Normal 6 4 2 2 4 2" xfId="7946"/>
    <cellStyle name="Normal 6 4 2 2 5" xfId="7947"/>
    <cellStyle name="Normal 6 4 2 3" xfId="7948"/>
    <cellStyle name="Normal 6 4 2 3 2" xfId="7949"/>
    <cellStyle name="Normal 6 4 2 3 2 2" xfId="7950"/>
    <cellStyle name="Normal 6 4 2 3 2 2 2" xfId="7951"/>
    <cellStyle name="Normal 6 4 2 3 2 3" xfId="7952"/>
    <cellStyle name="Normal 6 4 2 3 3" xfId="7953"/>
    <cellStyle name="Normal 6 4 2 3 3 2" xfId="7954"/>
    <cellStyle name="Normal 6 4 2 3 4" xfId="7955"/>
    <cellStyle name="Normal 6 4 2 4" xfId="7956"/>
    <cellStyle name="Normal 6 4 2 4 2" xfId="7957"/>
    <cellStyle name="Normal 6 4 2 4 2 2" xfId="7958"/>
    <cellStyle name="Normal 6 4 2 4 3" xfId="7959"/>
    <cellStyle name="Normal 6 4 2 5" xfId="7960"/>
    <cellStyle name="Normal 6 4 2 5 2" xfId="7961"/>
    <cellStyle name="Normal 6 4 2 6" xfId="7962"/>
    <cellStyle name="Normal 6 4 3" xfId="7963"/>
    <cellStyle name="Normal 6 4 3 2" xfId="7964"/>
    <cellStyle name="Normal 6 4 3 2 2" xfId="7965"/>
    <cellStyle name="Normal 6 4 3 2 2 2" xfId="7966"/>
    <cellStyle name="Normal 6 4 3 2 2 2 2" xfId="7967"/>
    <cellStyle name="Normal 6 4 3 2 2 3" xfId="7968"/>
    <cellStyle name="Normal 6 4 3 2 3" xfId="7969"/>
    <cellStyle name="Normal 6 4 3 2 3 2" xfId="7970"/>
    <cellStyle name="Normal 6 4 3 2 4" xfId="7971"/>
    <cellStyle name="Normal 6 4 3 3" xfId="7972"/>
    <cellStyle name="Normal 6 4 3 3 2" xfId="7973"/>
    <cellStyle name="Normal 6 4 3 3 2 2" xfId="7974"/>
    <cellStyle name="Normal 6 4 3 3 3" xfId="7975"/>
    <cellStyle name="Normal 6 4 3 4" xfId="7976"/>
    <cellStyle name="Normal 6 4 3 4 2" xfId="7977"/>
    <cellStyle name="Normal 6 4 3 5" xfId="7978"/>
    <cellStyle name="Normal 6 4 4" xfId="7979"/>
    <cellStyle name="Normal 6 4 4 2" xfId="7980"/>
    <cellStyle name="Normal 6 4 4 2 2" xfId="7981"/>
    <cellStyle name="Normal 6 4 4 2 2 2" xfId="7982"/>
    <cellStyle name="Normal 6 4 4 2 3" xfId="7983"/>
    <cellStyle name="Normal 6 4 4 3" xfId="7984"/>
    <cellStyle name="Normal 6 4 4 3 2" xfId="7985"/>
    <cellStyle name="Normal 6 4 4 4" xfId="7986"/>
    <cellStyle name="Normal 6 4 5" xfId="7987"/>
    <cellStyle name="Normal 6 4 5 2" xfId="7988"/>
    <cellStyle name="Normal 6 4 5 2 2" xfId="7989"/>
    <cellStyle name="Normal 6 4 5 3" xfId="7990"/>
    <cellStyle name="Normal 6 4 6" xfId="7991"/>
    <cellStyle name="Normal 6 4 6 2" xfId="7992"/>
    <cellStyle name="Normal 6 4 7" xfId="7993"/>
    <cellStyle name="Normal 6 5" xfId="7994"/>
    <cellStyle name="Normal 6 5 2" xfId="7995"/>
    <cellStyle name="Normal 6 5 2 2" xfId="7996"/>
    <cellStyle name="Normal 6 5 2 2 2" xfId="7997"/>
    <cellStyle name="Normal 6 5 2 2 2 2" xfId="7998"/>
    <cellStyle name="Normal 6 5 2 2 2 2 2" xfId="7999"/>
    <cellStyle name="Normal 6 5 2 2 2 3" xfId="8000"/>
    <cellStyle name="Normal 6 5 2 2 3" xfId="8001"/>
    <cellStyle name="Normal 6 5 2 2 3 2" xfId="8002"/>
    <cellStyle name="Normal 6 5 2 2 4" xfId="8003"/>
    <cellStyle name="Normal 6 5 2 3" xfId="8004"/>
    <cellStyle name="Normal 6 5 2 3 2" xfId="8005"/>
    <cellStyle name="Normal 6 5 2 3 2 2" xfId="8006"/>
    <cellStyle name="Normal 6 5 2 3 3" xfId="8007"/>
    <cellStyle name="Normal 6 5 2 4" xfId="8008"/>
    <cellStyle name="Normal 6 5 2 4 2" xfId="8009"/>
    <cellStyle name="Normal 6 5 2 5" xfId="8010"/>
    <cellStyle name="Normal 6 5 3" xfId="8011"/>
    <cellStyle name="Normal 6 5 3 2" xfId="8012"/>
    <cellStyle name="Normal 6 5 3 2 2" xfId="8013"/>
    <cellStyle name="Normal 6 5 3 2 2 2" xfId="8014"/>
    <cellStyle name="Normal 6 5 3 2 3" xfId="8015"/>
    <cellStyle name="Normal 6 5 3 3" xfId="8016"/>
    <cellStyle name="Normal 6 5 3 3 2" xfId="8017"/>
    <cellStyle name="Normal 6 5 3 4" xfId="8018"/>
    <cellStyle name="Normal 6 5 4" xfId="8019"/>
    <cellStyle name="Normal 6 5 4 2" xfId="8020"/>
    <cellStyle name="Normal 6 5 4 2 2" xfId="8021"/>
    <cellStyle name="Normal 6 5 4 3" xfId="8022"/>
    <cellStyle name="Normal 6 5 5" xfId="8023"/>
    <cellStyle name="Normal 6 5 5 2" xfId="8024"/>
    <cellStyle name="Normal 6 5 6" xfId="8025"/>
    <cellStyle name="Normal 6 6" xfId="8026"/>
    <cellStyle name="Normal 6 6 2" xfId="8027"/>
    <cellStyle name="Normal 6 6 2 2" xfId="8028"/>
    <cellStyle name="Normal 6 6 2 2 2" xfId="8029"/>
    <cellStyle name="Normal 6 6 2 2 2 2" xfId="8030"/>
    <cellStyle name="Normal 6 6 2 2 3" xfId="8031"/>
    <cellStyle name="Normal 6 6 2 3" xfId="8032"/>
    <cellStyle name="Normal 6 6 2 3 2" xfId="8033"/>
    <cellStyle name="Normal 6 6 2 4" xfId="8034"/>
    <cellStyle name="Normal 6 6 3" xfId="8035"/>
    <cellStyle name="Normal 6 6 3 2" xfId="8036"/>
    <cellStyle name="Normal 6 6 3 2 2" xfId="8037"/>
    <cellStyle name="Normal 6 6 3 3" xfId="8038"/>
    <cellStyle name="Normal 6 6 4" xfId="8039"/>
    <cellStyle name="Normal 6 6 4 2" xfId="8040"/>
    <cellStyle name="Normal 6 6 5" xfId="8041"/>
    <cellStyle name="Normal 6 7" xfId="8042"/>
    <cellStyle name="Normal 6 7 2" xfId="8043"/>
    <cellStyle name="Normal 6 7 2 2" xfId="8044"/>
    <cellStyle name="Normal 6 7 2 2 2" xfId="8045"/>
    <cellStyle name="Normal 6 7 2 3" xfId="8046"/>
    <cellStyle name="Normal 6 7 3" xfId="8047"/>
    <cellStyle name="Normal 6 7 3 2" xfId="8048"/>
    <cellStyle name="Normal 6 7 4" xfId="8049"/>
    <cellStyle name="Normal 6 8" xfId="8050"/>
    <cellStyle name="Normal 6 8 2" xfId="8051"/>
    <cellStyle name="Normal 6 8 2 2" xfId="8052"/>
    <cellStyle name="Normal 6 8 3" xfId="8053"/>
    <cellStyle name="Normal 6 9" xfId="8054"/>
    <cellStyle name="Normal 6 9 2" xfId="8055"/>
    <cellStyle name="Normal 60" xfId="8056"/>
    <cellStyle name="Normal 60 2" xfId="8057"/>
    <cellStyle name="Normal 60 3" xfId="8058"/>
    <cellStyle name="Normal 60 4" xfId="8059"/>
    <cellStyle name="Normal 60 5" xfId="8060"/>
    <cellStyle name="Normal 600" xfId="8061"/>
    <cellStyle name="Normal 600 2" xfId="8062"/>
    <cellStyle name="Normal 601" xfId="8063"/>
    <cellStyle name="Normal 601 2" xfId="8064"/>
    <cellStyle name="Normal 602" xfId="8065"/>
    <cellStyle name="Normal 602 2" xfId="8066"/>
    <cellStyle name="Normal 603" xfId="8067"/>
    <cellStyle name="Normal 603 2" xfId="8068"/>
    <cellStyle name="Normal 604" xfId="8069"/>
    <cellStyle name="Normal 604 2" xfId="8070"/>
    <cellStyle name="Normal 605" xfId="8071"/>
    <cellStyle name="Normal 605 2" xfId="8072"/>
    <cellStyle name="Normal 606" xfId="8073"/>
    <cellStyle name="Normal 606 2" xfId="8074"/>
    <cellStyle name="Normal 607" xfId="8075"/>
    <cellStyle name="Normal 607 2" xfId="8076"/>
    <cellStyle name="Normal 608" xfId="8077"/>
    <cellStyle name="Normal 608 2" xfId="8078"/>
    <cellStyle name="Normal 609" xfId="8079"/>
    <cellStyle name="Normal 609 2" xfId="8080"/>
    <cellStyle name="Normal 61" xfId="8081"/>
    <cellStyle name="Normal 61 2" xfId="8082"/>
    <cellStyle name="Normal 61 3" xfId="8083"/>
    <cellStyle name="Normal 61 4" xfId="8084"/>
    <cellStyle name="Normal 61 5" xfId="8085"/>
    <cellStyle name="Normal 610" xfId="8086"/>
    <cellStyle name="Normal 610 2" xfId="8087"/>
    <cellStyle name="Normal 611" xfId="8088"/>
    <cellStyle name="Normal 611 2" xfId="8089"/>
    <cellStyle name="Normal 612" xfId="8090"/>
    <cellStyle name="Normal 612 2" xfId="8091"/>
    <cellStyle name="Normal 613" xfId="8092"/>
    <cellStyle name="Normal 613 2" xfId="8093"/>
    <cellStyle name="Normal 614" xfId="8094"/>
    <cellStyle name="Normal 614 2" xfId="8095"/>
    <cellStyle name="Normal 615" xfId="8096"/>
    <cellStyle name="Normal 615 2" xfId="8097"/>
    <cellStyle name="Normal 616" xfId="8098"/>
    <cellStyle name="Normal 616 2" xfId="8099"/>
    <cellStyle name="Normal 617" xfId="8100"/>
    <cellStyle name="Normal 617 2" xfId="8101"/>
    <cellStyle name="Normal 618" xfId="8102"/>
    <cellStyle name="Normal 618 2" xfId="8103"/>
    <cellStyle name="Normal 619" xfId="8104"/>
    <cellStyle name="Normal 619 2" xfId="8105"/>
    <cellStyle name="Normal 62" xfId="8106"/>
    <cellStyle name="Normal 62 2" xfId="8107"/>
    <cellStyle name="Normal 62 3" xfId="8108"/>
    <cellStyle name="Normal 62 4" xfId="8109"/>
    <cellStyle name="Normal 62 5" xfId="8110"/>
    <cellStyle name="Normal 620" xfId="8111"/>
    <cellStyle name="Normal 620 2" xfId="8112"/>
    <cellStyle name="Normal 621" xfId="8113"/>
    <cellStyle name="Normal 621 2" xfId="8114"/>
    <cellStyle name="Normal 622" xfId="8115"/>
    <cellStyle name="Normal 622 2" xfId="8116"/>
    <cellStyle name="Normal 623" xfId="8117"/>
    <cellStyle name="Normal 623 2" xfId="8118"/>
    <cellStyle name="Normal 624" xfId="8119"/>
    <cellStyle name="Normal 624 2" xfId="8120"/>
    <cellStyle name="Normal 625" xfId="8121"/>
    <cellStyle name="Normal 625 2" xfId="8122"/>
    <cellStyle name="Normal 626" xfId="8123"/>
    <cellStyle name="Normal 626 2" xfId="8124"/>
    <cellStyle name="Normal 627" xfId="8125"/>
    <cellStyle name="Normal 627 2" xfId="8126"/>
    <cellStyle name="Normal 628" xfId="8127"/>
    <cellStyle name="Normal 629" xfId="8128"/>
    <cellStyle name="Normal 63" xfId="8129"/>
    <cellStyle name="Normal 63 2" xfId="8130"/>
    <cellStyle name="Normal 63 3" xfId="8131"/>
    <cellStyle name="Normal 63 4" xfId="8132"/>
    <cellStyle name="Normal 63 5" xfId="8133"/>
    <cellStyle name="Normal 630" xfId="8134"/>
    <cellStyle name="Normal 630 2" xfId="8135"/>
    <cellStyle name="Normal 631" xfId="8136"/>
    <cellStyle name="Normal 631 2" xfId="8137"/>
    <cellStyle name="Normal 632" xfId="8138"/>
    <cellStyle name="Normal 632 2" xfId="8139"/>
    <cellStyle name="Normal 633" xfId="8140"/>
    <cellStyle name="Normal 633 2" xfId="8141"/>
    <cellStyle name="Normal 634" xfId="8142"/>
    <cellStyle name="Normal 634 2" xfId="8143"/>
    <cellStyle name="Normal 635" xfId="8144"/>
    <cellStyle name="Normal 635 2" xfId="8145"/>
    <cellStyle name="Normal 636" xfId="8146"/>
    <cellStyle name="Normal 636 2" xfId="8147"/>
    <cellStyle name="Normal 637" xfId="8148"/>
    <cellStyle name="Normal 637 2" xfId="8149"/>
    <cellStyle name="Normal 638" xfId="8150"/>
    <cellStyle name="Normal 638 2" xfId="8151"/>
    <cellStyle name="Normal 639" xfId="8152"/>
    <cellStyle name="Normal 639 2" xfId="8153"/>
    <cellStyle name="Normal 64" xfId="8154"/>
    <cellStyle name="Normal 64 2" xfId="8155"/>
    <cellStyle name="Normal 64 3" xfId="8156"/>
    <cellStyle name="Normal 64 4" xfId="8157"/>
    <cellStyle name="Normal 64 5" xfId="8158"/>
    <cellStyle name="Normal 640" xfId="8159"/>
    <cellStyle name="Normal 640 2" xfId="8160"/>
    <cellStyle name="Normal 641" xfId="8161"/>
    <cellStyle name="Normal 641 2" xfId="8162"/>
    <cellStyle name="Normal 642" xfId="8163"/>
    <cellStyle name="Normal 642 2" xfId="8164"/>
    <cellStyle name="Normal 643" xfId="8165"/>
    <cellStyle name="Normal 643 2" xfId="8166"/>
    <cellStyle name="Normal 644" xfId="8167"/>
    <cellStyle name="Normal 644 2" xfId="8168"/>
    <cellStyle name="Normal 645" xfId="8169"/>
    <cellStyle name="Normal 645 2" xfId="8170"/>
    <cellStyle name="Normal 646" xfId="8171"/>
    <cellStyle name="Normal 646 2" xfId="8172"/>
    <cellStyle name="Normal 647" xfId="8173"/>
    <cellStyle name="Normal 647 2" xfId="8174"/>
    <cellStyle name="Normal 648" xfId="8175"/>
    <cellStyle name="Normal 648 2" xfId="8176"/>
    <cellStyle name="Normal 649" xfId="8177"/>
    <cellStyle name="Normal 649 2" xfId="8178"/>
    <cellStyle name="Normal 65" xfId="8179"/>
    <cellStyle name="Normal 65 2" xfId="8180"/>
    <cellStyle name="Normal 65 3" xfId="8181"/>
    <cellStyle name="Normal 65 4" xfId="8182"/>
    <cellStyle name="Normal 65 5" xfId="8183"/>
    <cellStyle name="Normal 650" xfId="8184"/>
    <cellStyle name="Normal 650 2" xfId="8185"/>
    <cellStyle name="Normal 651" xfId="8186"/>
    <cellStyle name="Normal 651 2" xfId="8187"/>
    <cellStyle name="Normal 652" xfId="8188"/>
    <cellStyle name="Normal 653" xfId="8189"/>
    <cellStyle name="Normal 653 2" xfId="8190"/>
    <cellStyle name="Normal 654" xfId="8191"/>
    <cellStyle name="Normal 654 2" xfId="8192"/>
    <cellStyle name="Normal 655" xfId="8193"/>
    <cellStyle name="Normal 656" xfId="8194"/>
    <cellStyle name="Normal 656 2" xfId="8195"/>
    <cellStyle name="Normal 657" xfId="8196"/>
    <cellStyle name="Normal 657 2" xfId="8197"/>
    <cellStyle name="Normal 658" xfId="8198"/>
    <cellStyle name="Normal 658 2" xfId="8199"/>
    <cellStyle name="Normal 659" xfId="8200"/>
    <cellStyle name="Normal 66" xfId="8201"/>
    <cellStyle name="Normal 66 2" xfId="8202"/>
    <cellStyle name="Normal 66 3" xfId="8203"/>
    <cellStyle name="Normal 66 4" xfId="8204"/>
    <cellStyle name="Normal 66 5" xfId="8205"/>
    <cellStyle name="Normal 660" xfId="8206"/>
    <cellStyle name="Normal 660 2" xfId="8207"/>
    <cellStyle name="Normal 661" xfId="8208"/>
    <cellStyle name="Normal 661 2" xfId="8209"/>
    <cellStyle name="Normal 662" xfId="8210"/>
    <cellStyle name="Normal 662 2" xfId="8211"/>
    <cellStyle name="Normal 663" xfId="8212"/>
    <cellStyle name="Normal 663 2" xfId="8213"/>
    <cellStyle name="Normal 664" xfId="8214"/>
    <cellStyle name="Normal 664 2" xfId="8215"/>
    <cellStyle name="Normal 665" xfId="8216"/>
    <cellStyle name="Normal 665 2" xfId="8217"/>
    <cellStyle name="Normal 666" xfId="8218"/>
    <cellStyle name="Normal 666 2" xfId="8219"/>
    <cellStyle name="Normal 667" xfId="8220"/>
    <cellStyle name="Normal 667 2" xfId="8221"/>
    <cellStyle name="Normal 668" xfId="8222"/>
    <cellStyle name="Normal 668 2" xfId="8223"/>
    <cellStyle name="Normal 669" xfId="8224"/>
    <cellStyle name="Normal 669 2" xfId="8225"/>
    <cellStyle name="Normal 67" xfId="8226"/>
    <cellStyle name="Normal 67 2" xfId="8227"/>
    <cellStyle name="Normal 67 3" xfId="8228"/>
    <cellStyle name="Normal 67 4" xfId="8229"/>
    <cellStyle name="Normal 67 5" xfId="8230"/>
    <cellStyle name="Normal 670" xfId="8231"/>
    <cellStyle name="Normal 670 2" xfId="8232"/>
    <cellStyle name="Normal 671" xfId="8233"/>
    <cellStyle name="Normal 671 2" xfId="8234"/>
    <cellStyle name="Normal 672" xfId="8235"/>
    <cellStyle name="Normal 672 2" xfId="8236"/>
    <cellStyle name="Normal 673" xfId="8237"/>
    <cellStyle name="Normal 673 2" xfId="8238"/>
    <cellStyle name="Normal 674" xfId="8239"/>
    <cellStyle name="Normal 675" xfId="8240"/>
    <cellStyle name="Normal 676" xfId="8241"/>
    <cellStyle name="Normal 677" xfId="8242"/>
    <cellStyle name="Normal 678" xfId="8243"/>
    <cellStyle name="Normal 679" xfId="8244"/>
    <cellStyle name="Normal 68" xfId="8245"/>
    <cellStyle name="Normal 68 2" xfId="8246"/>
    <cellStyle name="Normal 68 3" xfId="8247"/>
    <cellStyle name="Normal 68 4" xfId="8248"/>
    <cellStyle name="Normal 68 5" xfId="8249"/>
    <cellStyle name="Normal 680" xfId="8250"/>
    <cellStyle name="Normal 681" xfId="8251"/>
    <cellStyle name="Normal 682" xfId="8252"/>
    <cellStyle name="Normal 683" xfId="8253"/>
    <cellStyle name="Normal 684" xfId="8254"/>
    <cellStyle name="Normal 685" xfId="8255"/>
    <cellStyle name="Normal 686" xfId="8256"/>
    <cellStyle name="Normal 687" xfId="8257"/>
    <cellStyle name="Normal 688" xfId="8258"/>
    <cellStyle name="Normal 689" xfId="8259"/>
    <cellStyle name="Normal 69" xfId="8260"/>
    <cellStyle name="Normal 69 2" xfId="8261"/>
    <cellStyle name="Normal 69 3" xfId="8262"/>
    <cellStyle name="Normal 69 4" xfId="8263"/>
    <cellStyle name="Normal 69 5" xfId="8264"/>
    <cellStyle name="Normal 690" xfId="8265"/>
    <cellStyle name="Normal 691" xfId="8266"/>
    <cellStyle name="Normal 692" xfId="8267"/>
    <cellStyle name="Normal 693" xfId="8268"/>
    <cellStyle name="Normal 694" xfId="8269"/>
    <cellStyle name="Normal 695" xfId="8270"/>
    <cellStyle name="Normal 696" xfId="8271"/>
    <cellStyle name="Normal 697" xfId="8272"/>
    <cellStyle name="Normal 698" xfId="8273"/>
    <cellStyle name="Normal 699" xfId="8274"/>
    <cellStyle name="Normal 7" xfId="48"/>
    <cellStyle name="Normal 7 2" xfId="49"/>
    <cellStyle name="Normal 7 2 2" xfId="8275"/>
    <cellStyle name="Normal 7 2 2 2" xfId="8276"/>
    <cellStyle name="Normal 7 2 3" xfId="8277"/>
    <cellStyle name="Normal 7 3" xfId="8278"/>
    <cellStyle name="Normal 7 3 2" xfId="8279"/>
    <cellStyle name="Normal 7 3 3" xfId="8280"/>
    <cellStyle name="Normal 7 4" xfId="8281"/>
    <cellStyle name="Normal 7 5" xfId="8282"/>
    <cellStyle name="Normal 7 6" xfId="8283"/>
    <cellStyle name="Normal 7 7" xfId="8284"/>
    <cellStyle name="Normal 70" xfId="8285"/>
    <cellStyle name="Normal 70 2" xfId="8286"/>
    <cellStyle name="Normal 70 3" xfId="8287"/>
    <cellStyle name="Normal 70 4" xfId="8288"/>
    <cellStyle name="Normal 70 5" xfId="8289"/>
    <cellStyle name="Normal 700" xfId="8290"/>
    <cellStyle name="Normal 701" xfId="8291"/>
    <cellStyle name="Normal 702" xfId="8292"/>
    <cellStyle name="Normal 703" xfId="8293"/>
    <cellStyle name="Normal 704" xfId="8294"/>
    <cellStyle name="Normal 705" xfId="8295"/>
    <cellStyle name="Normal 706" xfId="8296"/>
    <cellStyle name="Normal 707" xfId="8297"/>
    <cellStyle name="Normal 708" xfId="8298"/>
    <cellStyle name="Normal 709" xfId="8299"/>
    <cellStyle name="Normal 71" xfId="8300"/>
    <cellStyle name="Normal 71 2" xfId="8301"/>
    <cellStyle name="Normal 71 3" xfId="8302"/>
    <cellStyle name="Normal 71 4" xfId="8303"/>
    <cellStyle name="Normal 71 5" xfId="8304"/>
    <cellStyle name="Normal 710" xfId="8305"/>
    <cellStyle name="Normal 711" xfId="8306"/>
    <cellStyle name="Normal 712" xfId="8307"/>
    <cellStyle name="Normal 713" xfId="8308"/>
    <cellStyle name="Normal 714" xfId="8309"/>
    <cellStyle name="Normal 715" xfId="8310"/>
    <cellStyle name="Normal 716" xfId="8311"/>
    <cellStyle name="Normal 717" xfId="8312"/>
    <cellStyle name="Normal 718" xfId="8313"/>
    <cellStyle name="Normal 719" xfId="8314"/>
    <cellStyle name="Normal 72" xfId="8315"/>
    <cellStyle name="Normal 72 2" xfId="8316"/>
    <cellStyle name="Normal 72 3" xfId="8317"/>
    <cellStyle name="Normal 72 4" xfId="8318"/>
    <cellStyle name="Normal 72 5" xfId="8319"/>
    <cellStyle name="Normal 720" xfId="8320"/>
    <cellStyle name="Normal 721" xfId="8321"/>
    <cellStyle name="Normal 722" xfId="8322"/>
    <cellStyle name="Normal 723" xfId="8323"/>
    <cellStyle name="Normal 724" xfId="8324"/>
    <cellStyle name="Normal 725" xfId="8325"/>
    <cellStyle name="Normal 726" xfId="8326"/>
    <cellStyle name="Normal 727" xfId="8327"/>
    <cellStyle name="Normal 728" xfId="8328"/>
    <cellStyle name="Normal 729" xfId="8329"/>
    <cellStyle name="Normal 73" xfId="8330"/>
    <cellStyle name="Normal 73 2" xfId="8331"/>
    <cellStyle name="Normal 73 2 2" xfId="8332"/>
    <cellStyle name="Normal 73 2 2 2" xfId="8333"/>
    <cellStyle name="Normal 73 2 2 2 2" xfId="8334"/>
    <cellStyle name="Normal 73 2 2 3" xfId="8335"/>
    <cellStyle name="Normal 73 2 3" xfId="8336"/>
    <cellStyle name="Normal 73 2 3 2" xfId="8337"/>
    <cellStyle name="Normal 73 2 4" xfId="8338"/>
    <cellStyle name="Normal 73 3" xfId="8339"/>
    <cellStyle name="Normal 73 3 2" xfId="8340"/>
    <cellStyle name="Normal 73 3 2 2" xfId="8341"/>
    <cellStyle name="Normal 73 3 3" xfId="8342"/>
    <cellStyle name="Normal 73 4" xfId="8343"/>
    <cellStyle name="Normal 73 4 2" xfId="8344"/>
    <cellStyle name="Normal 73 5" xfId="8345"/>
    <cellStyle name="Normal 730" xfId="8346"/>
    <cellStyle name="Normal 731" xfId="8347"/>
    <cellStyle name="Normal 732" xfId="8348"/>
    <cellStyle name="Normal 733" xfId="8349"/>
    <cellStyle name="Normal 734" xfId="8350"/>
    <cellStyle name="Normal 735" xfId="8351"/>
    <cellStyle name="Normal 736" xfId="8352"/>
    <cellStyle name="Normal 737" xfId="8353"/>
    <cellStyle name="Normal 738" xfId="8354"/>
    <cellStyle name="Normal 739" xfId="8355"/>
    <cellStyle name="Normal 74" xfId="8356"/>
    <cellStyle name="Normal 74 2" xfId="8357"/>
    <cellStyle name="Normal 74 3" xfId="8358"/>
    <cellStyle name="Normal 74 4" xfId="8359"/>
    <cellStyle name="Normal 74 5" xfId="8360"/>
    <cellStyle name="Normal 740" xfId="8361"/>
    <cellStyle name="Normal 741" xfId="8362"/>
    <cellStyle name="Normal 742" xfId="8363"/>
    <cellStyle name="Normal 743" xfId="8364"/>
    <cellStyle name="Normal 744" xfId="8365"/>
    <cellStyle name="Normal 745" xfId="8366"/>
    <cellStyle name="Normal 746" xfId="8367"/>
    <cellStyle name="Normal 747" xfId="8368"/>
    <cellStyle name="Normal 748" xfId="8369"/>
    <cellStyle name="Normal 749" xfId="8370"/>
    <cellStyle name="Normal 75" xfId="8371"/>
    <cellStyle name="Normal 75 2" xfId="8372"/>
    <cellStyle name="Normal 75 3" xfId="8373"/>
    <cellStyle name="Normal 75 4" xfId="8374"/>
    <cellStyle name="Normal 75 5" xfId="8375"/>
    <cellStyle name="Normal 750" xfId="8376"/>
    <cellStyle name="Normal 751" xfId="8377"/>
    <cellStyle name="Normal 752" xfId="8378"/>
    <cellStyle name="Normal 753" xfId="8379"/>
    <cellStyle name="Normal 754" xfId="8380"/>
    <cellStyle name="Normal 755" xfId="8381"/>
    <cellStyle name="Normal 756" xfId="8382"/>
    <cellStyle name="Normal 757" xfId="8383"/>
    <cellStyle name="Normal 758" xfId="8384"/>
    <cellStyle name="Normal 759" xfId="8385"/>
    <cellStyle name="Normal 76" xfId="8386"/>
    <cellStyle name="Normal 76 2" xfId="8387"/>
    <cellStyle name="Normal 760" xfId="8388"/>
    <cellStyle name="Normal 761" xfId="8389"/>
    <cellStyle name="Normal 762" xfId="8390"/>
    <cellStyle name="Normal 763" xfId="8391"/>
    <cellStyle name="Normal 764" xfId="8392"/>
    <cellStyle name="Normal 765" xfId="8393"/>
    <cellStyle name="Normal 766" xfId="8394"/>
    <cellStyle name="Normal 767" xfId="8395"/>
    <cellStyle name="Normal 768" xfId="8396"/>
    <cellStyle name="Normal 769" xfId="8397"/>
    <cellStyle name="Normal 77" xfId="8398"/>
    <cellStyle name="Normal 77 2" xfId="8399"/>
    <cellStyle name="Normal 77 3" xfId="8400"/>
    <cellStyle name="Normal 77 4" xfId="8401"/>
    <cellStyle name="Normal 77 5" xfId="8402"/>
    <cellStyle name="Normal 770" xfId="8403"/>
    <cellStyle name="Normal 771" xfId="8404"/>
    <cellStyle name="Normal 772" xfId="8405"/>
    <cellStyle name="Normal 773" xfId="8406"/>
    <cellStyle name="Normal 774" xfId="8407"/>
    <cellStyle name="Normal 775" xfId="8408"/>
    <cellStyle name="Normal 776" xfId="8409"/>
    <cellStyle name="Normal 777" xfId="8410"/>
    <cellStyle name="Normal 778" xfId="8411"/>
    <cellStyle name="Normal 779" xfId="8412"/>
    <cellStyle name="Normal 78" xfId="8413"/>
    <cellStyle name="Normal 78 2" xfId="8414"/>
    <cellStyle name="Normal 78 3" xfId="8415"/>
    <cellStyle name="Normal 78 4" xfId="8416"/>
    <cellStyle name="Normal 78 5" xfId="8417"/>
    <cellStyle name="Normal 780" xfId="8418"/>
    <cellStyle name="Normal 781" xfId="8419"/>
    <cellStyle name="Normal 781 2" xfId="8420"/>
    <cellStyle name="Normal 781 3" xfId="8421"/>
    <cellStyle name="Normal 782" xfId="8422"/>
    <cellStyle name="Normal 783" xfId="8423"/>
    <cellStyle name="Normal 784" xfId="8424"/>
    <cellStyle name="Normal 785" xfId="8425"/>
    <cellStyle name="Normal 786" xfId="8426"/>
    <cellStyle name="Normal 787" xfId="8427"/>
    <cellStyle name="Normal 788" xfId="8428"/>
    <cellStyle name="Normal 789" xfId="252"/>
    <cellStyle name="Normal 79" xfId="8429"/>
    <cellStyle name="Normal 79 2" xfId="8430"/>
    <cellStyle name="Normal 79 3" xfId="8431"/>
    <cellStyle name="Normal 79 4" xfId="8432"/>
    <cellStyle name="Normal 79 5" xfId="8433"/>
    <cellStyle name="Normal 790" xfId="37"/>
    <cellStyle name="Normal 791" xfId="9113"/>
    <cellStyle name="Normal 792" xfId="9117"/>
    <cellStyle name="Normal 793" xfId="9132"/>
    <cellStyle name="Normal 794" xfId="9134"/>
    <cellStyle name="Normal 795" xfId="9157"/>
    <cellStyle name="Normal 796" xfId="9362"/>
    <cellStyle name="Normal 797" xfId="9382"/>
    <cellStyle name="Normal 798" xfId="9383"/>
    <cellStyle name="Normal 799" xfId="9384"/>
    <cellStyle name="Normal 8" xfId="63"/>
    <cellStyle name="Normal 8 10" xfId="8434"/>
    <cellStyle name="Normal 8 11" xfId="287"/>
    <cellStyle name="Normal 8 2" xfId="157"/>
    <cellStyle name="Normal 8 2 2" xfId="8435"/>
    <cellStyle name="Normal 8 2 2 2" xfId="8436"/>
    <cellStyle name="Normal 8 2 2 2 2" xfId="8437"/>
    <cellStyle name="Normal 8 2 2 2 2 2" xfId="8438"/>
    <cellStyle name="Normal 8 2 2 2 2 2 2" xfId="8439"/>
    <cellStyle name="Normal 8 2 2 2 2 3" xfId="8440"/>
    <cellStyle name="Normal 8 2 2 2 3" xfId="8441"/>
    <cellStyle name="Normal 8 2 2 2 3 2" xfId="8442"/>
    <cellStyle name="Normal 8 2 2 2 4" xfId="8443"/>
    <cellStyle name="Normal 8 2 2 3" xfId="8444"/>
    <cellStyle name="Normal 8 2 2 3 2" xfId="8445"/>
    <cellStyle name="Normal 8 2 2 3 2 2" xfId="8446"/>
    <cellStyle name="Normal 8 2 2 3 3" xfId="8447"/>
    <cellStyle name="Normal 8 2 2 4" xfId="8448"/>
    <cellStyle name="Normal 8 2 2 4 2" xfId="8449"/>
    <cellStyle name="Normal 8 2 2 5" xfId="8450"/>
    <cellStyle name="Normal 8 2 2 5 2" xfId="8451"/>
    <cellStyle name="Normal 8 2 2 6" xfId="8452"/>
    <cellStyle name="Normal 8 2 3" xfId="8453"/>
    <cellStyle name="Normal 8 2 3 2" xfId="8454"/>
    <cellStyle name="Normal 8 2 3 2 2" xfId="8455"/>
    <cellStyle name="Normal 8 2 3 2 2 2" xfId="8456"/>
    <cellStyle name="Normal 8 2 3 2 3" xfId="8457"/>
    <cellStyle name="Normal 8 2 3 3" xfId="8458"/>
    <cellStyle name="Normal 8 2 3 3 2" xfId="8459"/>
    <cellStyle name="Normal 8 2 3 4" xfId="8460"/>
    <cellStyle name="Normal 8 2 4" xfId="8461"/>
    <cellStyle name="Normal 8 2 4 2" xfId="8462"/>
    <cellStyle name="Normal 8 2 4 2 2" xfId="8463"/>
    <cellStyle name="Normal 8 2 4 3" xfId="8464"/>
    <cellStyle name="Normal 8 2 5" xfId="8465"/>
    <cellStyle name="Normal 8 2 5 2" xfId="8466"/>
    <cellStyle name="Normal 8 2 6" xfId="8467"/>
    <cellStyle name="Normal 8 2 6 2" xfId="8468"/>
    <cellStyle name="Normal 8 2 7" xfId="8469"/>
    <cellStyle name="Normal 8 2 8" xfId="8470"/>
    <cellStyle name="Normal 8 3" xfId="8471"/>
    <cellStyle name="Normal 8 3 2" xfId="8472"/>
    <cellStyle name="Normal 8 3 2 2" xfId="8473"/>
    <cellStyle name="Normal 8 3 2 2 2" xfId="8474"/>
    <cellStyle name="Normal 8 3 2 2 2 2" xfId="8475"/>
    <cellStyle name="Normal 8 3 2 2 3" xfId="8476"/>
    <cellStyle name="Normal 8 3 2 3" xfId="8477"/>
    <cellStyle name="Normal 8 3 2 3 2" xfId="8478"/>
    <cellStyle name="Normal 8 3 2 4" xfId="8479"/>
    <cellStyle name="Normal 8 3 3" xfId="8480"/>
    <cellStyle name="Normal 8 3 3 2" xfId="8481"/>
    <cellStyle name="Normal 8 3 3 2 2" xfId="8482"/>
    <cellStyle name="Normal 8 3 3 3" xfId="8483"/>
    <cellStyle name="Normal 8 3 4" xfId="8484"/>
    <cellStyle name="Normal 8 3 4 2" xfId="8485"/>
    <cellStyle name="Normal 8 3 5" xfId="8486"/>
    <cellStyle name="Normal 8 4" xfId="8487"/>
    <cellStyle name="Normal 8 4 2" xfId="8488"/>
    <cellStyle name="Normal 8 4 2 2" xfId="8489"/>
    <cellStyle name="Normal 8 4 2 2 2" xfId="8490"/>
    <cellStyle name="Normal 8 4 2 3" xfId="8491"/>
    <cellStyle name="Normal 8 4 3" xfId="8492"/>
    <cellStyle name="Normal 8 4 3 2" xfId="8493"/>
    <cellStyle name="Normal 8 4 4" xfId="8494"/>
    <cellStyle name="Normal 8 5" xfId="8495"/>
    <cellStyle name="Normal 8 5 2" xfId="8496"/>
    <cellStyle name="Normal 8 5 2 2" xfId="8497"/>
    <cellStyle name="Normal 8 5 3" xfId="8498"/>
    <cellStyle name="Normal 8 6" xfId="8499"/>
    <cellStyle name="Normal 8 6 2" xfId="8500"/>
    <cellStyle name="Normal 8 7" xfId="8501"/>
    <cellStyle name="Normal 8 7 2" xfId="8502"/>
    <cellStyle name="Normal 8 8" xfId="8503"/>
    <cellStyle name="Normal 8 9" xfId="8504"/>
    <cellStyle name="Normal 80" xfId="8505"/>
    <cellStyle name="Normal 80 2" xfId="8506"/>
    <cellStyle name="Normal 80 2 2" xfId="8507"/>
    <cellStyle name="Normal 80 2 2 2" xfId="8508"/>
    <cellStyle name="Normal 80 2 2 2 2" xfId="8509"/>
    <cellStyle name="Normal 80 2 2 3" xfId="8510"/>
    <cellStyle name="Normal 80 2 3" xfId="8511"/>
    <cellStyle name="Normal 80 2 3 2" xfId="8512"/>
    <cellStyle name="Normal 80 2 4" xfId="8513"/>
    <cellStyle name="Normal 80 3" xfId="8514"/>
    <cellStyle name="Normal 80 3 2" xfId="8515"/>
    <cellStyle name="Normal 80 3 2 2" xfId="8516"/>
    <cellStyle name="Normal 80 3 3" xfId="8517"/>
    <cellStyle name="Normal 80 4" xfId="8518"/>
    <cellStyle name="Normal 80 4 2" xfId="8519"/>
    <cellStyle name="Normal 80 5" xfId="8520"/>
    <cellStyle name="Normal 800" xfId="9385"/>
    <cellStyle name="Normal 801" xfId="9386"/>
    <cellStyle name="Normal 802" xfId="9393"/>
    <cellStyle name="Normal 803" xfId="9394"/>
    <cellStyle name="Normal 804" xfId="9400"/>
    <cellStyle name="Normal 805" xfId="9410"/>
    <cellStyle name="Normal 81" xfId="8521"/>
    <cellStyle name="Normal 81 2" xfId="8522"/>
    <cellStyle name="Normal 81 3" xfId="8523"/>
    <cellStyle name="Normal 81 4" xfId="8524"/>
    <cellStyle name="Normal 81 5" xfId="8525"/>
    <cellStyle name="Normal 82" xfId="8526"/>
    <cellStyle name="Normal 82 2" xfId="8527"/>
    <cellStyle name="Normal 82 3" xfId="8528"/>
    <cellStyle name="Normal 82 4" xfId="8529"/>
    <cellStyle name="Normal 82 5" xfId="8530"/>
    <cellStyle name="Normal 83" xfId="8531"/>
    <cellStyle name="Normal 83 2" xfId="8532"/>
    <cellStyle name="Normal 83 3" xfId="8533"/>
    <cellStyle name="Normal 83 4" xfId="8534"/>
    <cellStyle name="Normal 83 5" xfId="8535"/>
    <cellStyle name="Normal 84" xfId="8536"/>
    <cellStyle name="Normal 84 2" xfId="8537"/>
    <cellStyle name="Normal 85" xfId="8538"/>
    <cellStyle name="Normal 85 2" xfId="8539"/>
    <cellStyle name="Normal 85 3" xfId="8540"/>
    <cellStyle name="Normal 85 4" xfId="8541"/>
    <cellStyle name="Normal 85 5" xfId="8542"/>
    <cellStyle name="Normal 86" xfId="8543"/>
    <cellStyle name="Normal 86 2" xfId="8544"/>
    <cellStyle name="Normal 86 3" xfId="8545"/>
    <cellStyle name="Normal 86 4" xfId="8546"/>
    <cellStyle name="Normal 86 5" xfId="8547"/>
    <cellStyle name="Normal 87" xfId="8548"/>
    <cellStyle name="Normal 87 2" xfId="8549"/>
    <cellStyle name="Normal 87 3" xfId="8550"/>
    <cellStyle name="Normal 87 4" xfId="8551"/>
    <cellStyle name="Normal 87 5" xfId="8552"/>
    <cellStyle name="Normal 88" xfId="8553"/>
    <cellStyle name="Normal 88 2" xfId="8554"/>
    <cellStyle name="Normal 88 3" xfId="8555"/>
    <cellStyle name="Normal 88 4" xfId="8556"/>
    <cellStyle name="Normal 88 5" xfId="8557"/>
    <cellStyle name="Normal 89" xfId="8558"/>
    <cellStyle name="Normal 89 2" xfId="8559"/>
    <cellStyle name="Normal 89 3" xfId="8560"/>
    <cellStyle name="Normal 89 4" xfId="8561"/>
    <cellStyle name="Normal 89 5" xfId="8562"/>
    <cellStyle name="Normal 9" xfId="65"/>
    <cellStyle name="Normal 9 2" xfId="8563"/>
    <cellStyle name="Normal 9 2 2" xfId="8564"/>
    <cellStyle name="Normal 9 3" xfId="8565"/>
    <cellStyle name="Normal 9 3 2" xfId="8566"/>
    <cellStyle name="Normal 9 3 3" xfId="8567"/>
    <cellStyle name="Normal 9 4" xfId="8568"/>
    <cellStyle name="Normal 9 5" xfId="8569"/>
    <cellStyle name="Normal 9 6" xfId="8570"/>
    <cellStyle name="Normal 9 7" xfId="8571"/>
    <cellStyle name="Normal 9 8" xfId="288"/>
    <cellStyle name="Normal 90" xfId="8572"/>
    <cellStyle name="Normal 90 2" xfId="8573"/>
    <cellStyle name="Normal 90 3" xfId="8574"/>
    <cellStyle name="Normal 90 4" xfId="8575"/>
    <cellStyle name="Normal 90 5" xfId="8576"/>
    <cellStyle name="Normal 91" xfId="8577"/>
    <cellStyle name="Normal 91 2" xfId="8578"/>
    <cellStyle name="Normal 91 3" xfId="8579"/>
    <cellStyle name="Normal 91 4" xfId="8580"/>
    <cellStyle name="Normal 91 5" xfId="8581"/>
    <cellStyle name="Normal 92" xfId="8582"/>
    <cellStyle name="Normal 92 2" xfId="8583"/>
    <cellStyle name="Normal 92 3" xfId="8584"/>
    <cellStyle name="Normal 92 4" xfId="8585"/>
    <cellStyle name="Normal 92 5" xfId="8586"/>
    <cellStyle name="Normal 93" xfId="8587"/>
    <cellStyle name="Normal 93 2" xfId="8588"/>
    <cellStyle name="Normal 93 3" xfId="8589"/>
    <cellStyle name="Normal 93 4" xfId="8590"/>
    <cellStyle name="Normal 93 5" xfId="8591"/>
    <cellStyle name="Normal 94" xfId="8592"/>
    <cellStyle name="Normal 94 2" xfId="8593"/>
    <cellStyle name="Normal 94 3" xfId="8594"/>
    <cellStyle name="Normal 94 4" xfId="8595"/>
    <cellStyle name="Normal 94 5" xfId="8596"/>
    <cellStyle name="Normal 95" xfId="8597"/>
    <cellStyle name="Normal 95 2" xfId="8598"/>
    <cellStyle name="Normal 95 3" xfId="8599"/>
    <cellStyle name="Normal 95 4" xfId="8600"/>
    <cellStyle name="Normal 95 5" xfId="8601"/>
    <cellStyle name="Normal 96" xfId="8602"/>
    <cellStyle name="Normal 96 2" xfId="8603"/>
    <cellStyle name="Normal 96 3" xfId="8604"/>
    <cellStyle name="Normal 96 4" xfId="8605"/>
    <cellStyle name="Normal 96 5" xfId="8606"/>
    <cellStyle name="Normal 97" xfId="8607"/>
    <cellStyle name="Normal 97 2" xfId="8608"/>
    <cellStyle name="Normal 97 3" xfId="8609"/>
    <cellStyle name="Normal 97 4" xfId="8610"/>
    <cellStyle name="Normal 97 5" xfId="8611"/>
    <cellStyle name="Normal 98" xfId="8612"/>
    <cellStyle name="Normal 98 2" xfId="8613"/>
    <cellStyle name="Normal 98 3" xfId="8614"/>
    <cellStyle name="Normal 98 4" xfId="8615"/>
    <cellStyle name="Normal 98 5" xfId="8616"/>
    <cellStyle name="Normal 99" xfId="8617"/>
    <cellStyle name="Normal 99 2" xfId="8618"/>
    <cellStyle name="Normal 99 3" xfId="8619"/>
    <cellStyle name="Normal 99 4" xfId="8620"/>
    <cellStyle name="Normal 99 5" xfId="8621"/>
    <cellStyle name="Notas" xfId="231"/>
    <cellStyle name="Notas 2" xfId="8622"/>
    <cellStyle name="Notas 3" xfId="8623"/>
    <cellStyle name="Notas 4" xfId="8624"/>
    <cellStyle name="Notas 5" xfId="8625"/>
    <cellStyle name="Notas 6" xfId="8626"/>
    <cellStyle name="Notas 7" xfId="9346"/>
    <cellStyle name="Note 10" xfId="8627"/>
    <cellStyle name="Note 100" xfId="8628"/>
    <cellStyle name="Note 101" xfId="8629"/>
    <cellStyle name="Note 102" xfId="8630"/>
    <cellStyle name="Note 103" xfId="8631"/>
    <cellStyle name="Note 104" xfId="8632"/>
    <cellStyle name="Note 105" xfId="158"/>
    <cellStyle name="Note 106" xfId="9135"/>
    <cellStyle name="Note 11" xfId="8633"/>
    <cellStyle name="Note 12" xfId="8634"/>
    <cellStyle name="Note 13" xfId="8635"/>
    <cellStyle name="Note 14" xfId="8636"/>
    <cellStyle name="Note 14 2" xfId="8637"/>
    <cellStyle name="Note 15" xfId="8638"/>
    <cellStyle name="Note 16" xfId="8639"/>
    <cellStyle name="Note 16 2" xfId="8640"/>
    <cellStyle name="Note 17" xfId="8641"/>
    <cellStyle name="Note 17 2" xfId="8642"/>
    <cellStyle name="Note 18" xfId="8643"/>
    <cellStyle name="Note 18 2" xfId="8644"/>
    <cellStyle name="Note 19" xfId="8645"/>
    <cellStyle name="Note 19 2" xfId="8646"/>
    <cellStyle name="Note 2" xfId="8647"/>
    <cellStyle name="Note 2 2" xfId="8648"/>
    <cellStyle name="Note 2 2 2" xfId="8649"/>
    <cellStyle name="Note 2 2 2 2" xfId="8650"/>
    <cellStyle name="Note 2 2 2 2 2" xfId="8651"/>
    <cellStyle name="Note 2 2 2 3" xfId="8652"/>
    <cellStyle name="Note 2 2 3" xfId="8653"/>
    <cellStyle name="Note 2 2 3 2" xfId="8654"/>
    <cellStyle name="Note 2 2 4" xfId="8655"/>
    <cellStyle name="Note 2 3" xfId="8656"/>
    <cellStyle name="Note 2 3 2" xfId="8657"/>
    <cellStyle name="Note 2 3 2 2" xfId="8658"/>
    <cellStyle name="Note 2 3 3" xfId="8659"/>
    <cellStyle name="Note 2 4" xfId="8660"/>
    <cellStyle name="Note 2 4 2" xfId="8661"/>
    <cellStyle name="Note 2 5" xfId="8662"/>
    <cellStyle name="Note 2 5 2" xfId="8663"/>
    <cellStyle name="Note 2 6" xfId="8664"/>
    <cellStyle name="Note 2 7" xfId="8665"/>
    <cellStyle name="Note 2 8" xfId="8666"/>
    <cellStyle name="Note 2 9" xfId="8667"/>
    <cellStyle name="Note 20" xfId="8668"/>
    <cellStyle name="Note 20 2" xfId="8669"/>
    <cellStyle name="Note 21" xfId="8670"/>
    <cellStyle name="Note 21 2" xfId="8671"/>
    <cellStyle name="Note 22" xfId="8672"/>
    <cellStyle name="Note 22 2" xfId="8673"/>
    <cellStyle name="Note 23" xfId="8674"/>
    <cellStyle name="Note 23 2" xfId="8675"/>
    <cellStyle name="Note 24" xfId="8676"/>
    <cellStyle name="Note 24 2" xfId="8677"/>
    <cellStyle name="Note 25" xfId="8678"/>
    <cellStyle name="Note 25 2" xfId="8679"/>
    <cellStyle name="Note 26" xfId="8680"/>
    <cellStyle name="Note 26 2" xfId="8681"/>
    <cellStyle name="Note 27" xfId="8682"/>
    <cellStyle name="Note 27 2" xfId="8683"/>
    <cellStyle name="Note 28" xfId="8684"/>
    <cellStyle name="Note 29" xfId="8685"/>
    <cellStyle name="Note 3" xfId="8686"/>
    <cellStyle name="Note 3 2" xfId="8687"/>
    <cellStyle name="Note 3 2 2" xfId="8688"/>
    <cellStyle name="Note 3 2 2 2" xfId="8689"/>
    <cellStyle name="Note 3 2 2 2 2" xfId="8690"/>
    <cellStyle name="Note 3 2 2 3" xfId="8691"/>
    <cellStyle name="Note 3 2 3" xfId="8692"/>
    <cellStyle name="Note 3 2 3 2" xfId="8693"/>
    <cellStyle name="Note 3 2 4" xfId="8694"/>
    <cellStyle name="Note 3 3" xfId="8695"/>
    <cellStyle name="Note 3 3 2" xfId="8696"/>
    <cellStyle name="Note 3 3 2 2" xfId="8697"/>
    <cellStyle name="Note 3 3 3" xfId="8698"/>
    <cellStyle name="Note 3 4" xfId="8699"/>
    <cellStyle name="Note 3 4 2" xfId="8700"/>
    <cellStyle name="Note 3 5" xfId="8701"/>
    <cellStyle name="Note 3 5 2" xfId="8702"/>
    <cellStyle name="Note 3 6" xfId="8703"/>
    <cellStyle name="Note 3 7" xfId="8704"/>
    <cellStyle name="Note 3 8" xfId="8705"/>
    <cellStyle name="Note 3 9" xfId="8706"/>
    <cellStyle name="Note 30" xfId="8707"/>
    <cellStyle name="Note 31" xfId="8708"/>
    <cellStyle name="Note 32" xfId="8709"/>
    <cellStyle name="Note 33" xfId="8710"/>
    <cellStyle name="Note 34" xfId="8711"/>
    <cellStyle name="Note 35" xfId="8712"/>
    <cellStyle name="Note 36" xfId="8713"/>
    <cellStyle name="Note 37" xfId="8714"/>
    <cellStyle name="Note 38" xfId="8715"/>
    <cellStyle name="Note 39" xfId="8716"/>
    <cellStyle name="Note 4" xfId="8717"/>
    <cellStyle name="Note 4 2" xfId="8718"/>
    <cellStyle name="Note 4 2 2" xfId="8719"/>
    <cellStyle name="Note 4 2 3" xfId="8720"/>
    <cellStyle name="Note 4 2 4" xfId="8721"/>
    <cellStyle name="Note 4 3" xfId="8722"/>
    <cellStyle name="Note 4 4" xfId="8723"/>
    <cellStyle name="Note 4 4 2" xfId="8724"/>
    <cellStyle name="Note 4 5" xfId="8725"/>
    <cellStyle name="Note 4 5 2" xfId="8726"/>
    <cellStyle name="Note 4 6" xfId="8727"/>
    <cellStyle name="Note 4 7" xfId="8728"/>
    <cellStyle name="Note 4 8" xfId="8729"/>
    <cellStyle name="Note 4 9" xfId="8730"/>
    <cellStyle name="Note 40" xfId="8731"/>
    <cellStyle name="Note 41" xfId="8732"/>
    <cellStyle name="Note 42" xfId="8733"/>
    <cellStyle name="Note 43" xfId="8734"/>
    <cellStyle name="Note 44" xfId="8735"/>
    <cellStyle name="Note 45" xfId="8736"/>
    <cellStyle name="Note 46" xfId="8737"/>
    <cellStyle name="Note 47" xfId="8738"/>
    <cellStyle name="Note 48" xfId="8739"/>
    <cellStyle name="Note 49" xfId="8740"/>
    <cellStyle name="Note 5" xfId="8741"/>
    <cellStyle name="Note 5 2" xfId="8742"/>
    <cellStyle name="Note 5 2 2" xfId="8743"/>
    <cellStyle name="Note 5 2 2 2" xfId="8744"/>
    <cellStyle name="Note 5 2 3" xfId="8745"/>
    <cellStyle name="Note 5 3" xfId="8746"/>
    <cellStyle name="Note 5 3 2" xfId="8747"/>
    <cellStyle name="Note 5 3 3" xfId="8748"/>
    <cellStyle name="Note 5 3 3 2" xfId="8749"/>
    <cellStyle name="Note 5 3 4" xfId="8750"/>
    <cellStyle name="Note 5 3 5" xfId="8751"/>
    <cellStyle name="Note 5 3 6" xfId="8752"/>
    <cellStyle name="Note 5 4" xfId="8753"/>
    <cellStyle name="Note 5 4 2" xfId="8754"/>
    <cellStyle name="Note 5 5" xfId="8755"/>
    <cellStyle name="Note 5 5 2" xfId="8756"/>
    <cellStyle name="Note 5 6" xfId="8757"/>
    <cellStyle name="Note 5 6 2" xfId="8758"/>
    <cellStyle name="Note 50" xfId="8759"/>
    <cellStyle name="Note 51" xfId="8760"/>
    <cellStyle name="Note 52" xfId="8761"/>
    <cellStyle name="Note 53" xfId="8762"/>
    <cellStyle name="Note 54" xfId="8763"/>
    <cellStyle name="Note 55" xfId="8764"/>
    <cellStyle name="Note 56" xfId="8765"/>
    <cellStyle name="Note 57" xfId="8766"/>
    <cellStyle name="Note 58" xfId="8767"/>
    <cellStyle name="Note 59" xfId="8768"/>
    <cellStyle name="Note 6" xfId="8769"/>
    <cellStyle name="Note 6 2" xfId="8770"/>
    <cellStyle name="Note 6 2 2" xfId="8771"/>
    <cellStyle name="Note 6 2 2 2" xfId="8772"/>
    <cellStyle name="Note 6 2 3" xfId="8773"/>
    <cellStyle name="Note 6 3" xfId="8774"/>
    <cellStyle name="Note 6 3 2" xfId="8775"/>
    <cellStyle name="Note 6 3 3" xfId="8776"/>
    <cellStyle name="Note 6 3 3 2" xfId="8777"/>
    <cellStyle name="Note 6 3 4" xfId="8778"/>
    <cellStyle name="Note 6 3 5" xfId="8779"/>
    <cellStyle name="Note 6 3 6" xfId="8780"/>
    <cellStyle name="Note 6 4" xfId="8781"/>
    <cellStyle name="Note 6 4 2" xfId="8782"/>
    <cellStyle name="Note 6 5" xfId="8783"/>
    <cellStyle name="Note 6 5 2" xfId="8784"/>
    <cellStyle name="Note 6 6" xfId="8785"/>
    <cellStyle name="Note 6 6 2" xfId="8786"/>
    <cellStyle name="Note 60" xfId="8787"/>
    <cellStyle name="Note 61" xfId="8788"/>
    <cellStyle name="Note 62" xfId="8789"/>
    <cellStyle name="Note 63" xfId="8790"/>
    <cellStyle name="Note 64" xfId="8791"/>
    <cellStyle name="Note 65" xfId="8792"/>
    <cellStyle name="Note 66" xfId="8793"/>
    <cellStyle name="Note 67" xfId="8794"/>
    <cellStyle name="Note 68" xfId="8795"/>
    <cellStyle name="Note 69" xfId="8796"/>
    <cellStyle name="Note 7" xfId="8797"/>
    <cellStyle name="Note 7 2" xfId="8798"/>
    <cellStyle name="Note 7 2 2" xfId="8799"/>
    <cellStyle name="Note 7 3" xfId="8800"/>
    <cellStyle name="Note 7 3 2" xfId="8801"/>
    <cellStyle name="Note 7 4" xfId="8802"/>
    <cellStyle name="Note 70" xfId="8803"/>
    <cellStyle name="Note 71" xfId="8804"/>
    <cellStyle name="Note 72" xfId="8805"/>
    <cellStyle name="Note 73" xfId="8806"/>
    <cellStyle name="Note 74" xfId="8807"/>
    <cellStyle name="Note 75" xfId="8808"/>
    <cellStyle name="Note 76" xfId="8809"/>
    <cellStyle name="Note 77" xfId="8810"/>
    <cellStyle name="Note 78" xfId="8811"/>
    <cellStyle name="Note 79" xfId="8812"/>
    <cellStyle name="Note 8" xfId="8813"/>
    <cellStyle name="Note 8 2" xfId="8814"/>
    <cellStyle name="Note 8 2 2" xfId="8815"/>
    <cellStyle name="Note 8 3" xfId="8816"/>
    <cellStyle name="Note 80" xfId="8817"/>
    <cellStyle name="Note 81" xfId="8818"/>
    <cellStyle name="Note 82" xfId="8819"/>
    <cellStyle name="Note 83" xfId="8820"/>
    <cellStyle name="Note 84" xfId="8821"/>
    <cellStyle name="Note 85" xfId="8822"/>
    <cellStyle name="Note 86" xfId="8823"/>
    <cellStyle name="Note 87" xfId="8824"/>
    <cellStyle name="Note 88" xfId="8825"/>
    <cellStyle name="Note 89" xfId="8826"/>
    <cellStyle name="Note 9" xfId="8827"/>
    <cellStyle name="Note 90" xfId="8828"/>
    <cellStyle name="Note 91" xfId="8829"/>
    <cellStyle name="Note 92" xfId="8830"/>
    <cellStyle name="Note 93" xfId="8831"/>
    <cellStyle name="Note 94" xfId="8832"/>
    <cellStyle name="Note 95" xfId="8833"/>
    <cellStyle name="Note 96" xfId="8834"/>
    <cellStyle name="Note 97" xfId="8835"/>
    <cellStyle name="Note 98" xfId="8836"/>
    <cellStyle name="Note 99" xfId="8837"/>
    <cellStyle name="Notes" xfId="9347"/>
    <cellStyle name="Option" xfId="8838"/>
    <cellStyle name="optionalExposure" xfId="159"/>
    <cellStyle name="optionalExposure 2" xfId="8839"/>
    <cellStyle name="optionalMaturity" xfId="160"/>
    <cellStyle name="optionalPD" xfId="161"/>
    <cellStyle name="optionalPercentage" xfId="162"/>
    <cellStyle name="optionalPercentageS" xfId="163"/>
    <cellStyle name="optionalSelection" xfId="164"/>
    <cellStyle name="optionalText" xfId="165"/>
    <cellStyle name="OptionHeading" xfId="8840"/>
    <cellStyle name="OptionHeading 2" xfId="8841"/>
    <cellStyle name="Összesen" xfId="8842"/>
    <cellStyle name="Összesen 2" xfId="8843"/>
    <cellStyle name="Output 10" xfId="8844"/>
    <cellStyle name="Output 11" xfId="8845"/>
    <cellStyle name="Output 12" xfId="8846"/>
    <cellStyle name="Output 13" xfId="8847"/>
    <cellStyle name="Output 14" xfId="8848"/>
    <cellStyle name="Output 15" xfId="8849"/>
    <cellStyle name="Output 16" xfId="8850"/>
    <cellStyle name="Output 17" xfId="8851"/>
    <cellStyle name="Output 18" xfId="8852"/>
    <cellStyle name="Output 19" xfId="8853"/>
    <cellStyle name="Output 2" xfId="8854"/>
    <cellStyle name="Output 2 2" xfId="8855"/>
    <cellStyle name="Output 2 3" xfId="8856"/>
    <cellStyle name="Output 2 4" xfId="8857"/>
    <cellStyle name="Output 2 5" xfId="8858"/>
    <cellStyle name="Output 20" xfId="8859"/>
    <cellStyle name="Output 21" xfId="8860"/>
    <cellStyle name="Output 22" xfId="8861"/>
    <cellStyle name="Output 23" xfId="8862"/>
    <cellStyle name="Output 24" xfId="166"/>
    <cellStyle name="Output 3" xfId="8863"/>
    <cellStyle name="Output 4" xfId="8864"/>
    <cellStyle name="Output 5" xfId="8865"/>
    <cellStyle name="Output 6" xfId="8866"/>
    <cellStyle name="Output 7" xfId="8867"/>
    <cellStyle name="Output 8" xfId="8868"/>
    <cellStyle name="Output 9" xfId="8869"/>
    <cellStyle name="PB Table Heading" xfId="167"/>
    <cellStyle name="PB Table Highlight1" xfId="168"/>
    <cellStyle name="PB Table Highlight2" xfId="169"/>
    <cellStyle name="PB Table Highlight3" xfId="170"/>
    <cellStyle name="PB Table Standard Row" xfId="171"/>
    <cellStyle name="PB Table Subtotal Row" xfId="172"/>
    <cellStyle name="PB Table Total Row" xfId="173"/>
    <cellStyle name="Percent [0]" xfId="8870"/>
    <cellStyle name="Percent [0] 2" xfId="8871"/>
    <cellStyle name="Percent [0] 3" xfId="8872"/>
    <cellStyle name="Percent [0] 4" xfId="8873"/>
    <cellStyle name="Percent [0] 4 2" xfId="8874"/>
    <cellStyle name="Percent [0] 5" xfId="8875"/>
    <cellStyle name="Percent [0] 6" xfId="8876"/>
    <cellStyle name="Percent [0] 6 2" xfId="8877"/>
    <cellStyle name="Percent [0] 6 3" xfId="8878"/>
    <cellStyle name="Percent [0] 7" xfId="8879"/>
    <cellStyle name="Percent [00]" xfId="8880"/>
    <cellStyle name="Percent 10" xfId="8881"/>
    <cellStyle name="Percent 10 2" xfId="8882"/>
    <cellStyle name="Percent 11" xfId="8883"/>
    <cellStyle name="Percent 11 2" xfId="8884"/>
    <cellStyle name="Percent 12" xfId="8885"/>
    <cellStyle name="Percent 12 2" xfId="8886"/>
    <cellStyle name="Percent 13" xfId="8887"/>
    <cellStyle name="Percent 13 2" xfId="8888"/>
    <cellStyle name="Percent 14" xfId="8889"/>
    <cellStyle name="Percent 15" xfId="8890"/>
    <cellStyle name="Percent 16" xfId="8891"/>
    <cellStyle name="Percent 17" xfId="8892"/>
    <cellStyle name="Percent 18" xfId="8893"/>
    <cellStyle name="Percent 19" xfId="8894"/>
    <cellStyle name="Percent 2" xfId="174"/>
    <cellStyle name="Percent 2 2" xfId="8895"/>
    <cellStyle name="Percent 2 2 2" xfId="8896"/>
    <cellStyle name="Percent 2 2 3" xfId="8897"/>
    <cellStyle name="Percent 2 2 4" xfId="8898"/>
    <cellStyle name="Percent 2 3" xfId="8899"/>
    <cellStyle name="Percent 2 4" xfId="8900"/>
    <cellStyle name="Percent 20" xfId="8901"/>
    <cellStyle name="Percent 21" xfId="8902"/>
    <cellStyle name="Percent 22" xfId="8903"/>
    <cellStyle name="Percent 23" xfId="8904"/>
    <cellStyle name="Percent 24" xfId="8905"/>
    <cellStyle name="Percent 25" xfId="8906"/>
    <cellStyle name="Percent 26" xfId="8907"/>
    <cellStyle name="Percent 27" xfId="8908"/>
    <cellStyle name="Percent 28" xfId="8909"/>
    <cellStyle name="Percent 29" xfId="8910"/>
    <cellStyle name="Percent 3" xfId="8911"/>
    <cellStyle name="Percent 3 2" xfId="8912"/>
    <cellStyle name="Percent 3 2 2" xfId="8913"/>
    <cellStyle name="Percent 3 2 3" xfId="8914"/>
    <cellStyle name="Percent 3 2 4" xfId="8915"/>
    <cellStyle name="Percent 3 3" xfId="9349"/>
    <cellStyle name="Percent 30" xfId="8916"/>
    <cellStyle name="Percent 31" xfId="8917"/>
    <cellStyle name="Percent 32" xfId="8918"/>
    <cellStyle name="Percent 33" xfId="8919"/>
    <cellStyle name="Percent 34" xfId="8920"/>
    <cellStyle name="Percent 35" xfId="8921"/>
    <cellStyle name="Percent 36" xfId="8922"/>
    <cellStyle name="Percent 37" xfId="8923"/>
    <cellStyle name="Percent 38" xfId="8924"/>
    <cellStyle name="Percent 39" xfId="8925"/>
    <cellStyle name="Percent 4" xfId="8926"/>
    <cellStyle name="Percent 4 2" xfId="8927"/>
    <cellStyle name="Percent 4 3" xfId="8928"/>
    <cellStyle name="Percent 4 4" xfId="8929"/>
    <cellStyle name="Percent 4 5" xfId="8930"/>
    <cellStyle name="Percent 40" xfId="8931"/>
    <cellStyle name="Percent 41" xfId="8932"/>
    <cellStyle name="Percent 42" xfId="8933"/>
    <cellStyle name="Percent 43" xfId="8934"/>
    <cellStyle name="Percent 44" xfId="8935"/>
    <cellStyle name="Percent 45" xfId="8936"/>
    <cellStyle name="Percent 46" xfId="227"/>
    <cellStyle name="Percent 47" xfId="9112"/>
    <cellStyle name="Percent 48" xfId="19"/>
    <cellStyle name="Percent 49" xfId="9115"/>
    <cellStyle name="Percent 5" xfId="8937"/>
    <cellStyle name="Percent 5 2" xfId="8938"/>
    <cellStyle name="Percent 5 3" xfId="8939"/>
    <cellStyle name="Percent 5 4" xfId="8940"/>
    <cellStyle name="Percent 5 5" xfId="8941"/>
    <cellStyle name="Percent 50" xfId="9116"/>
    <cellStyle name="Percent 50 2" xfId="9151"/>
    <cellStyle name="Percent 50 2 2" xfId="9155"/>
    <cellStyle name="Percent 51" xfId="9122"/>
    <cellStyle name="Percent 52" xfId="9145"/>
    <cellStyle name="Percent 53" xfId="9147"/>
    <cellStyle name="Percent 54" xfId="9389"/>
    <cellStyle name="Percent 55" xfId="9156"/>
    <cellStyle name="Percent 56" xfId="9396"/>
    <cellStyle name="Percent 57" xfId="9398"/>
    <cellStyle name="Percent 6" xfId="8942"/>
    <cellStyle name="Percent 6 2" xfId="8943"/>
    <cellStyle name="Percent 6 3" xfId="8944"/>
    <cellStyle name="Percent 6 4" xfId="8945"/>
    <cellStyle name="Percent 7" xfId="13"/>
    <cellStyle name="Percent 7 2" xfId="8947"/>
    <cellStyle name="Percent 7 3" xfId="8948"/>
    <cellStyle name="Percent 7 4" xfId="8949"/>
    <cellStyle name="Percent 7 5" xfId="8946"/>
    <cellStyle name="Percent 7 6" xfId="9148"/>
    <cellStyle name="Percent 8" xfId="8950"/>
    <cellStyle name="Percent 8 2" xfId="8951"/>
    <cellStyle name="Percent 8 3" xfId="8952"/>
    <cellStyle name="Percent 9" xfId="8953"/>
    <cellStyle name="Porcen - Estilo1" xfId="175"/>
    <cellStyle name="Porcentaje" xfId="9392" builtinId="5"/>
    <cellStyle name="Porcentaje 2" xfId="45"/>
    <cellStyle name="Porcentaje 2 2" xfId="51"/>
    <cellStyle name="Porcentaje 2 2 2" xfId="54"/>
    <cellStyle name="Porcentaje 2 2 2 2" xfId="3"/>
    <cellStyle name="Porcentaje 2 2 2 2 2" xfId="176"/>
    <cellStyle name="Porcentaje 2 2 2 2 2 2" xfId="292"/>
    <cellStyle name="Porcentaje 2 2 2 2 3" xfId="254"/>
    <cellStyle name="Porcentaje 2 2 2 2 4" xfId="59"/>
    <cellStyle name="Porcentaje 2 2 2 2 5" xfId="15"/>
    <cellStyle name="Porcentaje 2 2 2 2 6" xfId="9119"/>
    <cellStyle name="Porcentaje 2 2 2 2 7" xfId="9150"/>
    <cellStyle name="Porcentaje 2 2 2 2 7 2" xfId="9154"/>
    <cellStyle name="Porcentaje 2 2 2 3" xfId="291"/>
    <cellStyle name="Porcentaje 2 2 3" xfId="57"/>
    <cellStyle name="Porcentaje 2 2 3 2" xfId="62"/>
    <cellStyle name="Porcentaje 2 2 3 2 2" xfId="294"/>
    <cellStyle name="Porcentaje 2 2 3 3" xfId="293"/>
    <cellStyle name="Porcentaje 2 2 4" xfId="290"/>
    <cellStyle name="Porcentaje 2 3" xfId="289"/>
    <cellStyle name="Porcentaje 2 4" xfId="9350"/>
    <cellStyle name="Porcentaje 2 5" xfId="9409"/>
    <cellStyle name="Porcentaje 3" xfId="177"/>
    <cellStyle name="Porcentaje 3 2" xfId="295"/>
    <cellStyle name="Porcentaje 4" xfId="178"/>
    <cellStyle name="Porcentaje 5" xfId="179"/>
    <cellStyle name="Porcentaje 5 2" xfId="180"/>
    <cellStyle name="Porcentaje 5 2 2" xfId="297"/>
    <cellStyle name="Porcentaje 5 3" xfId="296"/>
    <cellStyle name="Porcentaje 6" xfId="181"/>
    <cellStyle name="Porcentaje 7" xfId="182"/>
    <cellStyle name="Porcentaje 7 2" xfId="298"/>
    <cellStyle name="Porcentaje 8" xfId="183"/>
    <cellStyle name="Porcentaje 8 2" xfId="299"/>
    <cellStyle name="Porcentaje 9" xfId="9401"/>
    <cellStyle name="Porcentual 2" xfId="47"/>
    <cellStyle name="Porcentual 3" xfId="184"/>
    <cellStyle name="Porcentual 4" xfId="185"/>
    <cellStyle name="Porcentual 4 2" xfId="186"/>
    <cellStyle name="Porcentual 4 3" xfId="300"/>
    <cellStyle name="PrePop Currency (0)" xfId="8954"/>
    <cellStyle name="PrePop Currency (2)" xfId="8955"/>
    <cellStyle name="PrePop Units (0)" xfId="8956"/>
    <cellStyle name="PrePop Units (1)" xfId="8957"/>
    <cellStyle name="PrePop Units (2)" xfId="8958"/>
    <cellStyle name="Price" xfId="8959"/>
    <cellStyle name="Punto0" xfId="9351"/>
    <cellStyle name="Rossz" xfId="8960"/>
    <cellStyle name="s" xfId="8961"/>
    <cellStyle name="Salida" xfId="9352" builtinId="21" customBuiltin="1"/>
    <cellStyle name="Salida 2" xfId="8962"/>
    <cellStyle name="Salida 3" xfId="8963"/>
    <cellStyle name="Semleges" xfId="8964"/>
    <cellStyle name="Separador de milhares [0]_ADM" xfId="41"/>
    <cellStyle name="Separador de milhares_ADM" xfId="42"/>
    <cellStyle name="showCheck" xfId="187"/>
    <cellStyle name="showExposure" xfId="188"/>
    <cellStyle name="showExposure 2" xfId="189"/>
    <cellStyle name="showExposure 3" xfId="8965"/>
    <cellStyle name="showParameterE" xfId="190"/>
    <cellStyle name="showParameterS" xfId="191"/>
    <cellStyle name="showPD" xfId="192"/>
    <cellStyle name="showPercentage" xfId="193"/>
    <cellStyle name="showPercentage 2" xfId="8966"/>
    <cellStyle name="showSelection" xfId="194"/>
    <cellStyle name="SinComa" xfId="195"/>
    <cellStyle name="SinComa 2" xfId="8967"/>
    <cellStyle name="Sincoma 3" xfId="9353"/>
    <cellStyle name="Sincoma 4" xfId="9376"/>
    <cellStyle name="Sincoma 5" xfId="9348"/>
    <cellStyle name="Sincoma 6" xfId="9375"/>
    <cellStyle name="Sincoma 7" xfId="9345"/>
    <cellStyle name="Sincoma 8" xfId="9374"/>
    <cellStyle name="Smart Subtitle 2 2" xfId="196"/>
    <cellStyle name="Standard 3" xfId="251"/>
    <cellStyle name="Standard_20100106 GL04rev2 Documentation of changes" xfId="8968"/>
    <cellStyle name="Style 1" xfId="197"/>
    <cellStyle name="Style 1 2" xfId="8969"/>
    <cellStyle name="Style 1 3" xfId="8970"/>
    <cellStyle name="Style 1 4" xfId="9354"/>
    <cellStyle name="Style 2" xfId="9355"/>
    <cellStyle name="Style 3" xfId="9356"/>
    <cellStyle name="Style 4" xfId="9357"/>
    <cellStyle name="STYLE1" xfId="198"/>
    <cellStyle name="STYLE2" xfId="199"/>
    <cellStyle name="sup2Date" xfId="200"/>
    <cellStyle name="sup2Int" xfId="201"/>
    <cellStyle name="sup2ParameterE" xfId="202"/>
    <cellStyle name="sup2Percentage" xfId="203"/>
    <cellStyle name="sup2PercentageL" xfId="204"/>
    <cellStyle name="sup2PercentageM" xfId="205"/>
    <cellStyle name="sup2Selection" xfId="206"/>
    <cellStyle name="sup2Text" xfId="207"/>
    <cellStyle name="sup3ParameterE" xfId="208"/>
    <cellStyle name="sup3Percentage" xfId="209"/>
    <cellStyle name="supFloat" xfId="210"/>
    <cellStyle name="supInt" xfId="211"/>
    <cellStyle name="supParameterE" xfId="212"/>
    <cellStyle name="supParameterS" xfId="213"/>
    <cellStyle name="supPD" xfId="214"/>
    <cellStyle name="supPercentage" xfId="215"/>
    <cellStyle name="supPercentageL" xfId="216"/>
    <cellStyle name="supPercentageM" xfId="217"/>
    <cellStyle name="supSelection" xfId="218"/>
    <cellStyle name="supText" xfId="219"/>
    <cellStyle name="Számítás" xfId="8971"/>
    <cellStyle name="Számítás 2" xfId="8972"/>
    <cellStyle name="tabel" xfId="8973"/>
    <cellStyle name="tabel 2" xfId="8974"/>
    <cellStyle name="TC" xfId="220"/>
    <cellStyle name="TC 2" xfId="9363"/>
    <cellStyle name="Text Indent A" xfId="8975"/>
    <cellStyle name="Text Indent B" xfId="8976"/>
    <cellStyle name="Text Indent C" xfId="8977"/>
    <cellStyle name="Text Indent C 2" xfId="8978"/>
    <cellStyle name="Text Indent C 3" xfId="8979"/>
    <cellStyle name="Text Indent C 4" xfId="8980"/>
    <cellStyle name="Text Indent C 4 2" xfId="8981"/>
    <cellStyle name="Text Indent C 5" xfId="8982"/>
    <cellStyle name="Text Indent C 6" xfId="8983"/>
    <cellStyle name="Text Indent C 6 2" xfId="8984"/>
    <cellStyle name="Text Indent C 6 3" xfId="8985"/>
    <cellStyle name="Text Indent C 7" xfId="8986"/>
    <cellStyle name="Texto de advertencia" xfId="9130"/>
    <cellStyle name="Texto de advertencia 2" xfId="8987"/>
    <cellStyle name="Texto de advertencia 3" xfId="8988"/>
    <cellStyle name="Texto de advertencia 4" xfId="9364"/>
    <cellStyle name="Texto explicativo" xfId="9365" builtinId="53" customBuiltin="1"/>
    <cellStyle name="Texto explicativo 2" xfId="8989"/>
    <cellStyle name="Texto explicativo 3" xfId="8990"/>
    <cellStyle name="Titel" xfId="8991"/>
    <cellStyle name="Title 10" xfId="8992"/>
    <cellStyle name="Title 10 2" xfId="8993"/>
    <cellStyle name="Title 11" xfId="8994"/>
    <cellStyle name="Title 12" xfId="8995"/>
    <cellStyle name="Title 12 2" xfId="8996"/>
    <cellStyle name="Title 13" xfId="8997"/>
    <cellStyle name="Title 13 2" xfId="8998"/>
    <cellStyle name="Title 14" xfId="8999"/>
    <cellStyle name="Title 14 2" xfId="9000"/>
    <cellStyle name="Title 15" xfId="9001"/>
    <cellStyle name="Title 15 2" xfId="9002"/>
    <cellStyle name="Title 16" xfId="9003"/>
    <cellStyle name="Title 16 2" xfId="9004"/>
    <cellStyle name="Title 17" xfId="9005"/>
    <cellStyle name="Title 17 2" xfId="9006"/>
    <cellStyle name="Title 18" xfId="9007"/>
    <cellStyle name="Title 18 2" xfId="9008"/>
    <cellStyle name="Title 19" xfId="9009"/>
    <cellStyle name="Title 19 2" xfId="9010"/>
    <cellStyle name="Title 2" xfId="9011"/>
    <cellStyle name="Title 2 2" xfId="9012"/>
    <cellStyle name="Title 2 3" xfId="9013"/>
    <cellStyle name="Title 2 3 2" xfId="9014"/>
    <cellStyle name="Title 2 4" xfId="9015"/>
    <cellStyle name="Title 20" xfId="9016"/>
    <cellStyle name="Title 20 2" xfId="9017"/>
    <cellStyle name="Title 21" xfId="9018"/>
    <cellStyle name="Title 21 2" xfId="9019"/>
    <cellStyle name="Title 22" xfId="9020"/>
    <cellStyle name="Title 23" xfId="9021"/>
    <cellStyle name="Title 24" xfId="221"/>
    <cellStyle name="Title 25" xfId="9133"/>
    <cellStyle name="Title 3" xfId="9022"/>
    <cellStyle name="Title 4" xfId="9023"/>
    <cellStyle name="Title 5" xfId="9024"/>
    <cellStyle name="Title 6" xfId="9025"/>
    <cellStyle name="Title 7" xfId="9026"/>
    <cellStyle name="Title 8" xfId="9027"/>
    <cellStyle name="Title 9" xfId="9028"/>
    <cellStyle name="Titulo" xfId="222"/>
    <cellStyle name="Título" xfId="232"/>
    <cellStyle name="Título 1" xfId="9368"/>
    <cellStyle name="Título 1 2" xfId="9029"/>
    <cellStyle name="Título 1 3" xfId="9030"/>
    <cellStyle name="Título 10" xfId="9359"/>
    <cellStyle name="Titulo 2" xfId="9031"/>
    <cellStyle name="Título 2" xfId="9369" builtinId="17" customBuiltin="1"/>
    <cellStyle name="Título 2 2" xfId="9032"/>
    <cellStyle name="Título 2 3" xfId="9033"/>
    <cellStyle name="Titulo 3" xfId="9366"/>
    <cellStyle name="Título 3" xfId="9370" builtinId="18" customBuiltin="1"/>
    <cellStyle name="Título 3 2" xfId="9034"/>
    <cellStyle name="Título 3 3" xfId="9035"/>
    <cellStyle name="Titulo 4" xfId="9380"/>
    <cellStyle name="Título 4" xfId="9036"/>
    <cellStyle name="Titulo 5" xfId="9360"/>
    <cellStyle name="Título 5" xfId="9037"/>
    <cellStyle name="Titulo 6" xfId="9378"/>
    <cellStyle name="Título 6" xfId="9367"/>
    <cellStyle name="Titulo 7" xfId="9358"/>
    <cellStyle name="Título 7" xfId="9381"/>
    <cellStyle name="Titulo 8" xfId="9377"/>
    <cellStyle name="Título 8" xfId="9361"/>
    <cellStyle name="Título 9" xfId="9379"/>
    <cellStyle name="Total" xfId="9131" builtinId="25" customBuiltin="1"/>
    <cellStyle name="Total 10" xfId="9038"/>
    <cellStyle name="Total 10 2" xfId="9039"/>
    <cellStyle name="Total 10 3" xfId="9040"/>
    <cellStyle name="Total 11" xfId="9041"/>
    <cellStyle name="Total 12" xfId="9042"/>
    <cellStyle name="Total 12 2" xfId="9043"/>
    <cellStyle name="Total 12 3" xfId="9044"/>
    <cellStyle name="Total 13" xfId="9045"/>
    <cellStyle name="Total 13 2" xfId="9046"/>
    <cellStyle name="Total 13 3" xfId="9047"/>
    <cellStyle name="Total 14" xfId="9048"/>
    <cellStyle name="Total 14 2" xfId="9049"/>
    <cellStyle name="Total 14 3" xfId="9050"/>
    <cellStyle name="Total 15" xfId="9051"/>
    <cellStyle name="Total 15 2" xfId="9052"/>
    <cellStyle name="Total 15 3" xfId="9053"/>
    <cellStyle name="Total 16" xfId="9054"/>
    <cellStyle name="Total 16 2" xfId="9055"/>
    <cellStyle name="Total 16 3" xfId="9056"/>
    <cellStyle name="Total 17" xfId="9057"/>
    <cellStyle name="Total 17 2" xfId="9058"/>
    <cellStyle name="Total 17 3" xfId="9059"/>
    <cellStyle name="Total 18" xfId="9060"/>
    <cellStyle name="Total 18 2" xfId="9061"/>
    <cellStyle name="Total 18 3" xfId="9062"/>
    <cellStyle name="Total 19" xfId="9063"/>
    <cellStyle name="Total 19 2" xfId="9064"/>
    <cellStyle name="Total 19 3" xfId="9065"/>
    <cellStyle name="Total 2" xfId="9066"/>
    <cellStyle name="Total 2 2" xfId="9067"/>
    <cellStyle name="Total 2 2 2" xfId="9068"/>
    <cellStyle name="Total 2 2 3" xfId="9069"/>
    <cellStyle name="Total 2 3" xfId="9070"/>
    <cellStyle name="Total 2 3 2" xfId="9071"/>
    <cellStyle name="Total 2 3 3" xfId="9072"/>
    <cellStyle name="Total 2 4" xfId="9073"/>
    <cellStyle name="Total 2 5" xfId="9074"/>
    <cellStyle name="Total 2 5 2" xfId="9075"/>
    <cellStyle name="Total 2 6" xfId="9076"/>
    <cellStyle name="Total 20" xfId="9077"/>
    <cellStyle name="Total 20 2" xfId="9078"/>
    <cellStyle name="Total 20 3" xfId="9079"/>
    <cellStyle name="Total 21" xfId="9080"/>
    <cellStyle name="Total 21 2" xfId="9081"/>
    <cellStyle name="Total 21 3" xfId="9082"/>
    <cellStyle name="Total 22" xfId="9083"/>
    <cellStyle name="Total 23" xfId="9084"/>
    <cellStyle name="Total 23 2" xfId="9085"/>
    <cellStyle name="Total 23 3" xfId="9086"/>
    <cellStyle name="Total 3" xfId="9087"/>
    <cellStyle name="Total 3 2" xfId="9088"/>
    <cellStyle name="Total 4" xfId="9089"/>
    <cellStyle name="Total 5" xfId="9090"/>
    <cellStyle name="Total 6" xfId="9091"/>
    <cellStyle name="Total 7" xfId="9092"/>
    <cellStyle name="Total 8" xfId="9093"/>
    <cellStyle name="Total 9" xfId="9094"/>
    <cellStyle name="Total2 - Estilo2" xfId="223"/>
    <cellStyle name="UDI" xfId="224"/>
    <cellStyle name="UDI 2" xfId="9371"/>
    <cellStyle name="Unit" xfId="9095"/>
    <cellStyle name="Vertical" xfId="9096"/>
    <cellStyle name="Warning Text 10" xfId="9097"/>
    <cellStyle name="Warning Text 11" xfId="225"/>
    <cellStyle name="Warning Text 2" xfId="9098"/>
    <cellStyle name="Warning Text 3" xfId="9099"/>
    <cellStyle name="Warning Text 4" xfId="9100"/>
    <cellStyle name="Warning Text 5" xfId="9101"/>
    <cellStyle name="Warning Text 6" xfId="9102"/>
    <cellStyle name="Warning Text 7" xfId="9103"/>
    <cellStyle name="Warning Text 8" xfId="9104"/>
    <cellStyle name="Warning Text 9" xfId="9105"/>
    <cellStyle name="桁区切り [0.00]_PERSONAL" xfId="9106"/>
    <cellStyle name="桁区切り_PERSONAL" xfId="9107"/>
    <cellStyle name="標準_PERSONAL" xfId="9108"/>
    <cellStyle name="通貨 [0.00]_PERSONAL" xfId="9109"/>
    <cellStyle name="通貨_PERSONAL" xfId="9110"/>
  </cellStyles>
  <dxfs count="4">
    <dxf>
      <font>
        <color theme="2"/>
      </font>
      <fill>
        <patternFill>
          <bgColor theme="0" tint="-0.14996795556505021"/>
        </patternFill>
      </fill>
      <border diagonalUp="0" diagonalDown="0">
        <left/>
        <right/>
        <top style="thin">
          <color theme="0" tint="-0.34998626667073579"/>
        </top>
        <bottom style="thin">
          <color theme="0" tint="-0.34998626667073579"/>
        </bottom>
        <vertical/>
        <horizontal/>
      </border>
    </dxf>
    <dxf>
      <font>
        <color theme="2"/>
      </font>
      <fill>
        <patternFill>
          <bgColor theme="0"/>
        </patternFill>
      </fill>
      <border diagonalUp="0" diagonalDown="0">
        <left/>
        <right/>
        <top/>
        <bottom/>
        <vertical style="thin">
          <color theme="0" tint="-0.34998626667073579"/>
        </vertical>
        <horizontal/>
      </border>
    </dxf>
    <dxf>
      <font>
        <b/>
        <i val="0"/>
        <color theme="0"/>
      </font>
      <fill>
        <patternFill>
          <bgColor theme="1"/>
        </patternFill>
      </fill>
      <border diagonalUp="0" diagonalDown="0">
        <left/>
        <right/>
        <top/>
        <bottom/>
        <vertical/>
        <horizontal/>
      </border>
    </dxf>
    <dxf>
      <font>
        <color theme="0"/>
      </font>
      <fill>
        <patternFill>
          <bgColor theme="1"/>
        </patternFill>
      </fill>
      <border diagonalUp="0" diagonalDown="0">
        <left/>
        <right/>
        <top/>
        <bottom/>
        <vertical/>
        <horizontal/>
      </border>
    </dxf>
  </dxfs>
  <tableStyles count="1" defaultTableStyle="TableStyleMedium9" defaultPivotStyle="PivotStyleLight16">
    <tableStyle name="Predeterminado" pivot="0" count="4">
      <tableStyleElement type="headerRow" dxfId="3"/>
      <tableStyleElement type="totalRow" dxfId="2"/>
      <tableStyleElement type="firstRowStripe" dxfId="1"/>
      <tableStyleElement type="secondRowStripe" dxfId="0"/>
    </tableStyle>
  </tableStyles>
  <colors>
    <mruColors>
      <color rgb="FFFFFF66"/>
      <color rgb="FFEAEAEA"/>
      <color rgb="FF02A5A5"/>
      <color rgb="FF666666"/>
      <color rgb="FF5AC4C4"/>
      <color rgb="FFFFCC00"/>
      <color rgb="FF004481"/>
      <color rgb="FF08467A"/>
      <color rgb="FFE9E9E9"/>
      <color rgb="FFD3D3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externalLink" Target="externalLinks/externalLink1.xml"/><Relationship Id="rId95"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externalLink" Target="externalLinks/externalLink2.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xml.rels><?xml version="1.0" encoding="UTF-8" standalone="yes"?>
<Relationships xmlns="http://schemas.openxmlformats.org/package/2006/relationships"><Relationship Id="rId1" Type="http://schemas.openxmlformats.org/officeDocument/2006/relationships/hyperlink" Target="#'&#205;ndice de tablas'!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42923</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24226</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42923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41865</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41865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41865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42923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41865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22281</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44600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41865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5"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206525</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12221</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41425</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41425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44600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193291</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12221</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42400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42400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42400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42400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42400</xdr:rowOff>
    </xdr:to>
    <xdr:sp macro="" textlink="">
      <xdr:nvSpPr>
        <xdr:cNvPr id="5"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reporting%20web%202T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784385\Datos%20de%20programa\MEMO%20Open%20Client\Temp\Modelos%20G%2000548%20Dic.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5112%20Disponible%20Marzo%202006"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5100.2%20Conciliaciones%20Bancarias%20as%20of%20December%2030,%2020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 val="BP Bergamo test"/>
      <sheetName val="BNL test"/>
      <sheetName val="Banca di Roma test"/>
      <sheetName val="Bipop-Carire test"/>
      <sheetName val="Banca Intesa test"/>
      <sheetName val="BP di Lodi test"/>
      <sheetName val="BP Milano test"/>
      <sheetName val="MontePaschiSiena test"/>
      <sheetName val="Sanpaolo IMI test"/>
      <sheetName val="Unicredito test"/>
      <sheetName val="BP Verona test"/>
      <sheetName val="APORTACION_NETA___M_feb"/>
      <sheetName val="Z1Enero_2006_m"/>
      <sheetName val="Z2Febrero_2006_m"/>
      <sheetName val="Z3Marzo_2006_m"/>
      <sheetName val="Z4Abril_2006_m"/>
      <sheetName val="Z5Mayo_2006_m"/>
      <sheetName val="Z6Junio_2006_m"/>
      <sheetName val="Z7Julio_2006_m"/>
      <sheetName val="Z8Agosto_2006_m"/>
      <sheetName val="Z9Septiembre_2006_m"/>
      <sheetName val="ZDDiciembre_2006_m"/>
      <sheetName val="ZNNoviembre_2006_m"/>
      <sheetName val="ZOOctubre_2006_m"/>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Coronita">
      <a:dk1>
        <a:srgbClr val="004481"/>
      </a:dk1>
      <a:lt1>
        <a:srgbClr val="FFFFFF"/>
      </a:lt1>
      <a:dk2>
        <a:srgbClr val="1464A5"/>
      </a:dk2>
      <a:lt2>
        <a:srgbClr val="121212"/>
      </a:lt2>
      <a:accent1>
        <a:srgbClr val="1973B8"/>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Coronita">
      <a:majorFont>
        <a:latin typeface="BBVABentonSans"/>
        <a:ea typeface=""/>
        <a:cs typeface=""/>
      </a:majorFont>
      <a:minorFont>
        <a:latin typeface="BBVABentonSans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1"/>
        </a:solidFill>
        <a:ln>
          <a:noFill/>
        </a:ln>
        <a:extLst/>
      </a:spPr>
      <a:bodyPr vert="horz" wrap="square" lIns="91440" tIns="45720" rIns="91440" bIns="45720" numCol="1" anchor="t" anchorCtr="0" compatLnSpc="1">
        <a:prstTxWarp prst="textNoShape">
          <a:avLst/>
        </a:prstTxWarp>
      </a:bodyPr>
      <a:lstStyle>
        <a:defPPr algn="ctr">
          <a:defRPr/>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9.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0.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1.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3.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4.bin"/></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5.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3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8.bin"/></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9.bin"/></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40.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41.bin"/></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42.bin"/></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4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4.bin"/></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5.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46.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7.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48.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49.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5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E96"/>
  <sheetViews>
    <sheetView showGridLines="0" tabSelected="1" zoomScaleNormal="100" workbookViewId="0"/>
  </sheetViews>
  <sheetFormatPr baseColWidth="10" defaultColWidth="11.69921875" defaultRowHeight="15.5"/>
  <cols>
    <col min="1" max="1" width="8.69921875" style="21" customWidth="1"/>
    <col min="2" max="2" width="12.796875" style="78" bestFit="1" customWidth="1"/>
    <col min="3" max="3" width="118.69921875" style="24" customWidth="1"/>
    <col min="4" max="4" width="11.69921875" style="21"/>
    <col min="5" max="5" width="41" style="21" customWidth="1"/>
    <col min="6" max="16384" width="11.69921875" style="21"/>
  </cols>
  <sheetData>
    <row r="2" spans="1:5" ht="20.5">
      <c r="B2" s="1033" t="s">
        <v>1275</v>
      </c>
      <c r="C2" s="1033"/>
      <c r="E2"/>
    </row>
    <row r="3" spans="1:5">
      <c r="B3" s="63"/>
    </row>
    <row r="4" spans="1:5">
      <c r="A4" s="22"/>
      <c r="B4" s="694" t="s">
        <v>47</v>
      </c>
      <c r="C4" s="691" t="s">
        <v>48</v>
      </c>
      <c r="D4" s="692"/>
    </row>
    <row r="5" spans="1:5">
      <c r="B5" s="694" t="s">
        <v>49</v>
      </c>
      <c r="C5" s="691" t="s">
        <v>485</v>
      </c>
      <c r="D5" s="692"/>
    </row>
    <row r="6" spans="1:5" ht="26">
      <c r="B6" s="694" t="s">
        <v>50</v>
      </c>
      <c r="C6" s="691" t="s">
        <v>51</v>
      </c>
      <c r="D6" s="692"/>
    </row>
    <row r="7" spans="1:5" ht="26">
      <c r="B7" s="694" t="s">
        <v>52</v>
      </c>
      <c r="C7" s="691" t="s">
        <v>53</v>
      </c>
      <c r="D7" s="692"/>
    </row>
    <row r="8" spans="1:5">
      <c r="A8" s="1034"/>
      <c r="B8" s="694" t="s">
        <v>54</v>
      </c>
      <c r="C8" s="691" t="s">
        <v>39</v>
      </c>
      <c r="D8" s="692"/>
    </row>
    <row r="9" spans="1:5">
      <c r="A9" s="1034"/>
      <c r="B9" s="694" t="s">
        <v>55</v>
      </c>
      <c r="C9" s="691" t="s">
        <v>57</v>
      </c>
      <c r="D9" s="692"/>
    </row>
    <row r="10" spans="1:5" ht="26">
      <c r="A10" s="1034"/>
      <c r="B10" s="694" t="s">
        <v>56</v>
      </c>
      <c r="C10" s="691" t="s">
        <v>1477</v>
      </c>
      <c r="D10" s="692"/>
    </row>
    <row r="11" spans="1:5">
      <c r="A11" s="79"/>
      <c r="B11" s="694" t="s">
        <v>58</v>
      </c>
      <c r="C11" s="691" t="s">
        <v>59</v>
      </c>
      <c r="D11" s="692"/>
    </row>
    <row r="12" spans="1:5">
      <c r="B12" s="694" t="s">
        <v>60</v>
      </c>
      <c r="C12" s="691" t="s">
        <v>61</v>
      </c>
      <c r="D12" s="692"/>
    </row>
    <row r="13" spans="1:5">
      <c r="B13" s="694" t="s">
        <v>62</v>
      </c>
      <c r="C13" s="691" t="s">
        <v>1123</v>
      </c>
      <c r="D13" s="692"/>
    </row>
    <row r="14" spans="1:5">
      <c r="B14" s="694" t="s">
        <v>63</v>
      </c>
      <c r="C14" s="691" t="s">
        <v>1461</v>
      </c>
      <c r="D14" s="692"/>
    </row>
    <row r="15" spans="1:5">
      <c r="B15" s="694" t="s">
        <v>64</v>
      </c>
      <c r="C15" s="691" t="s">
        <v>1462</v>
      </c>
      <c r="D15" s="692"/>
    </row>
    <row r="16" spans="1:5">
      <c r="B16" s="694" t="s">
        <v>65</v>
      </c>
      <c r="C16" s="691" t="s">
        <v>525</v>
      </c>
      <c r="D16" s="692"/>
    </row>
    <row r="17" spans="2:4">
      <c r="B17" s="694" t="s">
        <v>524</v>
      </c>
      <c r="C17" s="691" t="s">
        <v>527</v>
      </c>
      <c r="D17" s="692"/>
    </row>
    <row r="18" spans="2:4">
      <c r="B18" s="694" t="s">
        <v>526</v>
      </c>
      <c r="C18" s="691" t="s">
        <v>529</v>
      </c>
      <c r="D18" s="692"/>
    </row>
    <row r="19" spans="2:4">
      <c r="B19" s="694" t="s">
        <v>528</v>
      </c>
      <c r="C19" s="691" t="s">
        <v>531</v>
      </c>
      <c r="D19" s="692"/>
    </row>
    <row r="20" spans="2:4">
      <c r="B20" s="694" t="s">
        <v>530</v>
      </c>
      <c r="C20" s="691" t="s">
        <v>532</v>
      </c>
      <c r="D20" s="692"/>
    </row>
    <row r="21" spans="2:4">
      <c r="B21" s="694" t="s">
        <v>66</v>
      </c>
      <c r="C21" s="691" t="s">
        <v>533</v>
      </c>
      <c r="D21" s="692"/>
    </row>
    <row r="22" spans="2:4">
      <c r="B22" s="694" t="s">
        <v>67</v>
      </c>
      <c r="C22" s="691" t="s">
        <v>535</v>
      </c>
      <c r="D22" s="692"/>
    </row>
    <row r="23" spans="2:4">
      <c r="B23" s="694" t="s">
        <v>534</v>
      </c>
      <c r="C23" s="691" t="s">
        <v>68</v>
      </c>
      <c r="D23" s="692"/>
    </row>
    <row r="24" spans="2:4" ht="26">
      <c r="B24" s="694" t="s">
        <v>69</v>
      </c>
      <c r="C24" s="691" t="s">
        <v>70</v>
      </c>
      <c r="D24" s="692"/>
    </row>
    <row r="25" spans="2:4">
      <c r="B25" s="694" t="s">
        <v>71</v>
      </c>
      <c r="C25" s="691" t="s">
        <v>536</v>
      </c>
      <c r="D25" s="692"/>
    </row>
    <row r="26" spans="2:4">
      <c r="B26" s="694" t="s">
        <v>72</v>
      </c>
      <c r="C26" s="691" t="s">
        <v>538</v>
      </c>
      <c r="D26" s="692"/>
    </row>
    <row r="27" spans="2:4">
      <c r="B27" s="694" t="s">
        <v>537</v>
      </c>
      <c r="C27" s="691" t="s">
        <v>73</v>
      </c>
      <c r="D27" s="692"/>
    </row>
    <row r="28" spans="2:4">
      <c r="B28" s="694" t="s">
        <v>75</v>
      </c>
      <c r="C28" s="691" t="s">
        <v>74</v>
      </c>
      <c r="D28" s="692"/>
    </row>
    <row r="29" spans="2:4">
      <c r="B29" s="694" t="s">
        <v>77</v>
      </c>
      <c r="C29" s="691" t="s">
        <v>76</v>
      </c>
      <c r="D29" s="692"/>
    </row>
    <row r="30" spans="2:4">
      <c r="B30" s="694" t="s">
        <v>79</v>
      </c>
      <c r="C30" s="691" t="s">
        <v>78</v>
      </c>
      <c r="D30" s="692"/>
    </row>
    <row r="31" spans="2:4">
      <c r="B31" s="694" t="s">
        <v>80</v>
      </c>
      <c r="C31" s="691" t="s">
        <v>40</v>
      </c>
      <c r="D31" s="692"/>
    </row>
    <row r="32" spans="2:4">
      <c r="B32" s="694" t="s">
        <v>81</v>
      </c>
      <c r="C32" s="691" t="s">
        <v>41</v>
      </c>
      <c r="D32" s="692"/>
    </row>
    <row r="33" spans="2:4">
      <c r="B33" s="694" t="s">
        <v>82</v>
      </c>
      <c r="C33" s="691" t="s">
        <v>539</v>
      </c>
      <c r="D33" s="692"/>
    </row>
    <row r="34" spans="2:4">
      <c r="B34" s="694" t="s">
        <v>83</v>
      </c>
      <c r="C34" s="691" t="s">
        <v>84</v>
      </c>
      <c r="D34" s="692"/>
    </row>
    <row r="35" spans="2:4">
      <c r="B35" s="694" t="s">
        <v>85</v>
      </c>
      <c r="C35" s="691" t="s">
        <v>540</v>
      </c>
      <c r="D35" s="692"/>
    </row>
    <row r="36" spans="2:4">
      <c r="B36" s="694" t="s">
        <v>483</v>
      </c>
      <c r="C36" s="691" t="s">
        <v>552</v>
      </c>
      <c r="D36" s="692"/>
    </row>
    <row r="37" spans="2:4">
      <c r="B37" s="694" t="s">
        <v>86</v>
      </c>
      <c r="C37" s="691" t="s">
        <v>88</v>
      </c>
      <c r="D37" s="692"/>
    </row>
    <row r="38" spans="2:4">
      <c r="B38" s="694" t="s">
        <v>87</v>
      </c>
      <c r="C38" s="691" t="s">
        <v>42</v>
      </c>
      <c r="D38" s="692"/>
    </row>
    <row r="39" spans="2:4">
      <c r="B39" s="694" t="s">
        <v>89</v>
      </c>
      <c r="C39" s="691" t="s">
        <v>43</v>
      </c>
      <c r="D39" s="692"/>
    </row>
    <row r="40" spans="2:4">
      <c r="B40" s="694" t="s">
        <v>477</v>
      </c>
      <c r="C40" s="691" t="s">
        <v>93</v>
      </c>
      <c r="D40" s="692"/>
    </row>
    <row r="41" spans="2:4">
      <c r="B41" s="694" t="s">
        <v>90</v>
      </c>
      <c r="C41" s="691" t="s">
        <v>459</v>
      </c>
      <c r="D41" s="692"/>
    </row>
    <row r="42" spans="2:4">
      <c r="B42" s="694" t="s">
        <v>91</v>
      </c>
      <c r="C42" s="691" t="s">
        <v>96</v>
      </c>
      <c r="D42" s="692"/>
    </row>
    <row r="43" spans="2:4">
      <c r="B43" s="694" t="s">
        <v>92</v>
      </c>
      <c r="C43" s="691" t="s">
        <v>44</v>
      </c>
      <c r="D43" s="692"/>
    </row>
    <row r="44" spans="2:4">
      <c r="B44" s="694" t="s">
        <v>94</v>
      </c>
      <c r="C44" s="691" t="s">
        <v>99</v>
      </c>
      <c r="D44" s="692"/>
    </row>
    <row r="45" spans="2:4">
      <c r="B45" s="694" t="s">
        <v>95</v>
      </c>
      <c r="C45" s="691" t="s">
        <v>101</v>
      </c>
      <c r="D45" s="692"/>
    </row>
    <row r="46" spans="2:4">
      <c r="B46" s="694" t="s">
        <v>97</v>
      </c>
      <c r="C46" s="691" t="s">
        <v>103</v>
      </c>
      <c r="D46" s="692"/>
    </row>
    <row r="47" spans="2:4">
      <c r="B47" s="694" t="s">
        <v>98</v>
      </c>
      <c r="C47" s="691" t="s">
        <v>104</v>
      </c>
      <c r="D47" s="692"/>
    </row>
    <row r="48" spans="2:4">
      <c r="B48" s="694" t="s">
        <v>100</v>
      </c>
      <c r="C48" s="691" t="s">
        <v>106</v>
      </c>
      <c r="D48" s="692"/>
    </row>
    <row r="49" spans="2:4">
      <c r="B49" s="694" t="s">
        <v>102</v>
      </c>
      <c r="C49" s="691" t="s">
        <v>167</v>
      </c>
      <c r="D49" s="692"/>
    </row>
    <row r="50" spans="2:4" ht="26">
      <c r="B50" s="694" t="s">
        <v>541</v>
      </c>
      <c r="C50" s="691" t="s">
        <v>45</v>
      </c>
      <c r="D50" s="692"/>
    </row>
    <row r="51" spans="2:4" ht="26">
      <c r="B51" s="694" t="s">
        <v>105</v>
      </c>
      <c r="C51" s="691" t="s">
        <v>460</v>
      </c>
      <c r="D51" s="692"/>
    </row>
    <row r="52" spans="2:4">
      <c r="B52" s="694" t="s">
        <v>107</v>
      </c>
      <c r="C52" s="691" t="s">
        <v>112</v>
      </c>
      <c r="D52" s="692"/>
    </row>
    <row r="53" spans="2:4" ht="26">
      <c r="B53" s="694" t="s">
        <v>108</v>
      </c>
      <c r="C53" s="691" t="s">
        <v>114</v>
      </c>
      <c r="D53" s="692"/>
    </row>
    <row r="54" spans="2:4">
      <c r="B54" s="694" t="s">
        <v>109</v>
      </c>
      <c r="C54" s="691" t="s">
        <v>484</v>
      </c>
      <c r="D54" s="692"/>
    </row>
    <row r="55" spans="2:4">
      <c r="B55" s="694" t="s">
        <v>110</v>
      </c>
      <c r="C55" s="691" t="s">
        <v>119</v>
      </c>
      <c r="D55" s="692"/>
    </row>
    <row r="56" spans="2:4">
      <c r="B56" s="694" t="s">
        <v>111</v>
      </c>
      <c r="C56" s="691" t="s">
        <v>121</v>
      </c>
      <c r="D56" s="692"/>
    </row>
    <row r="57" spans="2:4">
      <c r="B57" s="694" t="s">
        <v>113</v>
      </c>
      <c r="C57" s="691" t="s">
        <v>490</v>
      </c>
      <c r="D57" s="692"/>
    </row>
    <row r="58" spans="2:4">
      <c r="B58" s="1027" t="s">
        <v>115</v>
      </c>
      <c r="C58" s="691" t="s">
        <v>125</v>
      </c>
      <c r="D58" s="692"/>
    </row>
    <row r="59" spans="2:4">
      <c r="B59" s="1027" t="s">
        <v>116</v>
      </c>
      <c r="C59" s="691" t="s">
        <v>123</v>
      </c>
      <c r="D59" s="692"/>
    </row>
    <row r="60" spans="2:4">
      <c r="B60" s="694" t="s">
        <v>117</v>
      </c>
      <c r="C60" s="691" t="s">
        <v>127</v>
      </c>
      <c r="D60" s="692"/>
    </row>
    <row r="61" spans="2:4">
      <c r="B61" s="694" t="s">
        <v>118</v>
      </c>
      <c r="C61" s="691" t="s">
        <v>129</v>
      </c>
      <c r="D61" s="692"/>
    </row>
    <row r="62" spans="2:4">
      <c r="B62" s="694" t="s">
        <v>120</v>
      </c>
      <c r="C62" s="691" t="s">
        <v>131</v>
      </c>
      <c r="D62" s="692"/>
    </row>
    <row r="63" spans="2:4">
      <c r="B63" s="694" t="s">
        <v>122</v>
      </c>
      <c r="C63" s="691" t="s">
        <v>133</v>
      </c>
      <c r="D63" s="692"/>
    </row>
    <row r="64" spans="2:4">
      <c r="B64" s="694" t="s">
        <v>124</v>
      </c>
      <c r="C64" s="691" t="s">
        <v>461</v>
      </c>
      <c r="D64" s="692"/>
    </row>
    <row r="65" spans="1:5">
      <c r="B65" s="694" t="s">
        <v>126</v>
      </c>
      <c r="C65" s="691" t="s">
        <v>136</v>
      </c>
      <c r="D65" s="692"/>
    </row>
    <row r="66" spans="1:5">
      <c r="B66" s="694" t="s">
        <v>128</v>
      </c>
      <c r="C66" s="691" t="s">
        <v>138</v>
      </c>
      <c r="D66" s="692"/>
    </row>
    <row r="67" spans="1:5">
      <c r="B67" s="694" t="s">
        <v>130</v>
      </c>
      <c r="C67" s="691" t="s">
        <v>140</v>
      </c>
      <c r="D67" s="692"/>
    </row>
    <row r="68" spans="1:5">
      <c r="B68" s="694" t="s">
        <v>132</v>
      </c>
      <c r="C68" s="691" t="s">
        <v>142</v>
      </c>
      <c r="D68" s="692"/>
    </row>
    <row r="69" spans="1:5">
      <c r="B69" s="694" t="s">
        <v>134</v>
      </c>
      <c r="C69" s="691" t="s">
        <v>144</v>
      </c>
      <c r="D69" s="692"/>
    </row>
    <row r="70" spans="1:5">
      <c r="A70" s="84"/>
      <c r="B70" s="694" t="s">
        <v>135</v>
      </c>
      <c r="C70" s="691" t="s">
        <v>151</v>
      </c>
      <c r="D70" s="692"/>
    </row>
    <row r="71" spans="1:5">
      <c r="B71" s="694" t="s">
        <v>137</v>
      </c>
      <c r="C71" s="691" t="s">
        <v>547</v>
      </c>
      <c r="D71" s="692"/>
    </row>
    <row r="72" spans="1:5">
      <c r="B72" s="694" t="s">
        <v>139</v>
      </c>
      <c r="C72" s="691" t="s">
        <v>548</v>
      </c>
      <c r="D72" s="693"/>
      <c r="E72" s="23"/>
    </row>
    <row r="73" spans="1:5">
      <c r="B73" s="694" t="s">
        <v>141</v>
      </c>
      <c r="C73" s="691" t="s">
        <v>1463</v>
      </c>
      <c r="D73" s="693"/>
      <c r="E73" s="23"/>
    </row>
    <row r="74" spans="1:5">
      <c r="B74" s="694" t="s">
        <v>143</v>
      </c>
      <c r="C74" s="691" t="s">
        <v>156</v>
      </c>
      <c r="D74" s="693"/>
      <c r="E74" s="23"/>
    </row>
    <row r="75" spans="1:5">
      <c r="B75" s="694" t="s">
        <v>145</v>
      </c>
      <c r="C75" s="691" t="s">
        <v>1632</v>
      </c>
      <c r="D75" s="693"/>
      <c r="E75" s="23"/>
    </row>
    <row r="76" spans="1:5">
      <c r="B76" s="694" t="s">
        <v>146</v>
      </c>
      <c r="C76" s="691" t="s">
        <v>475</v>
      </c>
      <c r="D76" s="693"/>
      <c r="E76" s="23"/>
    </row>
    <row r="77" spans="1:5">
      <c r="B77" s="694" t="s">
        <v>147</v>
      </c>
      <c r="C77" s="691" t="s">
        <v>160</v>
      </c>
      <c r="D77" s="693"/>
      <c r="E77" s="23"/>
    </row>
    <row r="78" spans="1:5">
      <c r="B78" s="694" t="s">
        <v>148</v>
      </c>
      <c r="C78" s="691" t="s">
        <v>162</v>
      </c>
      <c r="D78" s="693"/>
      <c r="E78" s="23"/>
    </row>
    <row r="79" spans="1:5">
      <c r="B79" s="694" t="s">
        <v>149</v>
      </c>
      <c r="C79" s="691" t="s">
        <v>476</v>
      </c>
      <c r="D79" s="693"/>
      <c r="E79" s="23"/>
    </row>
    <row r="80" spans="1:5">
      <c r="B80" s="694" t="s">
        <v>150</v>
      </c>
      <c r="C80" s="691" t="s">
        <v>542</v>
      </c>
      <c r="D80" s="693"/>
      <c r="E80" s="23"/>
    </row>
    <row r="81" spans="2:5">
      <c r="B81" s="694" t="s">
        <v>152</v>
      </c>
      <c r="C81" s="691" t="s">
        <v>543</v>
      </c>
      <c r="D81" s="693"/>
      <c r="E81" s="23"/>
    </row>
    <row r="82" spans="2:5">
      <c r="B82" s="694" t="s">
        <v>153</v>
      </c>
      <c r="C82" s="691" t="s">
        <v>544</v>
      </c>
      <c r="D82" s="693"/>
      <c r="E82" s="23"/>
    </row>
    <row r="83" spans="2:5">
      <c r="B83" s="694" t="s">
        <v>154</v>
      </c>
      <c r="C83" s="691" t="s">
        <v>166</v>
      </c>
      <c r="D83" s="693"/>
      <c r="E83" s="23"/>
    </row>
    <row r="84" spans="2:5">
      <c r="B84" s="694" t="s">
        <v>155</v>
      </c>
      <c r="C84" s="691" t="s">
        <v>1633</v>
      </c>
      <c r="D84" s="693"/>
      <c r="E84" s="23"/>
    </row>
    <row r="85" spans="2:5">
      <c r="B85" s="694" t="s">
        <v>157</v>
      </c>
      <c r="C85" s="691" t="s">
        <v>46</v>
      </c>
      <c r="D85" s="693"/>
      <c r="E85" s="23"/>
    </row>
    <row r="86" spans="2:5">
      <c r="B86" s="694" t="s">
        <v>158</v>
      </c>
      <c r="C86" s="691" t="s">
        <v>1460</v>
      </c>
      <c r="D86" s="693"/>
      <c r="E86" s="23"/>
    </row>
    <row r="87" spans="2:5">
      <c r="B87" s="694" t="s">
        <v>159</v>
      </c>
      <c r="C87" s="691" t="s">
        <v>1538</v>
      </c>
      <c r="D87" s="693"/>
      <c r="E87" s="23"/>
    </row>
    <row r="88" spans="2:5">
      <c r="B88" s="694" t="s">
        <v>161</v>
      </c>
      <c r="C88" s="691" t="s">
        <v>1536</v>
      </c>
      <c r="D88" s="693"/>
      <c r="E88" s="23"/>
    </row>
    <row r="89" spans="2:5">
      <c r="B89" s="694" t="s">
        <v>163</v>
      </c>
      <c r="C89" s="691" t="s">
        <v>1537</v>
      </c>
      <c r="D89" s="693"/>
      <c r="E89" s="23"/>
    </row>
    <row r="90" spans="2:5">
      <c r="B90" s="694" t="s">
        <v>164</v>
      </c>
      <c r="C90" s="691" t="s">
        <v>1535</v>
      </c>
      <c r="D90" s="693"/>
      <c r="E90" s="23"/>
    </row>
    <row r="91" spans="2:5">
      <c r="B91" s="694" t="s">
        <v>165</v>
      </c>
      <c r="C91" s="691" t="s">
        <v>545</v>
      </c>
      <c r="D91" s="693"/>
      <c r="E91" s="23"/>
    </row>
    <row r="92" spans="2:5">
      <c r="B92" s="77"/>
      <c r="C92" s="23"/>
      <c r="D92" s="77"/>
      <c r="E92" s="23"/>
    </row>
    <row r="93" spans="2:5">
      <c r="B93" s="77"/>
      <c r="C93" s="23"/>
      <c r="D93" s="77"/>
      <c r="E93" s="23"/>
    </row>
    <row r="94" spans="2:5">
      <c r="B94" s="77"/>
      <c r="C94" s="23"/>
    </row>
    <row r="95" spans="2:5">
      <c r="B95" s="77"/>
      <c r="C95" s="23"/>
    </row>
    <row r="96" spans="2:5">
      <c r="B96" s="77"/>
    </row>
  </sheetData>
  <mergeCells count="2">
    <mergeCell ref="B2:C2"/>
    <mergeCell ref="A8:A10"/>
  </mergeCells>
  <hyperlinks>
    <hyperlink ref="B60:C60" location="'Tabla 62'!A1" display="Tabla 62. "/>
    <hyperlink ref="C4" location="'Tabla 1'!A1" display="Distribución geográfica de las exposiciones crediticias pertinentes para el cálculo del colchón de capital anticíclico "/>
    <hyperlink ref="C5" location="'Tabla 2'!A1" display="CC2 -  Conciliación del capital regulatorio con el Balance"/>
    <hyperlink ref="C6" location="'Tabla 3'!A1" display="EU LI1 - Diferencias entre los ámbitos de consolidación contable y prudencial y la correspondencia de las categorías de los estados financieros con las categorías de riesgo de la regulación prudencial "/>
    <hyperlink ref="C7" location="'Tabla 4'!A1" display="EU LI2 - Principales fuentes de diferencias entre los importes de las exposiciones a efectos prudenciales y los valores contables de los estados financieros "/>
    <hyperlink ref="C9" location="'Tabla 6'!A1" display="Reconciliación capital contable con capital regulatorio "/>
    <hyperlink ref="C8" location="'Tabla 5'!A1" display="Importe de los recursos propios"/>
    <hyperlink ref="C10" location="'Tabla 7'!A1" display="NIIF9-FL - Comparación de los fondos propios y de las ratios de capital y de apalancamiento de las entidades con y sin la aplicación de las disposiciones transitorias de la NIIF9 o de Expected Credit Losses (ECL) análogas"/>
    <hyperlink ref="C11" location="'Tabla 8'!A1" display="EU OV1 - Visión general de los APRs "/>
    <hyperlink ref="C12" location="'Tabla 9'!A1" display="Requerimientos de capital por tipo de riesgo y categoría de exposición "/>
    <hyperlink ref="C13" location="'Tabla 10'!A1" display="Exposición al Riesgo de Crédito y Contraparte"/>
    <hyperlink ref="C14" location="'Tabla 11'!A1" display="EU CRB-B - Importe neto medio y total de las exposiciones"/>
    <hyperlink ref="C15" location="'Tabla 12'!A1" display="EU CRB-C - Desglose geográfico de las exposiciones "/>
    <hyperlink ref="C16" location="'Tabla 13'!A1" display="EU CRB-D - Concentración de las exposiciones por sector o tipo de contraparte"/>
    <hyperlink ref="C17" location="'Tabla 14'!A1" display="EU CRB-E - Vencimiento de las exposiciones"/>
    <hyperlink ref="C18" location="'Tabla 15'!A1" display="EU CR1-A - Calidad crediticia de las exposiciones por categoría de exposición e instrumento "/>
    <hyperlink ref="C19" location="'Tabla 16'!A1" display="NPL4 – Exposiciones dudosas y no dudosas y provisiones relacionadas"/>
    <hyperlink ref="C20" location="'Tabla 17'!A1" display="EU CR1-C - Calidad crediticia de las exposiciones por zona geográfica "/>
    <hyperlink ref="C21" location="'Tabla 18'!A1" display="EU CR1-B - Calidad crediticia de las exposiciones por sector o tipos de contraparte "/>
    <hyperlink ref="C22" location="'Tabla 19'!A1" display="NPL3 – Calidad crediticia de exposiciones dudosas  y no dudosas según número de días transcurridos desde su vencimiento"/>
    <hyperlink ref="C23" location="'Tabla 20'!A1" display="EU CR2-A - Cambios en el saldo de los ajustes por riesgo de crédito general y específico "/>
    <hyperlink ref="C24" location="'Tabla 21'!A1" display="EU CR2-B - Cambios en el saldo de los préstamos y valores representativos de deuda en situación de default y cuyo valor se ha deteriorado "/>
    <hyperlink ref="C25" location="'Tabla 22'!A1" display="NPL1 – Calidad crediticia de las exposiciones reestructuradas o refinanciadas"/>
    <hyperlink ref="C26" location="'Tabla 23'!A1" display="NPL9 – Garantías reales obtenidas mediante toma de posesión y procesos de ejecución"/>
    <hyperlink ref="C27" location="'Tabla 24'!A1" display="EU CR4 - Método estándar: exposición al riesgo de crédito y efectos de la reducción del riesgo de crédito "/>
    <hyperlink ref="C28" location="'Tabla 25'!A1" display="Método estándar: Valores de la exposición antes de la aplicación de las técnicas de reducción del riesgo de crédito "/>
    <hyperlink ref="C29" location="'Tabla 26'!A1" display="EU CR5 - Método estándar: Valores de la exposición después de la aplicación de las técnicas de reducción del riesgo de crédito "/>
    <hyperlink ref="C30" location="'Tabla 27'!A1" display="Estado de flujos de APR para el Método estándar de Riesgo de Crédito y Contraparte "/>
    <hyperlink ref="C31" location="'Tabla 28'!A1" display="Modelos autorizados por el supervisor a efectos de su utilización en el cálculo de Recursos Propios"/>
    <hyperlink ref="C32" location="'Tabla 29'!A1" display="Escala Maestra de rating BBVA"/>
    <hyperlink ref="C33" location="'Tabla 30'!A1" display="EU CR6- Método IRB: Exposiciones al riesgo de crédito por categoría de exposición e intervalo de PD"/>
    <hyperlink ref="C34" location="'Tabla 31'!A1" display="EU CR9 - Método IRB: Pruebas retrospectivas de la PD por categoría de exposición "/>
    <hyperlink ref="C35" location="'Tabla 32'!A1" display="EU CR8 - Estados de flujos de APR de exposiciones al riesgo de crédito y contraparte según el método IRB"/>
    <hyperlink ref="C36" location="'Tabla 33'!A1" display="EU CR10(1) - IRB: Financiación especializada"/>
    <hyperlink ref="C37" location="'Tabla 34'!A1" display="EU CR10(2) - IRB: Renta Variable "/>
    <hyperlink ref="C38" location="'Tabla 35'!A1" display="Posiciones sujetas a riesgo de contraparte en términos de EO, EAD y APRs"/>
    <hyperlink ref="C39" location="'Tabla 36'!A1" display="Importes Riesgo de contraparte de la Cartera de Negociación"/>
    <hyperlink ref="C40" location="'Tabla 37'!A1" display="EU CCR5-A -  Efecto de las compensaciones y las garantías reales mantenidas sobre los valores de exposición"/>
    <hyperlink ref="C41" location="'Tabla 38'!A1" display="EU CCR1- Análisis de la exposición al riesgo de contraparte en función del método "/>
    <hyperlink ref="C42" location="'Tabla 39'!A1" display="EU CCR3 - Método estándar: exposiciones al riesgo de contraparte por cartera regulatoria y riesgo "/>
    <hyperlink ref="C43" location="'Tabla 40'!A1" display="EU CCR4 - Método IRB: exposiciones al riesgo de contraparte por cartera y escala de PD"/>
    <hyperlink ref="C44" location="'Tabla 41'!A1" display="EU CCR5-B - Composición de las garantías reales para las exposiciones al riesgo de contraparte "/>
    <hyperlink ref="C45" location="'Tabla 42'!A1" display="EU CCR6 - Exposiciones a derivados de crédito "/>
    <hyperlink ref="C46" location="'Tabla 43'!A1" display="EU CCR2- Riesgo de crédito. Requerimiento de capital por ajuste de valoración del crédito (CVA) "/>
    <hyperlink ref="C47" location="'Tabla 44'!A1" display="Estado de flujos de APR por CVA "/>
    <hyperlink ref="C48" location="'Tabla 45'!A1" display="EU CCR8- Exposiciones frente a entidades de contrapartida central "/>
    <hyperlink ref="C49" location="'Tabla 46'!A1" display="SEC1- Exposiciones de titulización en la cartera de inversión  "/>
    <hyperlink ref="C50" location="'Tabla 47'!A1" display="SEC4 - Exposiciones de titulización en la cartera bancaria y requerimientos de capital regulador asociados (banco que actúa como inversor)"/>
    <hyperlink ref="C51" location="'Tabla 48'!A1" display="SEC3- Exposiciones de titulización en la cartera bancaria y requerimientos de capital regulador asociados (banco que actúa como originador o patrocinador)"/>
    <hyperlink ref="C52" location="'Tabla 49'!A1" display="Desglose de saldos titulizados por tipo de activo "/>
    <hyperlink ref="C53" location="'Tabla 50'!A1" display="Saldo vivo de los activos subyacentes de titulizaciones originadas por el Grupo en las que no se cumplen los criterios de transferencia de riesgo "/>
    <hyperlink ref="C54" location="'Tabla 51'!A1" display="EU CR3 - Técnicas de reducción del riesgo de crédito. Visión general"/>
    <hyperlink ref="C55" location="'Tabla 52'!A1" display="Desglose de la densidad de APRs por área geográfica y Método "/>
    <hyperlink ref="C56" location="'Tabla 53'!A1" display="EU-MR1- Riesgo de mercado calculado con el método estándar "/>
    <hyperlink ref="C57" location="'Tabla 54'!A1" display="Ajustes por Valoración Prudente"/>
    <hyperlink ref="C59" location="'Tabla 56'!A1" display="EU MR3- Valores según el método IMA para las carteras de negociación "/>
    <hyperlink ref="C58" location="'Tabla 55'!A1" display="Cartera de Negociación. VaR sin alisado por factores de riesgo "/>
    <hyperlink ref="C60" location="'Tabla 57'!A1" display="EU MR2-A - Riesgo de mercado según el método de modelos internos "/>
    <hyperlink ref="C61" location="'Tabla 58'!A1" display="EU MR2-B - Estado de flujos de APR de exposiciones al riesgo de mercado según el método IMA "/>
    <hyperlink ref="C62" location="'Tabla 59'!A1" display="Cartera de Negociación. Impacto en resultados escenario Lehman "/>
    <hyperlink ref="C63" location="'Tabla 60'!A1" display="Cartera de Negociación. Stress resampling "/>
    <hyperlink ref="C64" location="'Tabla 61'!A1" display="Desglose del valor en libros, EO y EAD de las participaciones e instrumentos de capital "/>
    <hyperlink ref="C65" location="'Tabla 62'!A1" display="Exposiciones en participaciones e instrumentos de capital "/>
    <hyperlink ref="C66" location="'Tabla 63'!A1" display="Desglose APRs participaciones e instrumentos de capital por método aplicable "/>
    <hyperlink ref="C67" location="'Tabla 64'!A1" display="Estado de flujos de APR por Riesgo de Renta Variable "/>
    <hyperlink ref="C68" location="'Tabla 65'!A1" display="Pérdidas y ganancias realizadas procedentes de ventas y liquidaciones de participaciones e instrumentos de capital "/>
    <hyperlink ref="C69" location="'Tabla 66'!A1" display="Ajustes por valoración por revaluación latente de participaciones e instrumentos de capital "/>
    <hyperlink ref="C87" location="'Tabla 84'!A1" display="Remuneraciones Colectivo Identificado durante el ejercicio 2019"/>
    <hyperlink ref="C86" location="'Tabla 83'!A1" display="Sistema de liquidación y pago de la Retribución Variable Anual"/>
    <hyperlink ref="C85" location="'Tabla 82'!A1" display="Composición de la Comisión de Retribuciones"/>
    <hyperlink ref="C84" location="'Tabla 81'!A1" display="LRSum - Resumen de la conciliación de los activos contables y las exposiciones correspondientes a la Ratio de Apalancamiento"/>
    <hyperlink ref="C83" location="'Tabla 80'!A1" display="Capital regulatorio por Riesgo Operacional "/>
    <hyperlink ref="C82" location="'Tabla 79'!A1" display="Fuentes de carga "/>
    <hyperlink ref="C81" location="'Tabla 78'!A1" display="Garantías reales recibidas"/>
    <hyperlink ref="C80" location="'Tabla 77'!A1" display="Activos con cargas y sin cargas"/>
    <hyperlink ref="C79" location="'Tabla 76'!A1" display="Cédulas Internacionalización"/>
    <hyperlink ref="C78" location="'Tabla 75'!A1" display="Cédulas Territoriales "/>
    <hyperlink ref="C77" location="'Tabla 74'!A1" display="Cédulas Hipotecarias "/>
    <hyperlink ref="C76" location="'Tabla 73'!A1" display="Ratio activos comprometidos sobre total activo"/>
    <hyperlink ref="C75" location="'Tabla 72'!A1" display="EU-LIQ1- Directrices de divulgación de la información de Liquidez"/>
    <hyperlink ref="C74" location="'Tabla 71'!A1" display="Vencimiento de emisiones mayoristas América del Sur por naturaleza "/>
    <hyperlink ref="C73" location="'Tabla 70'!A1" display="Vencimiento de emisiones mayoristas Garanti por naturaleza "/>
    <hyperlink ref="C72" location="'Tabla 69'!A1" display="Vencimiento de emisiones mayoristas BBVA USA por naturaleza "/>
    <hyperlink ref="C71" location="'Tabla 68'!A1" display="Vencimiento de emisiones mayoristas BBVA México por naturaleza "/>
    <hyperlink ref="C70" location="'Tabla 67'!A1" display="Vencimiento de emisiones mayoristas Balance Euro por naturaleza "/>
    <hyperlink ref="C91" location="'Tabla 88'!A1" display="Número de personas con retribución total superior a 1 millón de euros en el ejercicio 2019"/>
    <hyperlink ref="C90" location="'Tabla 87'!A1" display="Remuneraciones del Colectivo Identificado en el ejercicio 2019 por áreas de actividad"/>
    <hyperlink ref="C89" location="'Tabla 86'!A1" display="Remuneración variable diferida proveniente de ejercicios anteriores a 2019 (z)"/>
    <hyperlink ref="C88" location="'Tabla 85'!A1" display="Remuneraciones extraordinarias del Colectivo Identificado durante el ejercicio 2019"/>
    <hyperlink ref="B61" location="'Tabla 62'!A1" display="Tabla 62. "/>
    <hyperlink ref="B62" location="'Tabla 1'!A1" display="Distribución geográfica de las exposiciones crediticias pertinentes para el cálculo del colchón de capital anticíclico "/>
  </hyperlinks>
  <pageMargins left="0" right="0" top="0" bottom="0"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9"/>
  <sheetViews>
    <sheetView showGridLines="0" zoomScaleNormal="100" workbookViewId="0"/>
  </sheetViews>
  <sheetFormatPr baseColWidth="10" defaultColWidth="8.69921875" defaultRowHeight="13"/>
  <cols>
    <col min="1" max="1" width="8.69921875" style="1" customWidth="1"/>
    <col min="2" max="2" width="73" style="1" customWidth="1"/>
    <col min="3" max="6" width="18.296875" style="98" customWidth="1"/>
    <col min="7" max="7" width="8.69921875" style="1"/>
    <col min="8" max="8" width="11" style="1" bestFit="1" customWidth="1"/>
    <col min="9" max="16384" width="8.69921875" style="1"/>
  </cols>
  <sheetData>
    <row r="2" spans="2:13">
      <c r="B2" s="1061" t="s">
        <v>1272</v>
      </c>
      <c r="C2" s="1061"/>
      <c r="D2" s="1061"/>
      <c r="E2" s="1061"/>
      <c r="F2" s="1061"/>
    </row>
    <row r="3" spans="2:13">
      <c r="B3" s="25"/>
      <c r="C3" s="25"/>
      <c r="D3" s="25"/>
      <c r="E3" s="25"/>
      <c r="F3" s="25"/>
    </row>
    <row r="4" spans="2:13" ht="21.4" customHeight="1">
      <c r="B4" s="642"/>
      <c r="C4" s="1062" t="s">
        <v>1221</v>
      </c>
      <c r="D4" s="1062"/>
      <c r="E4" s="1062" t="s">
        <v>1222</v>
      </c>
      <c r="F4" s="1062"/>
    </row>
    <row r="5" spans="2:13">
      <c r="B5" s="643" t="s">
        <v>748</v>
      </c>
      <c r="C5" s="644">
        <v>43830</v>
      </c>
      <c r="D5" s="644">
        <v>43465</v>
      </c>
      <c r="E5" s="644">
        <v>43830</v>
      </c>
      <c r="F5" s="644">
        <v>43465</v>
      </c>
    </row>
    <row r="6" spans="2:13">
      <c r="B6" s="274" t="s">
        <v>749</v>
      </c>
      <c r="C6" s="750">
        <v>16014.091520000002</v>
      </c>
      <c r="D6" s="750">
        <v>15817.195440000003</v>
      </c>
      <c r="E6" s="750">
        <v>200176.14400000003</v>
      </c>
      <c r="F6" s="750">
        <v>197714.94300000003</v>
      </c>
    </row>
    <row r="7" spans="2:13">
      <c r="B7" s="259" t="s">
        <v>15</v>
      </c>
      <c r="C7" s="316">
        <v>2374.7745600000003</v>
      </c>
      <c r="D7" s="316">
        <v>2444.77376</v>
      </c>
      <c r="E7" s="316">
        <v>29684.682000000001</v>
      </c>
      <c r="F7" s="316">
        <v>30559.671999999999</v>
      </c>
    </row>
    <row r="8" spans="2:13">
      <c r="B8" s="223" t="s">
        <v>17</v>
      </c>
      <c r="C8" s="71">
        <v>131.50551999999999</v>
      </c>
      <c r="D8" s="71">
        <v>113.26415999999999</v>
      </c>
      <c r="E8" s="71">
        <v>1643.819</v>
      </c>
      <c r="F8" s="71">
        <v>1415.8019999999999</v>
      </c>
    </row>
    <row r="9" spans="2:13">
      <c r="B9" s="223" t="s">
        <v>18</v>
      </c>
      <c r="C9" s="71">
        <v>63.180320000000002</v>
      </c>
      <c r="D9" s="71">
        <v>57.127520000000004</v>
      </c>
      <c r="E9" s="71">
        <v>789.75400000000002</v>
      </c>
      <c r="F9" s="71">
        <v>714.09400000000005</v>
      </c>
    </row>
    <row r="10" spans="2:13">
      <c r="B10" s="223" t="s">
        <v>1</v>
      </c>
      <c r="C10" s="71">
        <v>0.84440000000000004</v>
      </c>
      <c r="D10" s="71">
        <v>0.80016000000000009</v>
      </c>
      <c r="E10" s="71">
        <v>10.555</v>
      </c>
      <c r="F10" s="71">
        <v>10.002000000000001</v>
      </c>
    </row>
    <row r="11" spans="2:13">
      <c r="B11" s="223" t="s">
        <v>2</v>
      </c>
      <c r="C11" s="308">
        <v>0</v>
      </c>
      <c r="D11" s="308">
        <v>0</v>
      </c>
      <c r="E11" s="308">
        <v>0</v>
      </c>
      <c r="F11" s="308">
        <v>0</v>
      </c>
    </row>
    <row r="12" spans="2:13">
      <c r="B12" s="223" t="s">
        <v>4</v>
      </c>
      <c r="C12" s="71">
        <v>429.25991999999997</v>
      </c>
      <c r="D12" s="71">
        <v>496.21192000000002</v>
      </c>
      <c r="E12" s="71">
        <v>5365.7489999999998</v>
      </c>
      <c r="F12" s="71">
        <v>6202.6490000000003</v>
      </c>
    </row>
    <row r="13" spans="2:13">
      <c r="B13" s="223" t="s">
        <v>5</v>
      </c>
      <c r="C13" s="71">
        <v>6998.8817600000002</v>
      </c>
      <c r="D13" s="71">
        <v>7158.5080000000007</v>
      </c>
      <c r="E13" s="71">
        <v>87486.021999999997</v>
      </c>
      <c r="F13" s="71">
        <v>89481.35</v>
      </c>
    </row>
    <row r="14" spans="2:13">
      <c r="B14" s="223" t="s">
        <v>6</v>
      </c>
      <c r="C14" s="71">
        <v>3079.4258399999999</v>
      </c>
      <c r="D14" s="71">
        <v>2941.4067200000004</v>
      </c>
      <c r="E14" s="71">
        <v>38492.822999999997</v>
      </c>
      <c r="F14" s="71">
        <v>36767.584000000003</v>
      </c>
      <c r="M14" s="1" t="s">
        <v>1317</v>
      </c>
    </row>
    <row r="15" spans="2:13">
      <c r="B15" s="223" t="s">
        <v>7</v>
      </c>
      <c r="C15" s="71">
        <v>1198.61448</v>
      </c>
      <c r="D15" s="71">
        <v>1237.2610400000001</v>
      </c>
      <c r="E15" s="71">
        <v>14982.681</v>
      </c>
      <c r="F15" s="71">
        <v>15465.763000000001</v>
      </c>
    </row>
    <row r="16" spans="2:13">
      <c r="B16" s="223" t="s">
        <v>8</v>
      </c>
      <c r="C16" s="71">
        <v>304.60592000000003</v>
      </c>
      <c r="D16" s="71">
        <v>332.68663999999995</v>
      </c>
      <c r="E16" s="71">
        <v>3807.5740000000001</v>
      </c>
      <c r="F16" s="71">
        <v>4158.5829999999996</v>
      </c>
    </row>
    <row r="17" spans="2:11">
      <c r="B17" s="223" t="s">
        <v>9</v>
      </c>
      <c r="C17" s="71">
        <v>410.87536</v>
      </c>
      <c r="D17" s="71">
        <v>132.12208000000001</v>
      </c>
      <c r="E17" s="71">
        <v>5135.942</v>
      </c>
      <c r="F17" s="71">
        <v>1651.5260000000001</v>
      </c>
    </row>
    <row r="18" spans="2:11">
      <c r="B18" s="223" t="s">
        <v>10</v>
      </c>
      <c r="C18" s="308">
        <v>0</v>
      </c>
      <c r="D18" s="308">
        <v>0</v>
      </c>
      <c r="E18" s="308">
        <v>0</v>
      </c>
      <c r="F18" s="308">
        <v>0</v>
      </c>
    </row>
    <row r="19" spans="2:11" ht="26">
      <c r="B19" s="223" t="s">
        <v>11</v>
      </c>
      <c r="C19" s="308">
        <v>7.9680000000000001E-2</v>
      </c>
      <c r="D19" s="308">
        <v>0.16647999999999999</v>
      </c>
      <c r="E19" s="71">
        <v>0.996</v>
      </c>
      <c r="F19" s="71">
        <v>2.081</v>
      </c>
    </row>
    <row r="20" spans="2:11">
      <c r="B20" s="223" t="s">
        <v>12</v>
      </c>
      <c r="C20" s="71">
        <v>0.65720000000000001</v>
      </c>
      <c r="D20" s="71">
        <v>4.5652800000000004</v>
      </c>
      <c r="E20" s="71">
        <v>8.2149999999999999</v>
      </c>
      <c r="F20" s="71">
        <v>57.066000000000003</v>
      </c>
    </row>
    <row r="21" spans="2:11">
      <c r="B21" s="223" t="s">
        <v>750</v>
      </c>
      <c r="C21" s="71">
        <v>1021.38656</v>
      </c>
      <c r="D21" s="71">
        <v>898.30168000000003</v>
      </c>
      <c r="E21" s="71">
        <v>12767.332</v>
      </c>
      <c r="F21" s="71">
        <v>11228.771000000001</v>
      </c>
    </row>
    <row r="22" spans="2:11">
      <c r="B22" s="274" t="s">
        <v>13</v>
      </c>
      <c r="C22" s="750">
        <v>4.8452800000000007</v>
      </c>
      <c r="D22" s="750">
        <v>75.984560000000002</v>
      </c>
      <c r="E22" s="750">
        <v>60.566000000000003</v>
      </c>
      <c r="F22" s="750">
        <v>949.80700000000002</v>
      </c>
    </row>
    <row r="23" spans="2:11">
      <c r="B23" s="221" t="s">
        <v>13</v>
      </c>
      <c r="C23" s="307">
        <v>4.8452800000000007</v>
      </c>
      <c r="D23" s="307">
        <v>75.984560000000002</v>
      </c>
      <c r="E23" s="307">
        <v>60.566000000000003</v>
      </c>
      <c r="F23" s="307">
        <v>949.80700000000002</v>
      </c>
    </row>
    <row r="24" spans="2:11" s="277" customFormat="1">
      <c r="B24" s="278" t="s">
        <v>204</v>
      </c>
      <c r="C24" s="751">
        <v>16018.936800000001</v>
      </c>
      <c r="D24" s="751">
        <v>15893.180000000004</v>
      </c>
      <c r="E24" s="751">
        <v>200236.71000000002</v>
      </c>
      <c r="F24" s="751">
        <v>198664.75000000003</v>
      </c>
      <c r="H24" s="279"/>
      <c r="I24" s="279"/>
      <c r="J24" s="280"/>
      <c r="K24" s="280"/>
    </row>
    <row r="25" spans="2:11">
      <c r="B25" s="274" t="s">
        <v>749</v>
      </c>
      <c r="C25" s="750">
        <v>7124.86888</v>
      </c>
      <c r="D25" s="750">
        <v>6497.7715200000011</v>
      </c>
      <c r="E25" s="750">
        <v>89060.861000000004</v>
      </c>
      <c r="F25" s="750">
        <v>81222.144</v>
      </c>
    </row>
    <row r="26" spans="2:11">
      <c r="B26" s="259" t="s">
        <v>15</v>
      </c>
      <c r="C26" s="316">
        <v>53.828000000000003</v>
      </c>
      <c r="D26" s="316">
        <v>54.154480000000007</v>
      </c>
      <c r="E26" s="316">
        <v>672.85</v>
      </c>
      <c r="F26" s="316">
        <v>676.93100000000004</v>
      </c>
    </row>
    <row r="27" spans="2:11">
      <c r="B27" s="223" t="s">
        <v>4</v>
      </c>
      <c r="C27" s="71">
        <v>531.66599999999994</v>
      </c>
      <c r="D27" s="71">
        <v>429.2756</v>
      </c>
      <c r="E27" s="71">
        <v>6645.8249999999998</v>
      </c>
      <c r="F27" s="71">
        <v>5365.9449999999997</v>
      </c>
    </row>
    <row r="28" spans="2:11">
      <c r="B28" s="223" t="s">
        <v>5</v>
      </c>
      <c r="C28" s="71">
        <v>4769.1731200000004</v>
      </c>
      <c r="D28" s="71">
        <v>4441.0000800000007</v>
      </c>
      <c r="E28" s="71">
        <v>59614.664000000004</v>
      </c>
      <c r="F28" s="71">
        <v>55512.501000000004</v>
      </c>
    </row>
    <row r="29" spans="2:11">
      <c r="B29" s="284" t="s">
        <v>751</v>
      </c>
      <c r="C29" s="719">
        <v>998.24055999999996</v>
      </c>
      <c r="D29" s="719">
        <v>950.12368000000004</v>
      </c>
      <c r="E29" s="719">
        <v>12478.007</v>
      </c>
      <c r="F29" s="719">
        <v>11876.546</v>
      </c>
    </row>
    <row r="30" spans="2:11">
      <c r="B30" s="284" t="s">
        <v>752</v>
      </c>
      <c r="C30" s="719">
        <v>432.52688000000001</v>
      </c>
      <c r="D30" s="719">
        <v>506.43680000000001</v>
      </c>
      <c r="E30" s="719">
        <v>5406.5860000000002</v>
      </c>
      <c r="F30" s="719">
        <v>6330.46</v>
      </c>
    </row>
    <row r="31" spans="2:11">
      <c r="B31" s="284" t="s">
        <v>753</v>
      </c>
      <c r="C31" s="719">
        <v>3338.4056800000003</v>
      </c>
      <c r="D31" s="719">
        <v>2984.4396000000002</v>
      </c>
      <c r="E31" s="719">
        <v>41730.071000000004</v>
      </c>
      <c r="F31" s="719">
        <v>37305.495000000003</v>
      </c>
    </row>
    <row r="32" spans="2:11">
      <c r="B32" s="223" t="s">
        <v>6</v>
      </c>
      <c r="C32" s="71">
        <v>1770.2017599999999</v>
      </c>
      <c r="D32" s="71">
        <v>1573.3413600000001</v>
      </c>
      <c r="E32" s="71">
        <v>22127.521999999997</v>
      </c>
      <c r="F32" s="71">
        <v>19666.767</v>
      </c>
    </row>
    <row r="33" spans="2:11">
      <c r="B33" s="284" t="s">
        <v>754</v>
      </c>
      <c r="C33" s="719">
        <v>712.29431999999997</v>
      </c>
      <c r="D33" s="719">
        <v>590.77103999999997</v>
      </c>
      <c r="E33" s="719">
        <v>8903.6790000000001</v>
      </c>
      <c r="F33" s="719">
        <v>7384.6379999999999</v>
      </c>
    </row>
    <row r="34" spans="2:11">
      <c r="B34" s="284" t="s">
        <v>755</v>
      </c>
      <c r="C34" s="719">
        <v>589.20568000000003</v>
      </c>
      <c r="D34" s="719">
        <v>555.07688000000007</v>
      </c>
      <c r="E34" s="719">
        <v>7365.0709999999999</v>
      </c>
      <c r="F34" s="719">
        <v>6938.4610000000002</v>
      </c>
      <c r="K34" s="136"/>
    </row>
    <row r="35" spans="2:11">
      <c r="B35" s="284" t="s">
        <v>756</v>
      </c>
      <c r="C35" s="719">
        <v>130.87951999999999</v>
      </c>
      <c r="D35" s="719">
        <v>140.13264000000001</v>
      </c>
      <c r="E35" s="719">
        <v>1635.9939999999999</v>
      </c>
      <c r="F35" s="719">
        <v>1751.6579999999999</v>
      </c>
    </row>
    <row r="36" spans="2:11">
      <c r="B36" s="284" t="s">
        <v>757</v>
      </c>
      <c r="C36" s="719">
        <v>337.82224000000002</v>
      </c>
      <c r="D36" s="719">
        <v>287.36080000000004</v>
      </c>
      <c r="E36" s="719">
        <v>4222.7780000000002</v>
      </c>
      <c r="F36" s="719">
        <v>3592.01</v>
      </c>
    </row>
    <row r="37" spans="2:11">
      <c r="B37" s="274" t="s">
        <v>14</v>
      </c>
      <c r="C37" s="750">
        <v>1293.3757599999999</v>
      </c>
      <c r="D37" s="750">
        <v>1219.6563200000001</v>
      </c>
      <c r="E37" s="750">
        <v>16167.197</v>
      </c>
      <c r="F37" s="750">
        <v>15245.704000000002</v>
      </c>
    </row>
    <row r="38" spans="2:11">
      <c r="B38" s="221" t="s">
        <v>1144</v>
      </c>
      <c r="C38" s="307">
        <v>0</v>
      </c>
      <c r="D38" s="307"/>
      <c r="E38" s="307">
        <v>0</v>
      </c>
      <c r="F38" s="307"/>
    </row>
    <row r="39" spans="2:11">
      <c r="B39" s="284" t="s">
        <v>758</v>
      </c>
      <c r="C39" s="719">
        <v>813.09391999999991</v>
      </c>
      <c r="D39" s="719">
        <v>646.82904000000008</v>
      </c>
      <c r="E39" s="719">
        <v>10163.673999999999</v>
      </c>
      <c r="F39" s="719">
        <v>8085.3630000000003</v>
      </c>
      <c r="K39" s="136"/>
    </row>
    <row r="40" spans="2:11">
      <c r="B40" s="284" t="s">
        <v>759</v>
      </c>
      <c r="C40" s="719">
        <v>444.34936000000005</v>
      </c>
      <c r="D40" s="719">
        <v>479.08127999999999</v>
      </c>
      <c r="E40" s="719">
        <v>5554.3670000000002</v>
      </c>
      <c r="F40" s="719">
        <v>5988.5159999999996</v>
      </c>
    </row>
    <row r="41" spans="2:11">
      <c r="B41" s="284" t="s">
        <v>760</v>
      </c>
      <c r="C41" s="719">
        <v>35.932479999999998</v>
      </c>
      <c r="D41" s="719">
        <v>93.746000000000009</v>
      </c>
      <c r="E41" s="719">
        <v>449.15600000000001</v>
      </c>
      <c r="F41" s="719">
        <v>1171.825</v>
      </c>
    </row>
    <row r="42" spans="2:11">
      <c r="B42" s="221" t="s">
        <v>1145</v>
      </c>
      <c r="C42" s="307">
        <v>0</v>
      </c>
      <c r="D42" s="307"/>
      <c r="E42" s="307">
        <v>0</v>
      </c>
      <c r="F42" s="307"/>
    </row>
    <row r="43" spans="2:11">
      <c r="B43" s="284" t="s">
        <v>761</v>
      </c>
      <c r="C43" s="719">
        <v>378.42392000000001</v>
      </c>
      <c r="D43" s="719">
        <v>439.45016000000004</v>
      </c>
      <c r="E43" s="719">
        <v>4730.299</v>
      </c>
      <c r="F43" s="719">
        <v>5493.1270000000004</v>
      </c>
    </row>
    <row r="44" spans="2:11" ht="26">
      <c r="B44" s="221" t="s">
        <v>762</v>
      </c>
      <c r="C44" s="307">
        <v>914.95392000000004</v>
      </c>
      <c r="D44" s="307">
        <v>780.20903999999996</v>
      </c>
      <c r="E44" s="307">
        <v>11436.924000000001</v>
      </c>
      <c r="F44" s="307">
        <v>9752.6129999999994</v>
      </c>
    </row>
    <row r="45" spans="2:11">
      <c r="B45" s="274" t="s">
        <v>13</v>
      </c>
      <c r="C45" s="750">
        <v>69.068160000000006</v>
      </c>
      <c r="D45" s="750">
        <v>133.822</v>
      </c>
      <c r="E45" s="750">
        <v>863.35199999999998</v>
      </c>
      <c r="F45" s="750">
        <v>1672.7750000000001</v>
      </c>
    </row>
    <row r="46" spans="2:11">
      <c r="B46" s="221" t="s">
        <v>13</v>
      </c>
      <c r="C46" s="307">
        <v>69.068160000000006</v>
      </c>
      <c r="D46" s="307">
        <v>133.822</v>
      </c>
      <c r="E46" s="307">
        <v>863.35199999999998</v>
      </c>
      <c r="F46" s="307">
        <v>1672.7750000000001</v>
      </c>
    </row>
    <row r="47" spans="2:11" s="277" customFormat="1">
      <c r="B47" s="278" t="s">
        <v>203</v>
      </c>
      <c r="C47" s="751">
        <v>8487.3128000000015</v>
      </c>
      <c r="D47" s="751">
        <v>7851.2498400000004</v>
      </c>
      <c r="E47" s="751">
        <v>106091.41</v>
      </c>
      <c r="F47" s="751">
        <v>98140.623000000007</v>
      </c>
      <c r="H47" s="279"/>
      <c r="I47" s="279"/>
      <c r="J47" s="280"/>
      <c r="K47" s="280"/>
    </row>
    <row r="48" spans="2:11" s="277" customFormat="1">
      <c r="B48" s="282" t="s">
        <v>763</v>
      </c>
      <c r="C48" s="753">
        <v>3.4872000000000005</v>
      </c>
      <c r="D48" s="753">
        <v>3.2800000000000002</v>
      </c>
      <c r="E48" s="753">
        <v>43.59</v>
      </c>
      <c r="F48" s="753">
        <v>41</v>
      </c>
      <c r="H48" s="279"/>
      <c r="I48" s="279"/>
      <c r="J48" s="280"/>
      <c r="K48" s="280"/>
    </row>
    <row r="49" spans="2:11" s="277" customFormat="1">
      <c r="B49" s="281" t="s">
        <v>764</v>
      </c>
      <c r="C49" s="754">
        <v>24509.736800000002</v>
      </c>
      <c r="D49" s="754">
        <v>23747.709840000003</v>
      </c>
      <c r="E49" s="754">
        <v>306371.71000000002</v>
      </c>
      <c r="F49" s="754">
        <v>296846.37300000002</v>
      </c>
      <c r="H49" s="279"/>
      <c r="I49" s="279"/>
      <c r="J49" s="280"/>
      <c r="K49" s="280"/>
    </row>
    <row r="50" spans="2:11">
      <c r="B50" s="274" t="s">
        <v>765</v>
      </c>
      <c r="C50" s="750">
        <v>0</v>
      </c>
      <c r="D50" s="750">
        <v>0</v>
      </c>
      <c r="E50" s="750">
        <v>0</v>
      </c>
      <c r="F50" s="750" t="s">
        <v>3</v>
      </c>
    </row>
    <row r="51" spans="2:11">
      <c r="B51" s="221" t="s">
        <v>766</v>
      </c>
      <c r="C51" s="307">
        <v>271.6129464</v>
      </c>
      <c r="D51" s="307">
        <v>222.0964132486416</v>
      </c>
      <c r="E51" s="307">
        <v>3395.1618300000005</v>
      </c>
      <c r="F51" s="307">
        <v>2776.2051656080198</v>
      </c>
    </row>
    <row r="52" spans="2:11">
      <c r="B52" s="284" t="s">
        <v>767</v>
      </c>
      <c r="C52" s="719">
        <v>196.88040000000001</v>
      </c>
      <c r="D52" s="719">
        <v>155.17104</v>
      </c>
      <c r="E52" s="719">
        <v>2461.0050000000001</v>
      </c>
      <c r="F52" s="719">
        <v>1939.6379999999999</v>
      </c>
    </row>
    <row r="53" spans="2:11">
      <c r="B53" s="284" t="s">
        <v>768</v>
      </c>
      <c r="C53" s="719">
        <v>1.6681416000000002</v>
      </c>
      <c r="D53" s="719">
        <v>1.032</v>
      </c>
      <c r="E53" s="719">
        <v>20.851770000000002</v>
      </c>
      <c r="F53" s="719">
        <v>12.9</v>
      </c>
    </row>
    <row r="54" spans="2:11">
      <c r="B54" s="284" t="s">
        <v>769</v>
      </c>
      <c r="C54" s="719">
        <v>51.260084800000008</v>
      </c>
      <c r="D54" s="719">
        <v>53.568013248641584</v>
      </c>
      <c r="E54" s="719">
        <v>640.75106000000005</v>
      </c>
      <c r="F54" s="719">
        <v>669.60016560801978</v>
      </c>
    </row>
    <row r="55" spans="2:11">
      <c r="B55" s="284" t="s">
        <v>770</v>
      </c>
      <c r="C55" s="719">
        <v>19.854320000000001</v>
      </c>
      <c r="D55" s="719">
        <v>10.86336</v>
      </c>
      <c r="E55" s="719">
        <v>248.179</v>
      </c>
      <c r="F55" s="719">
        <v>135.792</v>
      </c>
    </row>
    <row r="56" spans="2:11">
      <c r="B56" s="284" t="s">
        <v>771</v>
      </c>
      <c r="C56" s="719">
        <v>1.95</v>
      </c>
      <c r="D56" s="719">
        <v>1.462</v>
      </c>
      <c r="E56" s="719">
        <v>24.375</v>
      </c>
      <c r="F56" s="719">
        <v>18.274999999999999</v>
      </c>
    </row>
    <row r="57" spans="2:11">
      <c r="B57" s="221" t="s">
        <v>772</v>
      </c>
      <c r="C57" s="307">
        <v>726.01038159999996</v>
      </c>
      <c r="D57" s="307">
        <v>661.43104000000005</v>
      </c>
      <c r="E57" s="307">
        <v>9075.1297699999996</v>
      </c>
      <c r="F57" s="307">
        <v>8267.8880000000008</v>
      </c>
    </row>
    <row r="58" spans="2:11" s="277" customFormat="1">
      <c r="B58" s="278" t="s">
        <v>773</v>
      </c>
      <c r="C58" s="751">
        <v>997.62332800000001</v>
      </c>
      <c r="D58" s="751">
        <v>883.52745324864168</v>
      </c>
      <c r="E58" s="751">
        <v>12470.2916</v>
      </c>
      <c r="F58" s="751">
        <v>11044.093165608021</v>
      </c>
      <c r="H58" s="279"/>
      <c r="I58" s="279"/>
      <c r="J58" s="280"/>
      <c r="K58" s="280"/>
    </row>
    <row r="59" spans="2:11" s="277" customFormat="1">
      <c r="B59" s="282" t="s">
        <v>774</v>
      </c>
      <c r="C59" s="753">
        <v>287.64600000000002</v>
      </c>
      <c r="D59" s="753">
        <v>181.71799999999999</v>
      </c>
      <c r="E59" s="753">
        <v>3595.5749999999998</v>
      </c>
      <c r="F59" s="753">
        <v>2271.4749999999999</v>
      </c>
      <c r="H59" s="279"/>
      <c r="I59" s="279"/>
      <c r="J59" s="280"/>
      <c r="K59" s="280"/>
    </row>
    <row r="60" spans="2:11" s="277" customFormat="1">
      <c r="B60" s="282" t="s">
        <v>775</v>
      </c>
      <c r="C60" s="753">
        <v>122.29104</v>
      </c>
      <c r="D60" s="753">
        <v>110.16816000000001</v>
      </c>
      <c r="E60" s="753">
        <v>1528.6379999999999</v>
      </c>
      <c r="F60" s="753">
        <v>1377.1020000000001</v>
      </c>
      <c r="H60" s="279"/>
      <c r="I60" s="279"/>
      <c r="J60" s="280"/>
      <c r="K60" s="280"/>
    </row>
    <row r="61" spans="2:11" s="277" customFormat="1">
      <c r="B61" s="282" t="s">
        <v>776</v>
      </c>
      <c r="C61" s="753">
        <v>3030.1728800000001</v>
      </c>
      <c r="D61" s="753">
        <v>2937.9790671449441</v>
      </c>
      <c r="E61" s="753">
        <v>37877.161</v>
      </c>
      <c r="F61" s="753">
        <v>36724.7383393118</v>
      </c>
      <c r="H61" s="279"/>
      <c r="I61" s="279"/>
      <c r="J61" s="280"/>
      <c r="K61" s="280"/>
    </row>
    <row r="62" spans="2:11" s="277" customFormat="1" ht="15">
      <c r="B62" s="278" t="s">
        <v>1412</v>
      </c>
      <c r="C62" s="751">
        <v>208.4</v>
      </c>
      <c r="D62" s="751">
        <v>0</v>
      </c>
      <c r="E62" s="751">
        <v>2605</v>
      </c>
      <c r="F62" s="751">
        <v>0</v>
      </c>
      <c r="H62" s="279"/>
      <c r="I62" s="279"/>
      <c r="J62" s="280"/>
      <c r="K62" s="280"/>
    </row>
    <row r="63" spans="2:11" s="277" customFormat="1" ht="14.5">
      <c r="B63" s="283" t="s">
        <v>777</v>
      </c>
      <c r="C63" s="755">
        <v>29155.870048000004</v>
      </c>
      <c r="D63" s="755">
        <v>27861.10252039359</v>
      </c>
      <c r="E63" s="755">
        <v>364448.37560000003</v>
      </c>
      <c r="F63" s="755">
        <v>348263.78150491987</v>
      </c>
      <c r="H63" s="279"/>
      <c r="I63" s="279"/>
      <c r="J63" s="280"/>
      <c r="K63" s="280"/>
    </row>
    <row r="64" spans="2:11" s="645" customFormat="1" ht="7">
      <c r="B64" s="948" t="s">
        <v>1291</v>
      </c>
      <c r="C64" s="949"/>
      <c r="D64" s="949"/>
      <c r="E64" s="949"/>
      <c r="F64" s="949"/>
    </row>
    <row r="65" spans="2:6" s="645" customFormat="1" ht="7">
      <c r="B65" s="948" t="s">
        <v>1292</v>
      </c>
      <c r="C65" s="949"/>
      <c r="D65" s="949"/>
      <c r="E65" s="949"/>
      <c r="F65" s="949"/>
    </row>
    <row r="66" spans="2:6" s="645" customFormat="1" ht="22.5" customHeight="1">
      <c r="B66" s="1059" t="s">
        <v>1479</v>
      </c>
      <c r="C66" s="1059"/>
      <c r="D66" s="1059"/>
      <c r="E66" s="1059"/>
      <c r="F66" s="1059"/>
    </row>
    <row r="67" spans="2:6">
      <c r="C67" s="60"/>
      <c r="D67" s="60"/>
      <c r="E67" s="1"/>
      <c r="F67" s="1"/>
    </row>
    <row r="68" spans="2:6">
      <c r="C68" s="1"/>
      <c r="D68" s="1"/>
      <c r="E68" s="1"/>
      <c r="F68" s="1"/>
    </row>
    <row r="69" spans="2:6">
      <c r="C69" s="1"/>
      <c r="D69" s="1"/>
      <c r="E69" s="1"/>
      <c r="F69" s="1"/>
    </row>
  </sheetData>
  <mergeCells count="4">
    <mergeCell ref="B2:F2"/>
    <mergeCell ref="C4:D4"/>
    <mergeCell ref="E4:F4"/>
    <mergeCell ref="B66:F66"/>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45"/>
  <sheetViews>
    <sheetView showGridLines="0" zoomScaleNormal="100" workbookViewId="0"/>
  </sheetViews>
  <sheetFormatPr baseColWidth="10" defaultColWidth="9" defaultRowHeight="13"/>
  <cols>
    <col min="1" max="1" width="8.69921875" style="114" customWidth="1"/>
    <col min="2" max="2" width="64.19921875" style="114" customWidth="1"/>
    <col min="3" max="3" width="16" style="114" customWidth="1"/>
    <col min="4" max="5" width="17.5" style="114" customWidth="1"/>
    <col min="6" max="7" width="24.69921875" style="114" bestFit="1" customWidth="1"/>
    <col min="8" max="8" width="19.19921875" style="114" bestFit="1" customWidth="1"/>
    <col min="9" max="9" width="11" style="114" customWidth="1"/>
    <col min="10" max="10" width="11" style="114" bestFit="1" customWidth="1"/>
    <col min="11" max="11" width="14.19921875" style="114" customWidth="1"/>
    <col min="12" max="12" width="9" style="114"/>
    <col min="13" max="13" width="6" style="114" bestFit="1" customWidth="1"/>
    <col min="14" max="14" width="7.69921875" style="114" bestFit="1" customWidth="1"/>
    <col min="15" max="15" width="8.296875" style="114" bestFit="1" customWidth="1"/>
    <col min="16" max="16" width="8.69921875" style="114" bestFit="1" customWidth="1"/>
    <col min="17" max="18" width="7.296875" style="114" bestFit="1" customWidth="1"/>
    <col min="19" max="19" width="10.19921875" style="114" bestFit="1" customWidth="1"/>
    <col min="20" max="20" width="10.296875" style="114" bestFit="1" customWidth="1"/>
    <col min="21" max="21" width="10.19921875" style="114" bestFit="1" customWidth="1"/>
    <col min="22" max="22" width="9" style="114" bestFit="1" customWidth="1"/>
    <col min="23" max="16384" width="9" style="114"/>
  </cols>
  <sheetData>
    <row r="2" spans="1:13" s="1" customFormat="1">
      <c r="B2" s="1061" t="s">
        <v>1478</v>
      </c>
      <c r="C2" s="1061"/>
      <c r="D2" s="1061"/>
      <c r="E2" s="1061"/>
      <c r="F2" s="1061"/>
      <c r="G2" s="1061"/>
      <c r="H2" s="1061"/>
      <c r="I2" s="1061"/>
      <c r="J2" s="1061"/>
      <c r="K2" s="1061"/>
    </row>
    <row r="3" spans="1:13">
      <c r="A3" s="1"/>
      <c r="B3" s="773"/>
      <c r="C3" s="26"/>
      <c r="D3" s="26"/>
      <c r="E3" s="26"/>
      <c r="F3" s="113"/>
      <c r="G3" s="113"/>
      <c r="H3" s="113"/>
      <c r="I3" s="113"/>
      <c r="J3" s="113"/>
      <c r="K3" s="113"/>
    </row>
    <row r="4" spans="1:13" s="115" customFormat="1" ht="41">
      <c r="B4" s="578" t="s">
        <v>1495</v>
      </c>
      <c r="C4" s="579" t="s">
        <v>1228</v>
      </c>
      <c r="D4" s="579" t="s">
        <v>1229</v>
      </c>
      <c r="E4" s="579" t="s">
        <v>1230</v>
      </c>
      <c r="F4" s="579" t="s">
        <v>1231</v>
      </c>
      <c r="G4" s="579" t="s">
        <v>1224</v>
      </c>
      <c r="H4" s="579" t="s">
        <v>1226</v>
      </c>
      <c r="I4" s="579" t="s">
        <v>1225</v>
      </c>
      <c r="J4" s="579" t="s">
        <v>1227</v>
      </c>
      <c r="K4" s="579" t="s">
        <v>1223</v>
      </c>
    </row>
    <row r="5" spans="1:13" s="118" customFormat="1">
      <c r="B5" s="285" t="s">
        <v>778</v>
      </c>
      <c r="C5" s="760">
        <v>130050.48699999999</v>
      </c>
      <c r="D5" s="760">
        <v>-128.465</v>
      </c>
      <c r="E5" s="760">
        <v>129922.022</v>
      </c>
      <c r="F5" s="760">
        <v>148209.64500000002</v>
      </c>
      <c r="G5" s="760">
        <v>5624.2429999999995</v>
      </c>
      <c r="H5" s="760">
        <v>153833.88800000001</v>
      </c>
      <c r="I5" s="760">
        <v>148863.285</v>
      </c>
      <c r="J5" s="760">
        <v>29684.682000000001</v>
      </c>
      <c r="K5" s="291">
        <v>0.19940902150587367</v>
      </c>
      <c r="M5" s="286"/>
    </row>
    <row r="6" spans="1:13" s="118" customFormat="1">
      <c r="B6" s="117" t="s">
        <v>779</v>
      </c>
      <c r="C6" s="761">
        <v>10665.19</v>
      </c>
      <c r="D6" s="761">
        <v>-22.934000000000001</v>
      </c>
      <c r="E6" s="761">
        <v>10642.256000000001</v>
      </c>
      <c r="F6" s="761">
        <v>6830.2619999999997</v>
      </c>
      <c r="G6" s="761">
        <v>1048.604</v>
      </c>
      <c r="H6" s="761">
        <v>7878.866</v>
      </c>
      <c r="I6" s="761">
        <v>7101.1350000000002</v>
      </c>
      <c r="J6" s="761">
        <v>1643.819</v>
      </c>
      <c r="K6" s="292">
        <v>0.23148679753307042</v>
      </c>
      <c r="M6" s="286"/>
    </row>
    <row r="7" spans="1:13" s="118" customFormat="1">
      <c r="B7" s="117" t="s">
        <v>780</v>
      </c>
      <c r="C7" s="761">
        <v>1764.2840000000001</v>
      </c>
      <c r="D7" s="761">
        <v>-1.7</v>
      </c>
      <c r="E7" s="761">
        <v>1762.5840000000001</v>
      </c>
      <c r="F7" s="761">
        <v>1642.5449999999998</v>
      </c>
      <c r="G7" s="761">
        <v>227.256</v>
      </c>
      <c r="H7" s="761">
        <v>1869.8009999999999</v>
      </c>
      <c r="I7" s="761">
        <v>1779.4469999999999</v>
      </c>
      <c r="J7" s="761">
        <v>789.75400000000002</v>
      </c>
      <c r="K7" s="292">
        <v>0.4438199058471537</v>
      </c>
    </row>
    <row r="8" spans="1:13" s="118" customFormat="1">
      <c r="B8" s="117" t="s">
        <v>1</v>
      </c>
      <c r="C8" s="761">
        <v>167.21</v>
      </c>
      <c r="D8" s="761">
        <v>-4.1000000000000002E-2</v>
      </c>
      <c r="E8" s="761">
        <v>167.16900000000001</v>
      </c>
      <c r="F8" s="761">
        <v>209.80100000000002</v>
      </c>
      <c r="G8" s="761">
        <v>37.640999999999998</v>
      </c>
      <c r="H8" s="761">
        <v>247.44200000000001</v>
      </c>
      <c r="I8" s="761">
        <v>209.80099999999999</v>
      </c>
      <c r="J8" s="761">
        <v>10.555</v>
      </c>
      <c r="K8" s="292">
        <v>5.0309579077316126E-2</v>
      </c>
    </row>
    <row r="9" spans="1:13" s="118" customFormat="1">
      <c r="B9" s="117" t="s">
        <v>2</v>
      </c>
      <c r="C9" s="761">
        <v>0.08</v>
      </c>
      <c r="D9" s="761">
        <v>0</v>
      </c>
      <c r="E9" s="761">
        <v>0.08</v>
      </c>
      <c r="F9" s="761">
        <v>1.9999999999999879E-3</v>
      </c>
      <c r="G9" s="761">
        <v>7.8000000000000014E-2</v>
      </c>
      <c r="H9" s="761">
        <v>0.08</v>
      </c>
      <c r="I9" s="761">
        <v>0.01</v>
      </c>
      <c r="J9" s="761">
        <v>0</v>
      </c>
      <c r="K9" s="292">
        <v>0</v>
      </c>
    </row>
    <row r="10" spans="1:13" s="118" customFormat="1">
      <c r="B10" s="117" t="s">
        <v>4</v>
      </c>
      <c r="C10" s="761">
        <v>36102.118000000002</v>
      </c>
      <c r="D10" s="761">
        <v>-31.853000000000002</v>
      </c>
      <c r="E10" s="761">
        <v>36070.264999999999</v>
      </c>
      <c r="F10" s="761">
        <v>12270.216000000002</v>
      </c>
      <c r="G10" s="761">
        <v>13202.021999999999</v>
      </c>
      <c r="H10" s="761">
        <v>25472.238000000001</v>
      </c>
      <c r="I10" s="761">
        <v>13333.414000000001</v>
      </c>
      <c r="J10" s="761">
        <v>5365.7489999999998</v>
      </c>
      <c r="K10" s="292">
        <v>0.40242874030612114</v>
      </c>
    </row>
    <row r="11" spans="1:13" s="118" customFormat="1">
      <c r="B11" s="117" t="s">
        <v>5</v>
      </c>
      <c r="C11" s="761">
        <v>112829.59299999999</v>
      </c>
      <c r="D11" s="761">
        <v>-1106.2760000000001</v>
      </c>
      <c r="E11" s="761">
        <v>111723.317</v>
      </c>
      <c r="F11" s="761">
        <v>72768.135999999999</v>
      </c>
      <c r="G11" s="761">
        <v>32558.409</v>
      </c>
      <c r="H11" s="761">
        <v>105326.545</v>
      </c>
      <c r="I11" s="761">
        <v>89826.267999999996</v>
      </c>
      <c r="J11" s="761">
        <v>87486.021999999997</v>
      </c>
      <c r="K11" s="292">
        <v>0.97394697506524486</v>
      </c>
    </row>
    <row r="12" spans="1:13" s="118" customFormat="1">
      <c r="B12" s="117" t="s">
        <v>6</v>
      </c>
      <c r="C12" s="761">
        <v>89037.857999999993</v>
      </c>
      <c r="D12" s="761">
        <v>-1781.3109999999999</v>
      </c>
      <c r="E12" s="761">
        <v>87256.546999999991</v>
      </c>
      <c r="F12" s="761">
        <v>52116.087999999996</v>
      </c>
      <c r="G12" s="761">
        <v>30402.665000000001</v>
      </c>
      <c r="H12" s="761">
        <v>82518.752999999997</v>
      </c>
      <c r="I12" s="761">
        <v>54870.942000000003</v>
      </c>
      <c r="J12" s="761">
        <v>38492.822999999997</v>
      </c>
      <c r="K12" s="292">
        <v>0.70151562187505356</v>
      </c>
    </row>
    <row r="13" spans="1:13" s="118" customFormat="1">
      <c r="B13" s="117" t="s">
        <v>7</v>
      </c>
      <c r="C13" s="761">
        <v>39866.529000000002</v>
      </c>
      <c r="D13" s="761">
        <v>-228.92599999999999</v>
      </c>
      <c r="E13" s="761">
        <v>39637.603000000003</v>
      </c>
      <c r="F13" s="761">
        <v>39422.561999999998</v>
      </c>
      <c r="G13" s="761">
        <v>163.94400000000002</v>
      </c>
      <c r="H13" s="761">
        <v>39586.506000000001</v>
      </c>
      <c r="I13" s="761">
        <v>39560.773999999998</v>
      </c>
      <c r="J13" s="761">
        <v>14982.681</v>
      </c>
      <c r="K13" s="292">
        <v>0.37872567912852267</v>
      </c>
    </row>
    <row r="14" spans="1:13" s="118" customFormat="1">
      <c r="B14" s="117" t="s">
        <v>8</v>
      </c>
      <c r="C14" s="761">
        <v>8276.3220000000001</v>
      </c>
      <c r="D14" s="761">
        <v>-4673.0159999999996</v>
      </c>
      <c r="E14" s="761">
        <v>3603.3060000000005</v>
      </c>
      <c r="F14" s="761">
        <v>3198.3719999999998</v>
      </c>
      <c r="G14" s="761">
        <v>327.88599999999997</v>
      </c>
      <c r="H14" s="761">
        <v>3526.2579999999998</v>
      </c>
      <c r="I14" s="761">
        <v>3423.4540000000002</v>
      </c>
      <c r="J14" s="761">
        <v>3807.5740000000001</v>
      </c>
      <c r="K14" s="292">
        <v>1.1122024715389778</v>
      </c>
    </row>
    <row r="15" spans="1:13" s="118" customFormat="1">
      <c r="B15" s="117" t="s">
        <v>9</v>
      </c>
      <c r="C15" s="761">
        <v>4471.7610000000004</v>
      </c>
      <c r="D15" s="761">
        <v>-509.36</v>
      </c>
      <c r="E15" s="761">
        <v>3962.4010000000003</v>
      </c>
      <c r="F15" s="761">
        <v>3317.1179999999999</v>
      </c>
      <c r="G15" s="761">
        <v>418.65800000000007</v>
      </c>
      <c r="H15" s="761">
        <v>3735.7759999999998</v>
      </c>
      <c r="I15" s="761">
        <v>3423.9609999999998</v>
      </c>
      <c r="J15" s="761">
        <v>5135.942</v>
      </c>
      <c r="K15" s="292">
        <v>1.5000001460297008</v>
      </c>
    </row>
    <row r="16" spans="1:13" s="118" customFormat="1">
      <c r="B16" s="117" t="s">
        <v>10</v>
      </c>
      <c r="C16" s="761">
        <v>0</v>
      </c>
      <c r="D16" s="761">
        <v>0</v>
      </c>
      <c r="E16" s="761">
        <v>0</v>
      </c>
      <c r="F16" s="761">
        <v>0</v>
      </c>
      <c r="G16" s="761">
        <v>0</v>
      </c>
      <c r="H16" s="761">
        <v>0</v>
      </c>
      <c r="I16" s="761">
        <v>0</v>
      </c>
      <c r="J16" s="761">
        <v>0</v>
      </c>
      <c r="K16" s="761">
        <v>0</v>
      </c>
    </row>
    <row r="17" spans="2:15" s="118" customFormat="1" ht="26">
      <c r="B17" s="117" t="s">
        <v>11</v>
      </c>
      <c r="C17" s="761">
        <v>1.0580000000000001</v>
      </c>
      <c r="D17" s="761">
        <v>-1.6E-2</v>
      </c>
      <c r="E17" s="761">
        <v>1.042</v>
      </c>
      <c r="F17" s="761">
        <v>1.042</v>
      </c>
      <c r="G17" s="761">
        <v>0</v>
      </c>
      <c r="H17" s="761">
        <v>1.042</v>
      </c>
      <c r="I17" s="761">
        <v>1.042</v>
      </c>
      <c r="J17" s="761">
        <v>0.996</v>
      </c>
      <c r="K17" s="292">
        <v>0.95585412667946257</v>
      </c>
      <c r="O17" s="287"/>
    </row>
    <row r="18" spans="2:15" s="118" customFormat="1">
      <c r="B18" s="117" t="s">
        <v>12</v>
      </c>
      <c r="C18" s="761">
        <v>22.024999999999999</v>
      </c>
      <c r="D18" s="761">
        <v>-8.5999999999999993E-2</v>
      </c>
      <c r="E18" s="761">
        <v>21.939</v>
      </c>
      <c r="F18" s="761">
        <v>5.5860000000000003</v>
      </c>
      <c r="G18" s="761">
        <v>4.4550000000000001</v>
      </c>
      <c r="H18" s="761">
        <v>10.041</v>
      </c>
      <c r="I18" s="761">
        <v>8.2149999999999999</v>
      </c>
      <c r="J18" s="761">
        <v>8.2149999999999999</v>
      </c>
      <c r="K18" s="292">
        <v>1</v>
      </c>
    </row>
    <row r="19" spans="2:15" s="118" customFormat="1">
      <c r="B19" s="117" t="s">
        <v>750</v>
      </c>
      <c r="C19" s="761">
        <v>21063.276000000002</v>
      </c>
      <c r="D19" s="761">
        <v>-44.87</v>
      </c>
      <c r="E19" s="761">
        <v>21018.406000000003</v>
      </c>
      <c r="F19" s="761">
        <v>25346.329000000002</v>
      </c>
      <c r="G19" s="761">
        <v>825.24900000000002</v>
      </c>
      <c r="H19" s="761">
        <v>26171.578000000001</v>
      </c>
      <c r="I19" s="761">
        <v>25842.647000000001</v>
      </c>
      <c r="J19" s="761">
        <v>12767.332</v>
      </c>
      <c r="K19" s="292">
        <v>0.4940411870347492</v>
      </c>
    </row>
    <row r="20" spans="2:15" s="118" customFormat="1">
      <c r="B20" s="285" t="s">
        <v>13</v>
      </c>
      <c r="C20" s="760">
        <v>3953.348</v>
      </c>
      <c r="D20" s="760">
        <v>0</v>
      </c>
      <c r="E20" s="760">
        <v>3953.348</v>
      </c>
      <c r="F20" s="760">
        <v>134.47499999999999</v>
      </c>
      <c r="G20" s="760">
        <v>0</v>
      </c>
      <c r="H20" s="760">
        <v>134.47499999999999</v>
      </c>
      <c r="I20" s="760">
        <v>134.47499999999999</v>
      </c>
      <c r="J20" s="760">
        <v>60.566000000000003</v>
      </c>
      <c r="K20" s="291">
        <v>0.45038854805725975</v>
      </c>
    </row>
    <row r="21" spans="2:15">
      <c r="B21" s="297" t="s">
        <v>781</v>
      </c>
      <c r="C21" s="762">
        <v>458271.13900000002</v>
      </c>
      <c r="D21" s="762">
        <v>-8528.8539999999994</v>
      </c>
      <c r="E21" s="762">
        <v>449742.28500000003</v>
      </c>
      <c r="F21" s="762">
        <v>365472.17900000006</v>
      </c>
      <c r="G21" s="762">
        <v>84841.11</v>
      </c>
      <c r="H21" s="762">
        <v>450313.28899999999</v>
      </c>
      <c r="I21" s="762">
        <v>388378.87</v>
      </c>
      <c r="J21" s="762">
        <v>200236.71000000002</v>
      </c>
      <c r="K21" s="298">
        <v>0.51557055614276859</v>
      </c>
      <c r="L21" s="1011"/>
    </row>
    <row r="22" spans="2:15" s="118" customFormat="1">
      <c r="B22" s="285" t="s">
        <v>778</v>
      </c>
      <c r="C22" s="760">
        <v>11018.494000000001</v>
      </c>
      <c r="D22" s="760">
        <v>-4.8920000000000003</v>
      </c>
      <c r="E22" s="763"/>
      <c r="F22" s="760">
        <v>13172.412</v>
      </c>
      <c r="G22" s="760">
        <v>656.15099999999995</v>
      </c>
      <c r="H22" s="760">
        <v>13828.563</v>
      </c>
      <c r="I22" s="760">
        <v>13497.814</v>
      </c>
      <c r="J22" s="760">
        <v>672.85</v>
      </c>
      <c r="K22" s="291">
        <v>4.9848812555870162E-2</v>
      </c>
    </row>
    <row r="23" spans="2:15" s="118" customFormat="1">
      <c r="B23" s="117" t="s">
        <v>4</v>
      </c>
      <c r="C23" s="761">
        <v>115854.147</v>
      </c>
      <c r="D23" s="761">
        <v>-39.137</v>
      </c>
      <c r="E23" s="764"/>
      <c r="F23" s="761">
        <v>93187.506999999998</v>
      </c>
      <c r="G23" s="761">
        <v>5520.7539999999999</v>
      </c>
      <c r="H23" s="765">
        <v>98708.260999999999</v>
      </c>
      <c r="I23" s="761">
        <v>96262.432000000001</v>
      </c>
      <c r="J23" s="761">
        <v>6645.8249999999998</v>
      </c>
      <c r="K23" s="292">
        <v>6.9038615188945149E-2</v>
      </c>
      <c r="M23" s="286"/>
    </row>
    <row r="24" spans="2:15" s="118" customFormat="1">
      <c r="B24" s="117" t="s">
        <v>5</v>
      </c>
      <c r="C24" s="761">
        <v>156623.633</v>
      </c>
      <c r="D24" s="761">
        <v>-2356.2650000000003</v>
      </c>
      <c r="E24" s="764"/>
      <c r="F24" s="761">
        <v>86916.802999999985</v>
      </c>
      <c r="G24" s="761">
        <v>66986.624000000011</v>
      </c>
      <c r="H24" s="765">
        <v>153903.427</v>
      </c>
      <c r="I24" s="765">
        <v>119105.87599999999</v>
      </c>
      <c r="J24" s="761">
        <v>59614.664000000004</v>
      </c>
      <c r="K24" s="292">
        <v>0.50051824479255758</v>
      </c>
      <c r="M24" s="286"/>
    </row>
    <row r="25" spans="2:15" s="293" customFormat="1" ht="12">
      <c r="B25" s="294" t="s">
        <v>782</v>
      </c>
      <c r="C25" s="766">
        <v>23121.078000000001</v>
      </c>
      <c r="D25" s="766">
        <v>-1028.9010000000001</v>
      </c>
      <c r="E25" s="767"/>
      <c r="F25" s="766">
        <v>17135.116999999998</v>
      </c>
      <c r="G25" s="768">
        <v>4587.8580000000002</v>
      </c>
      <c r="H25" s="768">
        <v>21722.974999999999</v>
      </c>
      <c r="I25" s="768">
        <v>18979.41</v>
      </c>
      <c r="J25" s="766">
        <v>12478.007</v>
      </c>
      <c r="K25" s="295">
        <v>0.65744967836197221</v>
      </c>
    </row>
    <row r="26" spans="2:15" s="293" customFormat="1" ht="12">
      <c r="B26" s="294" t="s">
        <v>783</v>
      </c>
      <c r="C26" s="766">
        <v>7310.2749999999996</v>
      </c>
      <c r="D26" s="766">
        <v>-61.722000000000001</v>
      </c>
      <c r="E26" s="767"/>
      <c r="F26" s="766">
        <v>6639.4719999999998</v>
      </c>
      <c r="G26" s="768">
        <v>670.803</v>
      </c>
      <c r="H26" s="768">
        <v>7310.2749999999996</v>
      </c>
      <c r="I26" s="768">
        <v>6985.9830000000002</v>
      </c>
      <c r="J26" s="766">
        <v>5406.5860000000002</v>
      </c>
      <c r="K26" s="295">
        <v>0.77391914638211978</v>
      </c>
    </row>
    <row r="27" spans="2:15" s="293" customFormat="1" ht="12">
      <c r="B27" s="294" t="s">
        <v>784</v>
      </c>
      <c r="C27" s="766">
        <v>126192.28</v>
      </c>
      <c r="D27" s="766">
        <v>-1265.6420000000001</v>
      </c>
      <c r="E27" s="767"/>
      <c r="F27" s="766">
        <v>63142.213999999993</v>
      </c>
      <c r="G27" s="768">
        <v>61727.963000000003</v>
      </c>
      <c r="H27" s="768">
        <v>124870.177</v>
      </c>
      <c r="I27" s="768">
        <v>93140.482999999993</v>
      </c>
      <c r="J27" s="766">
        <v>41730.071000000004</v>
      </c>
      <c r="K27" s="295">
        <v>0.44803365471059459</v>
      </c>
    </row>
    <row r="28" spans="2:15" s="118" customFormat="1">
      <c r="B28" s="117" t="s">
        <v>785</v>
      </c>
      <c r="C28" s="761">
        <v>118897.499</v>
      </c>
      <c r="D28" s="761">
        <v>-2466.7640000000001</v>
      </c>
      <c r="E28" s="764"/>
      <c r="F28" s="761">
        <v>96129.092000000004</v>
      </c>
      <c r="G28" s="761">
        <v>22696.269999999997</v>
      </c>
      <c r="H28" s="761">
        <v>118825.36199999999</v>
      </c>
      <c r="I28" s="761">
        <v>100020.215</v>
      </c>
      <c r="J28" s="761">
        <v>22127.522000000001</v>
      </c>
      <c r="K28" s="292">
        <v>0.22123049825477781</v>
      </c>
      <c r="M28" s="288"/>
    </row>
    <row r="29" spans="2:15" s="293" customFormat="1" ht="12">
      <c r="B29" s="294" t="s">
        <v>786</v>
      </c>
      <c r="C29" s="766">
        <v>78378.732000000004</v>
      </c>
      <c r="D29" s="766">
        <v>-941.346</v>
      </c>
      <c r="E29" s="767"/>
      <c r="F29" s="766">
        <v>73977.542000000001</v>
      </c>
      <c r="G29" s="766">
        <v>4375.6009999999997</v>
      </c>
      <c r="H29" s="766">
        <v>78353.142999999996</v>
      </c>
      <c r="I29" s="766">
        <v>74139.168999999994</v>
      </c>
      <c r="J29" s="766">
        <v>8903.6790000000001</v>
      </c>
      <c r="K29" s="295">
        <v>0.12009413000029716</v>
      </c>
    </row>
    <row r="30" spans="2:15" s="293" customFormat="1" ht="12">
      <c r="B30" s="294" t="s">
        <v>787</v>
      </c>
      <c r="C30" s="766">
        <v>24618.056</v>
      </c>
      <c r="D30" s="766">
        <v>-645.50699999999995</v>
      </c>
      <c r="E30" s="767"/>
      <c r="F30" s="766">
        <v>7190.2260000000024</v>
      </c>
      <c r="G30" s="766">
        <v>17427.813999999998</v>
      </c>
      <c r="H30" s="766">
        <v>24618.04</v>
      </c>
      <c r="I30" s="766">
        <v>10429.544</v>
      </c>
      <c r="J30" s="766">
        <v>7365.0709999999999</v>
      </c>
      <c r="K30" s="295">
        <v>0.70617382696693165</v>
      </c>
    </row>
    <row r="31" spans="2:15" s="293" customFormat="1" ht="12">
      <c r="B31" s="294" t="s">
        <v>788</v>
      </c>
      <c r="C31" s="766">
        <v>15900.711000000001</v>
      </c>
      <c r="D31" s="766">
        <v>-879.91100000000006</v>
      </c>
      <c r="E31" s="767"/>
      <c r="F31" s="766">
        <v>14961.324000000001</v>
      </c>
      <c r="G31" s="766">
        <v>892.85500000000002</v>
      </c>
      <c r="H31" s="766">
        <v>15854.179</v>
      </c>
      <c r="I31" s="766">
        <v>15451.502</v>
      </c>
      <c r="J31" s="766">
        <v>5858.7719999999999</v>
      </c>
      <c r="K31" s="295">
        <v>0.37917168182096472</v>
      </c>
    </row>
    <row r="32" spans="2:15" s="293" customFormat="1" ht="12">
      <c r="B32" s="296" t="s">
        <v>789</v>
      </c>
      <c r="C32" s="766">
        <v>4444.3230000000003</v>
      </c>
      <c r="D32" s="766">
        <v>-268.42</v>
      </c>
      <c r="E32" s="767"/>
      <c r="F32" s="766">
        <v>3523.5390000000002</v>
      </c>
      <c r="G32" s="766">
        <v>877.73900000000003</v>
      </c>
      <c r="H32" s="766">
        <v>4401.2780000000002</v>
      </c>
      <c r="I32" s="766">
        <v>4006.085</v>
      </c>
      <c r="J32" s="766">
        <v>1635.9939999999999</v>
      </c>
      <c r="K32" s="295">
        <v>0.40837725609915915</v>
      </c>
    </row>
    <row r="33" spans="1:13" s="293" customFormat="1" ht="12">
      <c r="B33" s="296" t="s">
        <v>790</v>
      </c>
      <c r="C33" s="766">
        <v>11456.388000000001</v>
      </c>
      <c r="D33" s="766">
        <v>-611.49099999999999</v>
      </c>
      <c r="E33" s="767"/>
      <c r="F33" s="766">
        <v>11437.785</v>
      </c>
      <c r="G33" s="766">
        <v>15.116</v>
      </c>
      <c r="H33" s="766">
        <v>11452.901</v>
      </c>
      <c r="I33" s="766">
        <v>11445.416999999999</v>
      </c>
      <c r="J33" s="766">
        <v>4222.7780000000002</v>
      </c>
      <c r="K33" s="295">
        <v>0.36894924841969501</v>
      </c>
    </row>
    <row r="34" spans="1:13" s="118" customFormat="1">
      <c r="A34" s="287"/>
      <c r="B34" s="285" t="s">
        <v>13</v>
      </c>
      <c r="C34" s="760">
        <v>2794.04</v>
      </c>
      <c r="D34" s="769">
        <v>0</v>
      </c>
      <c r="E34" s="978"/>
      <c r="F34" s="760">
        <v>2713.7669999999998</v>
      </c>
      <c r="G34" s="760">
        <v>0</v>
      </c>
      <c r="H34" s="760">
        <v>2713.7669999999998</v>
      </c>
      <c r="I34" s="760">
        <v>2713.7669999999998</v>
      </c>
      <c r="J34" s="760">
        <v>855.74199999999996</v>
      </c>
      <c r="K34" s="291">
        <v>0.31533363033746081</v>
      </c>
      <c r="L34" s="287"/>
      <c r="M34" s="289"/>
    </row>
    <row r="35" spans="1:13">
      <c r="B35" s="297" t="s">
        <v>791</v>
      </c>
      <c r="C35" s="762">
        <v>405187.81299999997</v>
      </c>
      <c r="D35" s="762">
        <v>-4867.0580000000009</v>
      </c>
      <c r="E35" s="762">
        <v>0</v>
      </c>
      <c r="F35" s="762">
        <v>292119.58100000001</v>
      </c>
      <c r="G35" s="762">
        <v>95859.798999999999</v>
      </c>
      <c r="H35" s="762">
        <v>387979.38</v>
      </c>
      <c r="I35" s="762">
        <v>331600.10399999993</v>
      </c>
      <c r="J35" s="762">
        <v>89916.603000000003</v>
      </c>
      <c r="K35" s="298">
        <v>0.27115975512480545</v>
      </c>
    </row>
    <row r="36" spans="1:13">
      <c r="B36" s="300" t="s">
        <v>205</v>
      </c>
      <c r="C36" s="770">
        <v>863458.95200000005</v>
      </c>
      <c r="D36" s="770">
        <v>-13395.912</v>
      </c>
      <c r="E36" s="770">
        <v>449742.28500000003</v>
      </c>
      <c r="F36" s="770">
        <v>657591.76</v>
      </c>
      <c r="G36" s="770">
        <v>180700.90899999999</v>
      </c>
      <c r="H36" s="770">
        <v>838292.66899999999</v>
      </c>
      <c r="I36" s="770">
        <v>719978.97399999993</v>
      </c>
      <c r="J36" s="770">
        <v>290153.31300000002</v>
      </c>
      <c r="K36" s="299">
        <v>0.40300248129190513</v>
      </c>
    </row>
    <row r="37" spans="1:13" s="118" customFormat="1">
      <c r="B37" s="300" t="s">
        <v>14</v>
      </c>
      <c r="C37" s="770">
        <v>7124.2839999999997</v>
      </c>
      <c r="D37" s="770">
        <v>0</v>
      </c>
      <c r="E37" s="770">
        <v>0</v>
      </c>
      <c r="F37" s="770">
        <v>7124.2839999999997</v>
      </c>
      <c r="G37" s="770">
        <v>0</v>
      </c>
      <c r="H37" s="770">
        <v>7124.2839999999997</v>
      </c>
      <c r="I37" s="770">
        <v>7124.2839999999997</v>
      </c>
      <c r="J37" s="770">
        <v>16167.197</v>
      </c>
      <c r="K37" s="299">
        <v>2.2693083262823324</v>
      </c>
    </row>
    <row r="38" spans="1:13" s="293" customFormat="1">
      <c r="B38" s="294" t="s">
        <v>1357</v>
      </c>
      <c r="C38" s="766">
        <v>960.63400000000001</v>
      </c>
      <c r="D38" s="761">
        <v>0</v>
      </c>
      <c r="E38" s="771"/>
      <c r="F38" s="766">
        <v>960.63400000000001</v>
      </c>
      <c r="G38" s="761">
        <v>0</v>
      </c>
      <c r="H38" s="768">
        <v>960.63400000000001</v>
      </c>
      <c r="I38" s="768">
        <v>960.63400000000001</v>
      </c>
      <c r="J38" s="766">
        <v>2309.1940000000004</v>
      </c>
      <c r="K38" s="295">
        <v>2.4038228919650986</v>
      </c>
    </row>
    <row r="39" spans="1:13" s="293" customFormat="1" ht="24">
      <c r="B39" s="294" t="s">
        <v>792</v>
      </c>
      <c r="C39" s="766">
        <v>562.91300000000001</v>
      </c>
      <c r="D39" s="761">
        <v>0</v>
      </c>
      <c r="E39" s="771"/>
      <c r="F39" s="766">
        <v>562.91300000000001</v>
      </c>
      <c r="G39" s="761">
        <v>0</v>
      </c>
      <c r="H39" s="768">
        <v>562.91300000000001</v>
      </c>
      <c r="I39" s="768">
        <v>562.91300000000001</v>
      </c>
      <c r="J39" s="766">
        <v>1069.5350000000001</v>
      </c>
      <c r="K39" s="295">
        <v>1.9000005329420355</v>
      </c>
    </row>
    <row r="40" spans="1:13" s="293" customFormat="1">
      <c r="B40" s="294" t="s">
        <v>793</v>
      </c>
      <c r="C40" s="766">
        <v>289.88600000000002</v>
      </c>
      <c r="D40" s="1016" t="s">
        <v>3</v>
      </c>
      <c r="E40" s="771"/>
      <c r="F40" s="766">
        <v>289.88600000000002</v>
      </c>
      <c r="G40" s="761">
        <v>0</v>
      </c>
      <c r="H40" s="768">
        <v>289.88600000000002</v>
      </c>
      <c r="I40" s="768">
        <v>289.88600000000002</v>
      </c>
      <c r="J40" s="766">
        <v>840.66899999999998</v>
      </c>
      <c r="K40" s="295">
        <v>2.8999986201472301</v>
      </c>
    </row>
    <row r="41" spans="1:13" s="293" customFormat="1">
      <c r="B41" s="294" t="s">
        <v>1358</v>
      </c>
      <c r="C41" s="766">
        <v>107.83499999999999</v>
      </c>
      <c r="D41" s="761">
        <v>0</v>
      </c>
      <c r="E41" s="771"/>
      <c r="F41" s="766">
        <v>107.83499999999999</v>
      </c>
      <c r="G41" s="761">
        <v>0</v>
      </c>
      <c r="H41" s="768">
        <v>107.83499999999999</v>
      </c>
      <c r="I41" s="768">
        <v>107.83499999999999</v>
      </c>
      <c r="J41" s="766">
        <v>398.99</v>
      </c>
      <c r="K41" s="295">
        <v>3.7000046367134978</v>
      </c>
    </row>
    <row r="42" spans="1:13" s="118" customFormat="1">
      <c r="B42" s="290" t="s">
        <v>226</v>
      </c>
      <c r="C42" s="761">
        <v>2883.3980000000001</v>
      </c>
      <c r="D42" s="761">
        <v>0</v>
      </c>
      <c r="E42" s="771"/>
      <c r="F42" s="761">
        <v>2883.3980000000001</v>
      </c>
      <c r="G42" s="761">
        <v>0</v>
      </c>
      <c r="H42" s="761">
        <v>2883.3980000000001</v>
      </c>
      <c r="I42" s="761">
        <v>2883.3980000000001</v>
      </c>
      <c r="J42" s="761">
        <v>5554.3670000000002</v>
      </c>
      <c r="K42" s="292">
        <v>1.9263268546347052</v>
      </c>
    </row>
    <row r="43" spans="1:13" s="118" customFormat="1">
      <c r="B43" s="285" t="s">
        <v>794</v>
      </c>
      <c r="C43" s="760">
        <v>138.46</v>
      </c>
      <c r="D43" s="760">
        <v>0</v>
      </c>
      <c r="E43" s="771"/>
      <c r="F43" s="760">
        <v>138.46</v>
      </c>
      <c r="G43" s="760">
        <v>0</v>
      </c>
      <c r="H43" s="760">
        <v>138.46</v>
      </c>
      <c r="I43" s="760">
        <v>138.46</v>
      </c>
      <c r="J43" s="760">
        <v>449.15600000000001</v>
      </c>
      <c r="K43" s="291">
        <v>3.243940488227647</v>
      </c>
    </row>
    <row r="44" spans="1:13" s="118" customFormat="1">
      <c r="B44" s="285" t="s">
        <v>1359</v>
      </c>
      <c r="C44" s="760">
        <v>3141.7919999999999</v>
      </c>
      <c r="D44" s="760"/>
      <c r="E44" s="763"/>
      <c r="F44" s="760">
        <v>3141.7919999999999</v>
      </c>
      <c r="G44" s="760"/>
      <c r="H44" s="760">
        <v>3141.7919999999999</v>
      </c>
      <c r="I44" s="760">
        <v>3141.7919999999999</v>
      </c>
      <c r="J44" s="760">
        <v>7854.48</v>
      </c>
      <c r="K44" s="291">
        <v>2.5</v>
      </c>
    </row>
    <row r="45" spans="1:13">
      <c r="B45" s="301" t="s">
        <v>795</v>
      </c>
      <c r="C45" s="772">
        <v>870583.23600000003</v>
      </c>
      <c r="D45" s="772">
        <v>-13395.912</v>
      </c>
      <c r="E45" s="772">
        <v>449742.28500000003</v>
      </c>
      <c r="F45" s="772">
        <v>664716.04399999999</v>
      </c>
      <c r="G45" s="772">
        <v>180700.90899999999</v>
      </c>
      <c r="H45" s="772">
        <v>845416.95299999998</v>
      </c>
      <c r="I45" s="772">
        <v>727103.25799999991</v>
      </c>
      <c r="J45" s="772">
        <v>306320.53600000002</v>
      </c>
      <c r="K45" s="116">
        <v>0.42128890584616258</v>
      </c>
    </row>
    <row r="46" spans="1:13" s="302" customFormat="1" ht="7">
      <c r="B46" s="120" t="s">
        <v>1293</v>
      </c>
      <c r="C46" s="123"/>
      <c r="D46" s="123"/>
      <c r="E46" s="121"/>
      <c r="F46" s="303"/>
      <c r="G46" s="303"/>
      <c r="H46" s="304"/>
      <c r="I46" s="304"/>
      <c r="J46" s="304"/>
      <c r="K46" s="304"/>
    </row>
    <row r="47" spans="1:13" s="302" customFormat="1" ht="7">
      <c r="B47" s="120" t="s">
        <v>1619</v>
      </c>
      <c r="C47" s="123"/>
      <c r="D47" s="123"/>
      <c r="E47" s="121"/>
      <c r="F47" s="303"/>
      <c r="G47" s="303"/>
      <c r="H47" s="304"/>
      <c r="I47" s="304"/>
      <c r="J47" s="304"/>
      <c r="K47" s="304"/>
    </row>
    <row r="48" spans="1:13" s="302" customFormat="1" ht="7">
      <c r="B48" s="123" t="s">
        <v>1620</v>
      </c>
      <c r="C48" s="123"/>
      <c r="D48" s="123"/>
      <c r="E48" s="124"/>
      <c r="F48" s="124"/>
      <c r="G48" s="124"/>
      <c r="H48" s="304"/>
      <c r="I48" s="304"/>
      <c r="J48" s="304"/>
      <c r="K48" s="304"/>
    </row>
    <row r="49" spans="1:13" s="302" customFormat="1" ht="7">
      <c r="B49" s="120" t="s">
        <v>1621</v>
      </c>
      <c r="C49" s="123"/>
      <c r="D49" s="123"/>
      <c r="E49" s="123"/>
      <c r="F49" s="123"/>
      <c r="G49" s="123"/>
      <c r="H49" s="304"/>
      <c r="I49" s="304"/>
      <c r="J49" s="304"/>
      <c r="K49" s="304"/>
    </row>
    <row r="50" spans="1:13" s="302" customFormat="1" ht="7">
      <c r="B50" s="120" t="s">
        <v>1294</v>
      </c>
      <c r="C50" s="123"/>
      <c r="D50" s="123"/>
      <c r="E50" s="125"/>
      <c r="F50" s="305"/>
      <c r="G50" s="305"/>
      <c r="H50" s="304"/>
      <c r="I50" s="304"/>
      <c r="J50" s="304"/>
      <c r="K50" s="304"/>
    </row>
    <row r="51" spans="1:13" s="302" customFormat="1" ht="7">
      <c r="B51" s="120" t="s">
        <v>1618</v>
      </c>
      <c r="C51" s="123"/>
      <c r="D51" s="123"/>
      <c r="E51" s="304"/>
      <c r="F51" s="304"/>
      <c r="G51" s="304"/>
      <c r="H51" s="304"/>
      <c r="I51" s="304"/>
      <c r="J51" s="304"/>
      <c r="K51" s="304"/>
    </row>
    <row r="52" spans="1:13" s="122" customFormat="1">
      <c r="A52" s="1"/>
      <c r="B52" s="126"/>
      <c r="C52" s="126"/>
      <c r="D52" s="126"/>
      <c r="E52" s="126"/>
      <c r="F52" s="126"/>
      <c r="G52" s="126"/>
      <c r="H52" s="126"/>
      <c r="I52" s="126"/>
      <c r="J52" s="126"/>
      <c r="K52" s="126"/>
    </row>
    <row r="54" spans="1:13" s="1" customFormat="1">
      <c r="B54" s="1061" t="s">
        <v>1494</v>
      </c>
      <c r="C54" s="1061"/>
      <c r="D54" s="1061"/>
      <c r="E54" s="1061"/>
      <c r="F54" s="1061"/>
      <c r="G54" s="1061"/>
      <c r="H54" s="1061"/>
      <c r="I54" s="1061"/>
      <c r="J54" s="1061"/>
      <c r="K54" s="1061"/>
      <c r="M54" s="111"/>
    </row>
    <row r="55" spans="1:13" s="1" customFormat="1">
      <c r="A55" s="87"/>
      <c r="B55" s="86"/>
      <c r="C55" s="86"/>
      <c r="D55" s="86"/>
      <c r="E55" s="86"/>
      <c r="F55" s="86"/>
      <c r="G55" s="86"/>
      <c r="H55" s="86"/>
      <c r="I55" s="86"/>
      <c r="J55" s="86"/>
      <c r="K55" s="86"/>
      <c r="M55" s="111"/>
    </row>
    <row r="56" spans="1:13" s="115" customFormat="1" ht="41">
      <c r="B56" s="578" t="s">
        <v>1495</v>
      </c>
      <c r="C56" s="579" t="s">
        <v>1228</v>
      </c>
      <c r="D56" s="579" t="s">
        <v>1229</v>
      </c>
      <c r="E56" s="579" t="s">
        <v>1230</v>
      </c>
      <c r="F56" s="579" t="s">
        <v>1231</v>
      </c>
      <c r="G56" s="579" t="s">
        <v>1224</v>
      </c>
      <c r="H56" s="579" t="s">
        <v>1226</v>
      </c>
      <c r="I56" s="579" t="s">
        <v>1225</v>
      </c>
      <c r="J56" s="579" t="s">
        <v>1227</v>
      </c>
      <c r="K56" s="579" t="s">
        <v>1223</v>
      </c>
    </row>
    <row r="57" spans="1:13" s="118" customFormat="1">
      <c r="B57" s="285" t="s">
        <v>778</v>
      </c>
      <c r="C57" s="760">
        <v>122472.899</v>
      </c>
      <c r="D57" s="760">
        <v>-33.317999999999998</v>
      </c>
      <c r="E57" s="760">
        <v>122439.58100000001</v>
      </c>
      <c r="F57" s="760">
        <v>138637.02800000002</v>
      </c>
      <c r="G57" s="760">
        <v>4893.0609999999997</v>
      </c>
      <c r="H57" s="760">
        <v>143530.08900000001</v>
      </c>
      <c r="I57" s="760">
        <v>139186.48300000001</v>
      </c>
      <c r="J57" s="760">
        <v>30559.671999999999</v>
      </c>
      <c r="K57" s="291">
        <v>0.21955919383349889</v>
      </c>
      <c r="M57" s="286"/>
    </row>
    <row r="58" spans="1:13" s="118" customFormat="1">
      <c r="B58" s="117" t="s">
        <v>779</v>
      </c>
      <c r="C58" s="761">
        <v>10207.555</v>
      </c>
      <c r="D58" s="761">
        <v>-23.274000000000001</v>
      </c>
      <c r="E58" s="761">
        <v>10184.281000000001</v>
      </c>
      <c r="F58" s="761">
        <v>6418.6879999999992</v>
      </c>
      <c r="G58" s="761">
        <v>484.97500000000002</v>
      </c>
      <c r="H58" s="761">
        <v>6903.6629999999996</v>
      </c>
      <c r="I58" s="761">
        <v>6648.8739999999998</v>
      </c>
      <c r="J58" s="761">
        <v>1415.8019999999999</v>
      </c>
      <c r="K58" s="292">
        <v>0.21293861186119634</v>
      </c>
      <c r="M58" s="286"/>
    </row>
    <row r="59" spans="1:13" s="118" customFormat="1">
      <c r="B59" s="117" t="s">
        <v>780</v>
      </c>
      <c r="C59" s="761">
        <v>991.04</v>
      </c>
      <c r="D59" s="761">
        <v>-8.7579999999999991</v>
      </c>
      <c r="E59" s="761">
        <v>982.28199999999993</v>
      </c>
      <c r="F59" s="761">
        <v>1758.5349999999999</v>
      </c>
      <c r="G59" s="761">
        <v>131.815</v>
      </c>
      <c r="H59" s="761">
        <v>1890.35</v>
      </c>
      <c r="I59" s="761">
        <v>1809.867</v>
      </c>
      <c r="J59" s="761">
        <v>714.09400000000005</v>
      </c>
      <c r="K59" s="292">
        <v>0.39455606406437604</v>
      </c>
    </row>
    <row r="60" spans="1:13" s="118" customFormat="1">
      <c r="B60" s="117" t="s">
        <v>1</v>
      </c>
      <c r="C60" s="761">
        <v>265.36900000000003</v>
      </c>
      <c r="D60" s="761">
        <v>-1.0999999999999999E-2</v>
      </c>
      <c r="E60" s="761">
        <v>265.358</v>
      </c>
      <c r="F60" s="761">
        <v>452.94499999999999</v>
      </c>
      <c r="G60" s="761">
        <v>23.765999999999998</v>
      </c>
      <c r="H60" s="761">
        <v>476.71100000000001</v>
      </c>
      <c r="I60" s="761">
        <v>452.94499999999999</v>
      </c>
      <c r="J60" s="761">
        <v>10.002000000000001</v>
      </c>
      <c r="K60" s="292">
        <v>2.2082151254567334E-2</v>
      </c>
    </row>
    <row r="61" spans="1:13" s="118" customFormat="1">
      <c r="B61" s="117" t="s">
        <v>2</v>
      </c>
      <c r="C61" s="761">
        <v>0</v>
      </c>
      <c r="D61" s="761">
        <v>0</v>
      </c>
      <c r="E61" s="761">
        <v>0</v>
      </c>
      <c r="F61" s="761">
        <v>0</v>
      </c>
      <c r="G61" s="761">
        <v>0</v>
      </c>
      <c r="H61" s="761">
        <v>0</v>
      </c>
      <c r="I61" s="761">
        <v>0</v>
      </c>
      <c r="J61" s="761">
        <v>0</v>
      </c>
      <c r="K61" s="761">
        <v>0</v>
      </c>
    </row>
    <row r="62" spans="1:13" s="118" customFormat="1">
      <c r="B62" s="117" t="s">
        <v>4</v>
      </c>
      <c r="C62" s="761">
        <v>35873.661999999997</v>
      </c>
      <c r="D62" s="761">
        <v>-14.43</v>
      </c>
      <c r="E62" s="761">
        <v>35859.231999999996</v>
      </c>
      <c r="F62" s="761">
        <v>17440.734000000004</v>
      </c>
      <c r="G62" s="761">
        <v>13618.183999999999</v>
      </c>
      <c r="H62" s="761">
        <v>31058.918000000001</v>
      </c>
      <c r="I62" s="761">
        <v>19315.061000000002</v>
      </c>
      <c r="J62" s="761">
        <v>6202.6490000000003</v>
      </c>
      <c r="K62" s="292">
        <v>0.32113017919021847</v>
      </c>
    </row>
    <row r="63" spans="1:13" s="118" customFormat="1">
      <c r="B63" s="117" t="s">
        <v>5</v>
      </c>
      <c r="C63" s="761">
        <v>125314.19</v>
      </c>
      <c r="D63" s="761">
        <v>-1180.9839999999999</v>
      </c>
      <c r="E63" s="761">
        <v>124133.20600000001</v>
      </c>
      <c r="F63" s="761">
        <v>75548.918000000005</v>
      </c>
      <c r="G63" s="761">
        <v>41761.735000000001</v>
      </c>
      <c r="H63" s="761">
        <v>117310.65300000001</v>
      </c>
      <c r="I63" s="761">
        <v>91399.974000000002</v>
      </c>
      <c r="J63" s="761">
        <v>89481.35</v>
      </c>
      <c r="K63" s="292">
        <v>0.97900848418184461</v>
      </c>
    </row>
    <row r="64" spans="1:13" s="118" customFormat="1">
      <c r="B64" s="117" t="s">
        <v>6</v>
      </c>
      <c r="C64" s="761">
        <v>86939.243000000002</v>
      </c>
      <c r="D64" s="761">
        <v>-1722.2249999999999</v>
      </c>
      <c r="E64" s="761">
        <v>85217.017999999996</v>
      </c>
      <c r="F64" s="761">
        <v>50062.063000000002</v>
      </c>
      <c r="G64" s="761">
        <v>30742.616000000002</v>
      </c>
      <c r="H64" s="761">
        <v>80804.679000000004</v>
      </c>
      <c r="I64" s="761">
        <v>52465.203000000001</v>
      </c>
      <c r="J64" s="761">
        <v>36767.584000000003</v>
      </c>
      <c r="K64" s="292">
        <v>0.7007994231910244</v>
      </c>
    </row>
    <row r="65" spans="2:15" s="118" customFormat="1">
      <c r="B65" s="117" t="s">
        <v>7</v>
      </c>
      <c r="C65" s="761">
        <v>40917</v>
      </c>
      <c r="D65" s="761">
        <v>-301.56299999999999</v>
      </c>
      <c r="E65" s="761">
        <v>40615.436999999998</v>
      </c>
      <c r="F65" s="761">
        <v>40389.150999999998</v>
      </c>
      <c r="G65" s="761">
        <v>145.22200000000001</v>
      </c>
      <c r="H65" s="761">
        <v>40534.373</v>
      </c>
      <c r="I65" s="761">
        <v>40457.567999999999</v>
      </c>
      <c r="J65" s="761">
        <v>15465.763000000001</v>
      </c>
      <c r="K65" s="292">
        <v>0.38227119830831158</v>
      </c>
    </row>
    <row r="66" spans="2:15" s="118" customFormat="1">
      <c r="B66" s="117" t="s">
        <v>8</v>
      </c>
      <c r="C66" s="761">
        <v>8609.3410000000003</v>
      </c>
      <c r="D66" s="761">
        <v>-4648.942</v>
      </c>
      <c r="E66" s="761">
        <v>3960.3990000000003</v>
      </c>
      <c r="F66" s="761">
        <v>3366.7809999999999</v>
      </c>
      <c r="G66" s="761">
        <v>449.209</v>
      </c>
      <c r="H66" s="761">
        <v>3815.99</v>
      </c>
      <c r="I66" s="761">
        <v>3611.9430000000002</v>
      </c>
      <c r="J66" s="761">
        <v>4158.5829999999996</v>
      </c>
      <c r="K66" s="292">
        <v>1.151342366144759</v>
      </c>
    </row>
    <row r="67" spans="2:15" s="118" customFormat="1">
      <c r="B67" s="117" t="s">
        <v>9</v>
      </c>
      <c r="C67" s="761">
        <v>1168.0820000000001</v>
      </c>
      <c r="D67" s="761">
        <v>-51.027999999999999</v>
      </c>
      <c r="E67" s="761">
        <v>1117.0540000000001</v>
      </c>
      <c r="F67" s="761">
        <v>1100.819</v>
      </c>
      <c r="G67" s="761">
        <v>1.0269999999999999</v>
      </c>
      <c r="H67" s="761">
        <v>1101.846</v>
      </c>
      <c r="I67" s="761">
        <v>1101.0170000000001</v>
      </c>
      <c r="J67" s="761">
        <v>1651.5260000000001</v>
      </c>
      <c r="K67" s="292">
        <v>1.5000004541255947</v>
      </c>
    </row>
    <row r="68" spans="2:15" s="118" customFormat="1">
      <c r="B68" s="117" t="s">
        <v>10</v>
      </c>
      <c r="C68" s="761">
        <v>0</v>
      </c>
      <c r="D68" s="761">
        <v>0</v>
      </c>
      <c r="E68" s="761">
        <v>0</v>
      </c>
      <c r="F68" s="761">
        <v>0</v>
      </c>
      <c r="G68" s="761">
        <v>0</v>
      </c>
      <c r="H68" s="761">
        <v>0</v>
      </c>
      <c r="I68" s="761">
        <v>0</v>
      </c>
      <c r="J68" s="761">
        <v>0</v>
      </c>
      <c r="K68" s="761">
        <v>0</v>
      </c>
    </row>
    <row r="69" spans="2:15" s="118" customFormat="1" ht="26">
      <c r="B69" s="117" t="s">
        <v>11</v>
      </c>
      <c r="C69" s="761">
        <v>3.1850000000000001</v>
      </c>
      <c r="D69" s="761">
        <v>-2.5000000000000001E-2</v>
      </c>
      <c r="E69" s="761">
        <v>3.16</v>
      </c>
      <c r="F69" s="761">
        <v>3.16</v>
      </c>
      <c r="G69" s="761">
        <v>0</v>
      </c>
      <c r="H69" s="761">
        <v>3.16</v>
      </c>
      <c r="I69" s="761">
        <v>3.16</v>
      </c>
      <c r="J69" s="761">
        <v>2.081</v>
      </c>
      <c r="K69" s="292">
        <v>0.65854430379746831</v>
      </c>
      <c r="O69" s="287"/>
    </row>
    <row r="70" spans="2:15" s="118" customFormat="1">
      <c r="B70" s="117" t="s">
        <v>12</v>
      </c>
      <c r="C70" s="761">
        <v>76.033000000000001</v>
      </c>
      <c r="D70" s="761">
        <v>-0.58099999999999996</v>
      </c>
      <c r="E70" s="761">
        <v>75.451999999999998</v>
      </c>
      <c r="F70" s="761">
        <v>44.575000000000003</v>
      </c>
      <c r="G70" s="761">
        <v>24.39</v>
      </c>
      <c r="H70" s="761">
        <v>68.965000000000003</v>
      </c>
      <c r="I70" s="761">
        <v>57.066000000000003</v>
      </c>
      <c r="J70" s="761">
        <v>57.066000000000003</v>
      </c>
      <c r="K70" s="292">
        <v>1</v>
      </c>
    </row>
    <row r="71" spans="2:15" s="118" customFormat="1">
      <c r="B71" s="117" t="s">
        <v>750</v>
      </c>
      <c r="C71" s="761">
        <v>18100.364000000001</v>
      </c>
      <c r="D71" s="761">
        <v>-36.475000000000001</v>
      </c>
      <c r="E71" s="761">
        <v>18063.889000000003</v>
      </c>
      <c r="F71" s="761">
        <v>27501.879000000001</v>
      </c>
      <c r="G71" s="761">
        <v>1727.3510000000001</v>
      </c>
      <c r="H71" s="761">
        <v>29229.23</v>
      </c>
      <c r="I71" s="761">
        <v>28451.817999999999</v>
      </c>
      <c r="J71" s="761">
        <v>11228.771000000001</v>
      </c>
      <c r="K71" s="292">
        <v>0.39465917432762998</v>
      </c>
    </row>
    <row r="72" spans="2:15" s="118" customFormat="1">
      <c r="B72" s="285" t="s">
        <v>13</v>
      </c>
      <c r="C72" s="760">
        <v>4622.826</v>
      </c>
      <c r="D72" s="760">
        <v>0</v>
      </c>
      <c r="E72" s="760">
        <v>4622.826</v>
      </c>
      <c r="F72" s="760">
        <v>4622.826</v>
      </c>
      <c r="G72" s="760">
        <v>0</v>
      </c>
      <c r="H72" s="760">
        <v>4622.826</v>
      </c>
      <c r="I72" s="760">
        <v>4622.826</v>
      </c>
      <c r="J72" s="760">
        <v>949.80700000000002</v>
      </c>
      <c r="K72" s="291">
        <v>0.20546025310059257</v>
      </c>
    </row>
    <row r="73" spans="2:15">
      <c r="B73" s="297" t="s">
        <v>781</v>
      </c>
      <c r="C73" s="762">
        <v>455560.78900000005</v>
      </c>
      <c r="D73" s="762">
        <v>-8021.6140000000005</v>
      </c>
      <c r="E73" s="762">
        <v>447539.17500000005</v>
      </c>
      <c r="F73" s="762">
        <v>367348.10200000007</v>
      </c>
      <c r="G73" s="762">
        <v>94003.350999999995</v>
      </c>
      <c r="H73" s="762">
        <v>461351.45300000004</v>
      </c>
      <c r="I73" s="762">
        <v>389583.80499999993</v>
      </c>
      <c r="J73" s="762">
        <v>198664.75000000003</v>
      </c>
      <c r="K73" s="298">
        <v>0.50994098689497647</v>
      </c>
    </row>
    <row r="74" spans="2:15" s="118" customFormat="1">
      <c r="B74" s="285" t="s">
        <v>778</v>
      </c>
      <c r="C74" s="760">
        <v>10697.755999999999</v>
      </c>
      <c r="D74" s="760">
        <v>-4.6790000000000003</v>
      </c>
      <c r="E74" s="763"/>
      <c r="F74" s="760">
        <v>12213.207</v>
      </c>
      <c r="G74" s="760">
        <v>494.74299999999999</v>
      </c>
      <c r="H74" s="760">
        <v>12707.95</v>
      </c>
      <c r="I74" s="760">
        <v>12458.76</v>
      </c>
      <c r="J74" s="760">
        <v>676.93100000000004</v>
      </c>
      <c r="K74" s="291">
        <v>5.4333737867974019E-2</v>
      </c>
    </row>
    <row r="75" spans="2:15" s="118" customFormat="1">
      <c r="B75" s="117" t="s">
        <v>4</v>
      </c>
      <c r="C75" s="761">
        <v>100329.061</v>
      </c>
      <c r="D75" s="761">
        <v>-57.631</v>
      </c>
      <c r="E75" s="764"/>
      <c r="F75" s="761">
        <v>76739.973999999987</v>
      </c>
      <c r="G75" s="761">
        <v>5522.6909999999998</v>
      </c>
      <c r="H75" s="765">
        <v>82262.664999999994</v>
      </c>
      <c r="I75" s="761">
        <v>79991.813999999998</v>
      </c>
      <c r="J75" s="761">
        <v>5365.9449999999997</v>
      </c>
      <c r="K75" s="292">
        <v>6.7081176581393689E-2</v>
      </c>
      <c r="M75" s="286"/>
    </row>
    <row r="76" spans="2:15" s="118" customFormat="1">
      <c r="B76" s="117" t="s">
        <v>5</v>
      </c>
      <c r="C76" s="761">
        <v>135616.11499999999</v>
      </c>
      <c r="D76" s="761">
        <v>-2176.2339999999999</v>
      </c>
      <c r="E76" s="764"/>
      <c r="F76" s="761">
        <v>75294.769</v>
      </c>
      <c r="G76" s="761">
        <v>58253.745999999999</v>
      </c>
      <c r="H76" s="765">
        <v>133548.51500000001</v>
      </c>
      <c r="I76" s="765">
        <v>103991.209</v>
      </c>
      <c r="J76" s="761">
        <v>55512.501000000004</v>
      </c>
      <c r="K76" s="292">
        <v>0.53381917119551903</v>
      </c>
      <c r="M76" s="286"/>
    </row>
    <row r="77" spans="2:15" s="293" customFormat="1" ht="12">
      <c r="B77" s="294" t="s">
        <v>782</v>
      </c>
      <c r="C77" s="766">
        <v>19893.766</v>
      </c>
      <c r="D77" s="766">
        <v>-1103.318</v>
      </c>
      <c r="E77" s="767"/>
      <c r="F77" s="766">
        <v>14530.378000000001</v>
      </c>
      <c r="G77" s="768">
        <v>3766.424</v>
      </c>
      <c r="H77" s="768">
        <v>18296.802</v>
      </c>
      <c r="I77" s="768">
        <v>16231.218000000001</v>
      </c>
      <c r="J77" s="766">
        <v>11876.546</v>
      </c>
      <c r="K77" s="295">
        <v>0.73171009101103812</v>
      </c>
    </row>
    <row r="78" spans="2:15" s="293" customFormat="1" ht="12">
      <c r="B78" s="294" t="s">
        <v>783</v>
      </c>
      <c r="C78" s="766">
        <v>7706.36</v>
      </c>
      <c r="D78" s="766">
        <v>-73.438000000000002</v>
      </c>
      <c r="E78" s="767"/>
      <c r="F78" s="766">
        <v>7303.799</v>
      </c>
      <c r="G78" s="768">
        <v>402.56099999999998</v>
      </c>
      <c r="H78" s="768">
        <v>7706.36</v>
      </c>
      <c r="I78" s="768">
        <v>7536.1009999999997</v>
      </c>
      <c r="J78" s="766">
        <v>6330.46</v>
      </c>
      <c r="K78" s="295">
        <v>0.84001793500379052</v>
      </c>
    </row>
    <row r="79" spans="2:15" s="293" customFormat="1" ht="12">
      <c r="B79" s="294" t="s">
        <v>784</v>
      </c>
      <c r="C79" s="766">
        <v>108015.989</v>
      </c>
      <c r="D79" s="766">
        <v>-999.47799999999995</v>
      </c>
      <c r="E79" s="767"/>
      <c r="F79" s="766">
        <v>53460.592000000004</v>
      </c>
      <c r="G79" s="768">
        <v>54084.760999999999</v>
      </c>
      <c r="H79" s="768">
        <v>107545.353</v>
      </c>
      <c r="I79" s="768">
        <v>80223.89</v>
      </c>
      <c r="J79" s="766">
        <v>37305.495000000003</v>
      </c>
      <c r="K79" s="295">
        <v>0.46501727851890506</v>
      </c>
    </row>
    <row r="80" spans="2:15" s="118" customFormat="1">
      <c r="B80" s="117" t="s">
        <v>785</v>
      </c>
      <c r="C80" s="761">
        <v>118210.92799999999</v>
      </c>
      <c r="D80" s="761">
        <v>-2659.66</v>
      </c>
      <c r="E80" s="764"/>
      <c r="F80" s="761">
        <v>97055.252999999997</v>
      </c>
      <c r="G80" s="761">
        <v>21065.144999999997</v>
      </c>
      <c r="H80" s="761">
        <v>118120.39799999999</v>
      </c>
      <c r="I80" s="761">
        <v>101010.50600000001</v>
      </c>
      <c r="J80" s="761">
        <v>19666.767</v>
      </c>
      <c r="K80" s="292">
        <v>0.19470021266896731</v>
      </c>
      <c r="M80" s="288"/>
    </row>
    <row r="81" spans="1:13" s="293" customFormat="1" ht="12">
      <c r="B81" s="294" t="s">
        <v>786</v>
      </c>
      <c r="C81" s="766">
        <v>81472.23</v>
      </c>
      <c r="D81" s="766">
        <v>-1330.34</v>
      </c>
      <c r="E81" s="767"/>
      <c r="F81" s="766">
        <v>76962.731</v>
      </c>
      <c r="G81" s="766">
        <v>4483.7449999999999</v>
      </c>
      <c r="H81" s="766">
        <v>81446.475999999995</v>
      </c>
      <c r="I81" s="766">
        <v>77186.172000000006</v>
      </c>
      <c r="J81" s="766">
        <v>7384.6379999999999</v>
      </c>
      <c r="K81" s="295">
        <v>9.5673069523385612E-2</v>
      </c>
    </row>
    <row r="82" spans="1:13" s="293" customFormat="1" ht="12">
      <c r="B82" s="294" t="s">
        <v>787</v>
      </c>
      <c r="C82" s="766">
        <v>22167.368999999999</v>
      </c>
      <c r="D82" s="766">
        <v>-583.99400000000003</v>
      </c>
      <c r="E82" s="767"/>
      <c r="F82" s="766">
        <v>6524.9930000000022</v>
      </c>
      <c r="G82" s="766">
        <v>15642.352999999999</v>
      </c>
      <c r="H82" s="766">
        <v>22167.346000000001</v>
      </c>
      <c r="I82" s="766">
        <v>9682.0370000000003</v>
      </c>
      <c r="J82" s="766">
        <v>6938.4610000000002</v>
      </c>
      <c r="K82" s="295">
        <v>0.71663235742643827</v>
      </c>
    </row>
    <row r="83" spans="1:13" s="293" customFormat="1" ht="12">
      <c r="B83" s="294" t="s">
        <v>788</v>
      </c>
      <c r="C83" s="766">
        <v>14571.329</v>
      </c>
      <c r="D83" s="766">
        <v>-745.32600000000002</v>
      </c>
      <c r="E83" s="767"/>
      <c r="F83" s="766">
        <v>13567.529000000002</v>
      </c>
      <c r="G83" s="766">
        <v>939.04700000000003</v>
      </c>
      <c r="H83" s="766">
        <v>14506.576000000003</v>
      </c>
      <c r="I83" s="766">
        <v>14142.297</v>
      </c>
      <c r="J83" s="766">
        <v>5343.6679999999997</v>
      </c>
      <c r="K83" s="295">
        <v>0.37785007626413158</v>
      </c>
    </row>
    <row r="84" spans="1:13" s="293" customFormat="1" ht="12">
      <c r="B84" s="296" t="s">
        <v>789</v>
      </c>
      <c r="C84" s="766">
        <v>4131.79</v>
      </c>
      <c r="D84" s="766">
        <v>-280.98399999999998</v>
      </c>
      <c r="E84" s="767"/>
      <c r="F84" s="766">
        <v>3239.6840000000002</v>
      </c>
      <c r="G84" s="766">
        <v>839.52200000000005</v>
      </c>
      <c r="H84" s="766">
        <v>4079.2060000000001</v>
      </c>
      <c r="I84" s="766">
        <v>3746.172</v>
      </c>
      <c r="J84" s="766">
        <v>1751.6579999999999</v>
      </c>
      <c r="K84" s="295">
        <v>0.46758611190303057</v>
      </c>
    </row>
    <row r="85" spans="1:13" s="293" customFormat="1" ht="12">
      <c r="B85" s="296" t="s">
        <v>790</v>
      </c>
      <c r="C85" s="766">
        <v>10439.539000000001</v>
      </c>
      <c r="D85" s="766">
        <v>-464.34199999999998</v>
      </c>
      <c r="E85" s="767"/>
      <c r="F85" s="766">
        <v>10327.845000000001</v>
      </c>
      <c r="G85" s="766">
        <v>99.525000000000006</v>
      </c>
      <c r="H85" s="766">
        <v>10427.370000000001</v>
      </c>
      <c r="I85" s="766">
        <v>10396.125</v>
      </c>
      <c r="J85" s="766">
        <v>3592.01</v>
      </c>
      <c r="K85" s="295">
        <v>0.34551431422765694</v>
      </c>
    </row>
    <row r="86" spans="1:13" s="118" customFormat="1">
      <c r="A86" s="287"/>
      <c r="B86" s="285" t="s">
        <v>13</v>
      </c>
      <c r="C86" s="760">
        <v>5593.192</v>
      </c>
      <c r="D86" s="769">
        <v>0</v>
      </c>
      <c r="E86" s="763"/>
      <c r="F86" s="760">
        <v>5381.8389999999999</v>
      </c>
      <c r="G86" s="760">
        <v>0</v>
      </c>
      <c r="H86" s="760">
        <v>5381.8389999999999</v>
      </c>
      <c r="I86" s="760">
        <v>5381.8389999999999</v>
      </c>
      <c r="J86" s="760">
        <v>1672.7750000000001</v>
      </c>
      <c r="K86" s="291">
        <v>0.31081847673258156</v>
      </c>
      <c r="L86" s="287"/>
      <c r="M86" s="289"/>
    </row>
    <row r="87" spans="1:13">
      <c r="B87" s="297" t="s">
        <v>791</v>
      </c>
      <c r="C87" s="762">
        <v>370447.05199999997</v>
      </c>
      <c r="D87" s="762">
        <v>-4898.2039999999997</v>
      </c>
      <c r="E87" s="762">
        <v>0</v>
      </c>
      <c r="F87" s="762">
        <v>266685.04199999996</v>
      </c>
      <c r="G87" s="762">
        <v>85336.324999999997</v>
      </c>
      <c r="H87" s="762">
        <v>352021.36699999997</v>
      </c>
      <c r="I87" s="762">
        <v>302834.12799999997</v>
      </c>
      <c r="J87" s="762">
        <v>82894.918999999994</v>
      </c>
      <c r="K87" s="298">
        <v>0.27373043965507088</v>
      </c>
    </row>
    <row r="88" spans="1:13">
      <c r="B88" s="300" t="s">
        <v>205</v>
      </c>
      <c r="C88" s="770">
        <v>826007.84100000001</v>
      </c>
      <c r="D88" s="770">
        <v>-12919.817999999999</v>
      </c>
      <c r="E88" s="770">
        <v>447539.17500000005</v>
      </c>
      <c r="F88" s="770">
        <v>634033.14400000009</v>
      </c>
      <c r="G88" s="770">
        <v>179339.67599999998</v>
      </c>
      <c r="H88" s="770">
        <v>813372.82000000007</v>
      </c>
      <c r="I88" s="770">
        <v>692417.93299999996</v>
      </c>
      <c r="J88" s="770">
        <v>281559.66899999999</v>
      </c>
      <c r="K88" s="299">
        <v>0.40663254890020306</v>
      </c>
    </row>
    <row r="89" spans="1:13" s="118" customFormat="1">
      <c r="B89" s="300" t="s">
        <v>14</v>
      </c>
      <c r="C89" s="770">
        <v>6821.5950000000012</v>
      </c>
      <c r="D89" s="770">
        <v>0</v>
      </c>
      <c r="E89" s="770">
        <v>0</v>
      </c>
      <c r="F89" s="770">
        <v>6821.5950000000012</v>
      </c>
      <c r="G89" s="770">
        <v>0</v>
      </c>
      <c r="H89" s="770">
        <v>6821.5950000000012</v>
      </c>
      <c r="I89" s="770">
        <v>6821.5950000000012</v>
      </c>
      <c r="J89" s="770">
        <v>15245.704</v>
      </c>
      <c r="K89" s="299">
        <v>2.2349177868225829</v>
      </c>
    </row>
    <row r="90" spans="1:13" s="293" customFormat="1">
      <c r="B90" s="294" t="s">
        <v>1360</v>
      </c>
      <c r="C90" s="766">
        <v>712.35899999999992</v>
      </c>
      <c r="D90" s="761">
        <v>0</v>
      </c>
      <c r="E90" s="771"/>
      <c r="F90" s="766">
        <v>712.35899999999992</v>
      </c>
      <c r="G90" s="761">
        <v>0</v>
      </c>
      <c r="H90" s="768">
        <v>712.35899999999992</v>
      </c>
      <c r="I90" s="768">
        <v>712.35899999999992</v>
      </c>
      <c r="J90" s="766">
        <v>1771.7280000000001</v>
      </c>
      <c r="K90" s="295">
        <v>2.4871279790105834</v>
      </c>
    </row>
    <row r="91" spans="1:13" s="293" customFormat="1" ht="24">
      <c r="B91" s="294" t="s">
        <v>796</v>
      </c>
      <c r="C91" s="766">
        <v>342.56099999999998</v>
      </c>
      <c r="D91" s="761">
        <v>0</v>
      </c>
      <c r="E91" s="771"/>
      <c r="F91" s="766">
        <v>342.56099999999998</v>
      </c>
      <c r="G91" s="761">
        <v>0</v>
      </c>
      <c r="H91" s="768">
        <v>342.56099999999998</v>
      </c>
      <c r="I91" s="768">
        <v>342.56099999999998</v>
      </c>
      <c r="J91" s="766">
        <v>650.86599999999999</v>
      </c>
      <c r="K91" s="295">
        <v>1.9000002919188117</v>
      </c>
    </row>
    <row r="92" spans="1:13" s="293" customFormat="1">
      <c r="B92" s="294" t="s">
        <v>793</v>
      </c>
      <c r="C92" s="766">
        <v>309.238</v>
      </c>
      <c r="D92" s="761">
        <v>0</v>
      </c>
      <c r="E92" s="771"/>
      <c r="F92" s="766">
        <v>309.238</v>
      </c>
      <c r="G92" s="761">
        <v>0</v>
      </c>
      <c r="H92" s="768">
        <v>309.238</v>
      </c>
      <c r="I92" s="768">
        <v>309.238</v>
      </c>
      <c r="J92" s="766">
        <v>896.79</v>
      </c>
      <c r="K92" s="295">
        <v>2.8999993532489539</v>
      </c>
    </row>
    <row r="93" spans="1:13" s="293" customFormat="1">
      <c r="B93" s="294" t="s">
        <v>1358</v>
      </c>
      <c r="C93" s="766">
        <v>60.56</v>
      </c>
      <c r="D93" s="761">
        <v>0</v>
      </c>
      <c r="E93" s="771"/>
      <c r="F93" s="766">
        <v>60.56</v>
      </c>
      <c r="G93" s="761">
        <v>0</v>
      </c>
      <c r="H93" s="768">
        <v>60.56</v>
      </c>
      <c r="I93" s="768">
        <v>60.56</v>
      </c>
      <c r="J93" s="766">
        <v>224.072</v>
      </c>
      <c r="K93" s="295">
        <v>3.6999999999999997</v>
      </c>
    </row>
    <row r="94" spans="1:13" s="118" customFormat="1">
      <c r="B94" s="290" t="s">
        <v>226</v>
      </c>
      <c r="C94" s="761">
        <v>3201.0390000000002</v>
      </c>
      <c r="D94" s="761">
        <v>0</v>
      </c>
      <c r="E94" s="771"/>
      <c r="F94" s="761">
        <v>3201.0390000000002</v>
      </c>
      <c r="G94" s="761">
        <v>0</v>
      </c>
      <c r="H94" s="761">
        <v>3201.0390000000002</v>
      </c>
      <c r="I94" s="761">
        <v>3201.0390000000002</v>
      </c>
      <c r="J94" s="761">
        <v>5988.5159999999996</v>
      </c>
      <c r="K94" s="292">
        <v>1.8708038233835949</v>
      </c>
    </row>
    <row r="95" spans="1:13" s="118" customFormat="1">
      <c r="B95" s="285" t="s">
        <v>794</v>
      </c>
      <c r="C95" s="760">
        <v>382.74299999999999</v>
      </c>
      <c r="D95" s="760">
        <v>0</v>
      </c>
      <c r="E95" s="771"/>
      <c r="F95" s="760">
        <v>382.74299999999999</v>
      </c>
      <c r="G95" s="760">
        <v>0</v>
      </c>
      <c r="H95" s="760">
        <v>382.74299999999999</v>
      </c>
      <c r="I95" s="760">
        <v>382.74299999999999</v>
      </c>
      <c r="J95" s="760">
        <v>1171.825</v>
      </c>
      <c r="K95" s="291">
        <v>3.0616497231823967</v>
      </c>
    </row>
    <row r="96" spans="1:13" s="118" customFormat="1">
      <c r="B96" s="285" t="s">
        <v>1359</v>
      </c>
      <c r="C96" s="760">
        <v>2525.4540000000002</v>
      </c>
      <c r="D96" s="760">
        <v>0</v>
      </c>
      <c r="E96" s="763"/>
      <c r="F96" s="760">
        <v>2525.4540000000002</v>
      </c>
      <c r="G96" s="760">
        <v>0</v>
      </c>
      <c r="H96" s="760">
        <v>2525.4540000000002</v>
      </c>
      <c r="I96" s="760">
        <v>2525.4540000000002</v>
      </c>
      <c r="J96" s="760">
        <v>6313.6350000000002</v>
      </c>
      <c r="K96" s="291">
        <v>2.5</v>
      </c>
    </row>
    <row r="97" spans="2:19">
      <c r="B97" s="301" t="s">
        <v>795</v>
      </c>
      <c r="C97" s="772">
        <v>832829.43599999999</v>
      </c>
      <c r="D97" s="772">
        <v>-12919.817999999999</v>
      </c>
      <c r="E97" s="772">
        <v>447539.17500000005</v>
      </c>
      <c r="F97" s="772">
        <v>640854.73900000006</v>
      </c>
      <c r="G97" s="772">
        <v>179339.67599999998</v>
      </c>
      <c r="H97" s="772">
        <v>820194.41500000004</v>
      </c>
      <c r="I97" s="772">
        <v>699239.52799999993</v>
      </c>
      <c r="J97" s="772">
        <v>296805.37300000002</v>
      </c>
      <c r="K97" s="116">
        <v>0.42440068631340372</v>
      </c>
    </row>
    <row r="98" spans="2:19" s="302" customFormat="1" ht="7">
      <c r="B98" s="120" t="s">
        <v>1293</v>
      </c>
      <c r="C98" s="123"/>
      <c r="D98" s="123"/>
      <c r="E98" s="121"/>
      <c r="F98" s="303"/>
      <c r="G98" s="303"/>
      <c r="H98" s="304"/>
      <c r="I98" s="304"/>
      <c r="J98" s="304"/>
      <c r="K98" s="304"/>
    </row>
    <row r="99" spans="2:19" s="302" customFormat="1" ht="7">
      <c r="B99" s="120" t="s">
        <v>1619</v>
      </c>
      <c r="C99" s="123"/>
      <c r="D99" s="123"/>
      <c r="E99" s="121"/>
      <c r="F99" s="303"/>
      <c r="G99" s="303"/>
      <c r="H99" s="304"/>
      <c r="I99" s="304"/>
      <c r="J99" s="304"/>
      <c r="K99" s="304"/>
    </row>
    <row r="100" spans="2:19" s="302" customFormat="1" ht="7">
      <c r="B100" s="123" t="s">
        <v>1620</v>
      </c>
      <c r="C100" s="123"/>
      <c r="D100" s="123"/>
      <c r="E100" s="124"/>
      <c r="F100" s="124"/>
      <c r="G100" s="124"/>
      <c r="H100" s="304"/>
      <c r="I100" s="304"/>
      <c r="J100" s="304"/>
      <c r="K100" s="304"/>
    </row>
    <row r="101" spans="2:19" s="302" customFormat="1" ht="7">
      <c r="B101" s="120" t="s">
        <v>1621</v>
      </c>
      <c r="C101" s="123"/>
      <c r="D101" s="123"/>
      <c r="E101" s="123"/>
      <c r="F101" s="123"/>
      <c r="G101" s="123"/>
      <c r="H101" s="304"/>
      <c r="I101" s="304"/>
      <c r="J101" s="304"/>
      <c r="K101" s="304"/>
    </row>
    <row r="102" spans="2:19" s="302" customFormat="1" ht="7">
      <c r="B102" s="120" t="s">
        <v>1294</v>
      </c>
      <c r="C102" s="123"/>
      <c r="D102" s="123"/>
      <c r="E102" s="125"/>
      <c r="F102" s="305"/>
      <c r="G102" s="305"/>
      <c r="H102" s="304"/>
      <c r="I102" s="304"/>
      <c r="J102" s="304"/>
      <c r="K102" s="304"/>
    </row>
    <row r="103" spans="2:19" s="302" customFormat="1" ht="7">
      <c r="B103" s="120" t="s">
        <v>1618</v>
      </c>
      <c r="C103" s="123"/>
      <c r="D103" s="123"/>
      <c r="E103" s="304"/>
      <c r="F103" s="304"/>
      <c r="G103" s="304"/>
      <c r="H103" s="304"/>
      <c r="I103" s="304"/>
      <c r="J103" s="304"/>
      <c r="K103" s="304"/>
    </row>
    <row r="104" spans="2:19">
      <c r="B104" s="120"/>
      <c r="F104" s="1040"/>
      <c r="G104" s="1040"/>
    </row>
    <row r="105" spans="2:19">
      <c r="F105" s="1040"/>
      <c r="G105" s="1040"/>
    </row>
    <row r="107" spans="2:19">
      <c r="O107" s="119"/>
      <c r="P107" s="119"/>
      <c r="Q107" s="119"/>
      <c r="R107" s="119"/>
      <c r="S107" s="127"/>
    </row>
    <row r="108" spans="2:19">
      <c r="O108" s="119"/>
      <c r="P108" s="119"/>
      <c r="Q108" s="119"/>
      <c r="R108" s="119"/>
      <c r="S108" s="127"/>
    </row>
    <row r="109" spans="2:19">
      <c r="O109" s="119"/>
      <c r="P109" s="119"/>
      <c r="Q109" s="119"/>
      <c r="R109" s="119"/>
      <c r="S109" s="127"/>
    </row>
    <row r="110" spans="2:19">
      <c r="O110" s="119"/>
      <c r="P110" s="119"/>
      <c r="Q110" s="119"/>
      <c r="R110" s="119"/>
      <c r="S110" s="127"/>
    </row>
    <row r="111" spans="2:19">
      <c r="O111" s="119"/>
      <c r="P111" s="119"/>
      <c r="Q111" s="119"/>
      <c r="R111" s="119"/>
      <c r="S111" s="127"/>
    </row>
    <row r="112" spans="2:19">
      <c r="O112" s="119"/>
      <c r="P112" s="119"/>
      <c r="Q112" s="119"/>
      <c r="R112" s="119"/>
      <c r="S112" s="127"/>
    </row>
    <row r="113" spans="15:19">
      <c r="O113" s="119"/>
      <c r="P113" s="119"/>
      <c r="Q113" s="119"/>
      <c r="R113" s="119"/>
      <c r="S113" s="127"/>
    </row>
    <row r="114" spans="15:19">
      <c r="O114" s="119"/>
      <c r="P114" s="119"/>
      <c r="Q114" s="119"/>
      <c r="R114" s="119"/>
      <c r="S114" s="127"/>
    </row>
    <row r="115" spans="15:19">
      <c r="O115" s="119"/>
      <c r="P115" s="119"/>
      <c r="Q115" s="119"/>
      <c r="R115" s="119"/>
      <c r="S115" s="127"/>
    </row>
    <row r="116" spans="15:19">
      <c r="O116" s="119"/>
      <c r="P116" s="119"/>
      <c r="Q116" s="119"/>
      <c r="R116" s="119"/>
      <c r="S116" s="127"/>
    </row>
    <row r="117" spans="15:19">
      <c r="O117" s="119"/>
      <c r="P117" s="119"/>
      <c r="Q117" s="119"/>
      <c r="R117" s="119"/>
      <c r="S117" s="127"/>
    </row>
    <row r="118" spans="15:19">
      <c r="O118" s="119"/>
      <c r="P118" s="119"/>
      <c r="Q118" s="119"/>
      <c r="R118" s="119"/>
      <c r="S118" s="127"/>
    </row>
    <row r="119" spans="15:19">
      <c r="O119" s="119"/>
      <c r="P119" s="119"/>
      <c r="Q119" s="119"/>
      <c r="R119" s="119"/>
      <c r="S119" s="127"/>
    </row>
    <row r="120" spans="15:19">
      <c r="O120" s="119"/>
      <c r="P120" s="119"/>
      <c r="Q120" s="119"/>
      <c r="R120" s="119"/>
      <c r="S120" s="127"/>
    </row>
    <row r="121" spans="15:19">
      <c r="O121" s="119"/>
      <c r="P121" s="119"/>
      <c r="Q121" s="119"/>
      <c r="R121" s="119"/>
      <c r="S121" s="127"/>
    </row>
    <row r="122" spans="15:19">
      <c r="O122" s="119"/>
      <c r="P122" s="119"/>
      <c r="Q122" s="119"/>
      <c r="R122" s="119"/>
      <c r="S122" s="127"/>
    </row>
    <row r="123" spans="15:19">
      <c r="O123" s="119"/>
      <c r="P123" s="119"/>
      <c r="Q123" s="119"/>
      <c r="R123" s="119"/>
      <c r="S123" s="127"/>
    </row>
    <row r="124" spans="15:19">
      <c r="O124" s="119"/>
      <c r="P124" s="119"/>
      <c r="Q124" s="119"/>
      <c r="R124" s="119"/>
      <c r="S124" s="127"/>
    </row>
    <row r="125" spans="15:19">
      <c r="O125" s="119"/>
      <c r="P125" s="119"/>
      <c r="Q125" s="119"/>
      <c r="R125" s="119"/>
      <c r="S125" s="127"/>
    </row>
    <row r="126" spans="15:19">
      <c r="O126" s="119"/>
      <c r="P126" s="119"/>
      <c r="Q126" s="119"/>
      <c r="R126" s="119"/>
      <c r="S126" s="127"/>
    </row>
    <row r="127" spans="15:19">
      <c r="O127" s="119"/>
      <c r="P127" s="119"/>
      <c r="Q127" s="119"/>
      <c r="R127" s="119"/>
      <c r="S127" s="127"/>
    </row>
    <row r="128" spans="15:19">
      <c r="O128" s="119"/>
      <c r="P128" s="119"/>
      <c r="Q128" s="119"/>
      <c r="R128" s="119"/>
      <c r="S128" s="127"/>
    </row>
    <row r="129" spans="15:19">
      <c r="O129" s="119"/>
      <c r="P129" s="119"/>
      <c r="Q129" s="119"/>
      <c r="R129" s="119"/>
      <c r="S129" s="127"/>
    </row>
    <row r="130" spans="15:19">
      <c r="O130" s="119"/>
      <c r="P130" s="119"/>
      <c r="Q130" s="119"/>
      <c r="R130" s="119"/>
      <c r="S130" s="127"/>
    </row>
    <row r="131" spans="15:19">
      <c r="O131" s="119"/>
      <c r="P131" s="119"/>
      <c r="Q131" s="119"/>
      <c r="R131" s="119"/>
      <c r="S131" s="127"/>
    </row>
    <row r="132" spans="15:19">
      <c r="O132" s="119"/>
      <c r="P132" s="119"/>
      <c r="Q132" s="119"/>
      <c r="R132" s="119"/>
      <c r="S132" s="127"/>
    </row>
    <row r="133" spans="15:19">
      <c r="O133" s="119"/>
      <c r="P133" s="119"/>
      <c r="Q133" s="119"/>
      <c r="R133" s="119"/>
      <c r="S133" s="127"/>
    </row>
    <row r="134" spans="15:19">
      <c r="O134" s="119"/>
      <c r="P134" s="119"/>
      <c r="Q134" s="119"/>
      <c r="R134" s="119"/>
      <c r="S134" s="127"/>
    </row>
    <row r="135" spans="15:19">
      <c r="O135" s="119"/>
      <c r="P135" s="119"/>
      <c r="Q135" s="119"/>
      <c r="R135" s="119"/>
      <c r="S135" s="127"/>
    </row>
    <row r="136" spans="15:19">
      <c r="O136" s="119"/>
      <c r="P136" s="119"/>
      <c r="Q136" s="119"/>
      <c r="R136" s="119"/>
      <c r="S136" s="127"/>
    </row>
    <row r="137" spans="15:19">
      <c r="O137" s="119"/>
      <c r="P137" s="119"/>
      <c r="Q137" s="119"/>
      <c r="R137" s="119"/>
      <c r="S137" s="127"/>
    </row>
    <row r="138" spans="15:19">
      <c r="O138" s="119"/>
      <c r="P138" s="119"/>
      <c r="Q138" s="119"/>
      <c r="R138" s="119"/>
      <c r="S138" s="127"/>
    </row>
    <row r="139" spans="15:19">
      <c r="O139" s="119"/>
      <c r="P139" s="119"/>
      <c r="Q139" s="119"/>
      <c r="R139" s="119"/>
      <c r="S139" s="127"/>
    </row>
    <row r="140" spans="15:19">
      <c r="O140" s="119"/>
      <c r="P140" s="119"/>
      <c r="Q140" s="119"/>
      <c r="R140" s="119"/>
      <c r="S140" s="127"/>
    </row>
    <row r="141" spans="15:19">
      <c r="O141" s="119"/>
      <c r="P141" s="119"/>
      <c r="Q141" s="119"/>
      <c r="R141" s="119"/>
      <c r="S141" s="127"/>
    </row>
    <row r="142" spans="15:19">
      <c r="O142" s="119"/>
      <c r="P142" s="119"/>
      <c r="Q142" s="119"/>
      <c r="R142" s="119"/>
      <c r="S142" s="127"/>
    </row>
    <row r="143" spans="15:19">
      <c r="O143" s="119"/>
      <c r="P143" s="119"/>
      <c r="Q143" s="119"/>
      <c r="R143" s="119"/>
      <c r="S143" s="127"/>
    </row>
    <row r="144" spans="15:19">
      <c r="O144" s="119"/>
      <c r="P144" s="119"/>
      <c r="Q144" s="119"/>
      <c r="R144" s="119"/>
      <c r="S144" s="127"/>
    </row>
    <row r="145" spans="15:19">
      <c r="O145" s="119"/>
      <c r="P145" s="119"/>
      <c r="Q145" s="119"/>
      <c r="R145" s="119"/>
      <c r="S145" s="127"/>
    </row>
  </sheetData>
  <mergeCells count="3">
    <mergeCell ref="B2:K2"/>
    <mergeCell ref="B54:K54"/>
    <mergeCell ref="F104:G10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2"/>
  <sheetViews>
    <sheetView showGridLines="0" zoomScaleNormal="100" workbookViewId="0"/>
  </sheetViews>
  <sheetFormatPr baseColWidth="10" defaultColWidth="8.69921875" defaultRowHeight="13"/>
  <cols>
    <col min="1" max="1" width="8.69921875" style="1" customWidth="1"/>
    <col min="2" max="2" width="51.69921875" style="1" customWidth="1"/>
    <col min="3" max="6" width="24.69921875" style="98" customWidth="1"/>
    <col min="7" max="16384" width="8.69921875" style="1"/>
  </cols>
  <sheetData>
    <row r="2" spans="2:11">
      <c r="B2" s="1061" t="s">
        <v>1271</v>
      </c>
      <c r="C2" s="1061"/>
      <c r="D2" s="1061"/>
      <c r="E2" s="1061"/>
      <c r="F2" s="1061"/>
      <c r="G2" s="128"/>
      <c r="H2" s="128"/>
      <c r="I2" s="128"/>
      <c r="J2" s="128"/>
      <c r="K2" s="128"/>
    </row>
    <row r="3" spans="2:11">
      <c r="B3" s="110"/>
      <c r="C3" s="110"/>
      <c r="D3" s="110"/>
      <c r="E3" s="110"/>
      <c r="F3" s="110"/>
    </row>
    <row r="4" spans="2:11">
      <c r="B4" s="596"/>
      <c r="C4" s="1063">
        <v>43830</v>
      </c>
      <c r="D4" s="1063"/>
      <c r="E4" s="1063">
        <v>43465</v>
      </c>
      <c r="F4" s="1063"/>
    </row>
    <row r="5" spans="2:11" ht="37.5">
      <c r="B5" s="1010" t="s">
        <v>0</v>
      </c>
      <c r="C5" s="574" t="s">
        <v>1232</v>
      </c>
      <c r="D5" s="574" t="s">
        <v>797</v>
      </c>
      <c r="E5" s="574" t="s">
        <v>1232</v>
      </c>
      <c r="F5" s="574" t="s">
        <v>797</v>
      </c>
    </row>
    <row r="6" spans="2:11">
      <c r="B6" s="221" t="s">
        <v>15</v>
      </c>
      <c r="C6" s="307">
        <v>11013.602000000001</v>
      </c>
      <c r="D6" s="307">
        <v>9177.8845000000001</v>
      </c>
      <c r="E6" s="307">
        <v>10693.076999999999</v>
      </c>
      <c r="F6" s="307">
        <v>7460.8682499999995</v>
      </c>
    </row>
    <row r="7" spans="2:11">
      <c r="B7" s="223" t="s">
        <v>4</v>
      </c>
      <c r="C7" s="71">
        <v>115815.01</v>
      </c>
      <c r="D7" s="71">
        <v>114552.319</v>
      </c>
      <c r="E7" s="71">
        <v>100271.43</v>
      </c>
      <c r="F7" s="71">
        <v>96062.471249999988</v>
      </c>
    </row>
    <row r="8" spans="2:11">
      <c r="B8" s="223" t="s">
        <v>5</v>
      </c>
      <c r="C8" s="71">
        <v>154267.36800000002</v>
      </c>
      <c r="D8" s="71">
        <v>146359.48300000001</v>
      </c>
      <c r="E8" s="71">
        <v>133439.88099999999</v>
      </c>
      <c r="F8" s="71">
        <v>131251.29025000002</v>
      </c>
    </row>
    <row r="9" spans="2:11" s="211" customFormat="1" ht="12">
      <c r="B9" s="284" t="s">
        <v>798</v>
      </c>
      <c r="C9" s="719">
        <v>7248.5529999999999</v>
      </c>
      <c r="D9" s="719">
        <v>7343.0614999999998</v>
      </c>
      <c r="E9" s="719">
        <v>7632.9219999999996</v>
      </c>
      <c r="F9" s="719">
        <v>8305.33475</v>
      </c>
    </row>
    <row r="10" spans="2:11" s="211" customFormat="1" ht="12">
      <c r="B10" s="284" t="s">
        <v>799</v>
      </c>
      <c r="C10" s="719">
        <v>22092.177</v>
      </c>
      <c r="D10" s="719">
        <v>20809.664250000002</v>
      </c>
      <c r="E10" s="719">
        <v>18790.448</v>
      </c>
      <c r="F10" s="719">
        <v>15951.75</v>
      </c>
    </row>
    <row r="11" spans="2:11">
      <c r="B11" s="223" t="s">
        <v>6</v>
      </c>
      <c r="C11" s="71">
        <v>116430.735</v>
      </c>
      <c r="D11" s="71">
        <v>115975.22099999999</v>
      </c>
      <c r="E11" s="71">
        <v>115551.268</v>
      </c>
      <c r="F11" s="71">
        <v>115231.97399999999</v>
      </c>
    </row>
    <row r="12" spans="2:11" s="211" customFormat="1" ht="12">
      <c r="B12" s="284" t="s">
        <v>800</v>
      </c>
      <c r="C12" s="719">
        <v>77437.385999999999</v>
      </c>
      <c r="D12" s="719">
        <v>78384.703250000006</v>
      </c>
      <c r="E12" s="719">
        <v>80141.89</v>
      </c>
      <c r="F12" s="719">
        <v>81179.849000000002</v>
      </c>
    </row>
    <row r="13" spans="2:11" s="211" customFormat="1" ht="12">
      <c r="B13" s="284" t="s">
        <v>801</v>
      </c>
      <c r="C13" s="719">
        <v>23972.548999999999</v>
      </c>
      <c r="D13" s="719">
        <v>23199.187999999998</v>
      </c>
      <c r="E13" s="719">
        <v>21583.375</v>
      </c>
      <c r="F13" s="719">
        <v>21247.811249999999</v>
      </c>
    </row>
    <row r="14" spans="2:11" s="211" customFormat="1" ht="12">
      <c r="B14" s="284" t="s">
        <v>16</v>
      </c>
      <c r="C14" s="719">
        <v>15020.800000000001</v>
      </c>
      <c r="D14" s="719">
        <v>14391.329750000001</v>
      </c>
      <c r="E14" s="719">
        <v>13826.003000000001</v>
      </c>
      <c r="F14" s="719">
        <v>12804.313750000001</v>
      </c>
    </row>
    <row r="15" spans="2:11" s="211" customFormat="1" ht="12">
      <c r="B15" s="224" t="s">
        <v>802</v>
      </c>
      <c r="C15" s="719">
        <v>4175.9030000000002</v>
      </c>
      <c r="D15" s="719">
        <v>3983.6349999999998</v>
      </c>
      <c r="E15" s="719">
        <v>3850.806</v>
      </c>
      <c r="F15" s="719">
        <v>3648.2387500000004</v>
      </c>
    </row>
    <row r="16" spans="2:11" s="211" customFormat="1" ht="12">
      <c r="B16" s="224" t="s">
        <v>803</v>
      </c>
      <c r="C16" s="719">
        <v>10844.897000000001</v>
      </c>
      <c r="D16" s="719">
        <v>10407.694750000001</v>
      </c>
      <c r="E16" s="719">
        <v>9975.1970000000001</v>
      </c>
      <c r="F16" s="719">
        <v>9156.0749999999989</v>
      </c>
    </row>
    <row r="17" spans="2:6">
      <c r="B17" s="221" t="s">
        <v>804</v>
      </c>
      <c r="C17" s="307">
        <v>7124.2839999999997</v>
      </c>
      <c r="D17" s="307">
        <v>7145.2737999999999</v>
      </c>
      <c r="E17" s="307">
        <v>6821.5950000000003</v>
      </c>
      <c r="F17" s="307">
        <v>7067.6926000000003</v>
      </c>
    </row>
    <row r="18" spans="2:6">
      <c r="B18" s="206" t="s">
        <v>805</v>
      </c>
      <c r="C18" s="309">
        <v>404650.99900000001</v>
      </c>
      <c r="D18" s="309">
        <v>393210.18130000005</v>
      </c>
      <c r="E18" s="309">
        <v>366777.25099999999</v>
      </c>
      <c r="F18" s="309">
        <v>357074.29634999996</v>
      </c>
    </row>
    <row r="19" spans="2:6">
      <c r="B19" s="221" t="s">
        <v>15</v>
      </c>
      <c r="C19" s="307">
        <v>129922.022</v>
      </c>
      <c r="D19" s="307">
        <v>125611.30650000001</v>
      </c>
      <c r="E19" s="307">
        <v>122439.58100000001</v>
      </c>
      <c r="F19" s="307">
        <v>115637.883</v>
      </c>
    </row>
    <row r="20" spans="2:6">
      <c r="B20" s="223" t="s">
        <v>17</v>
      </c>
      <c r="C20" s="71">
        <v>10642.255999999999</v>
      </c>
      <c r="D20" s="71">
        <v>10947.758</v>
      </c>
      <c r="E20" s="71">
        <v>10184.281000000001</v>
      </c>
      <c r="F20" s="71">
        <v>10288.899000000001</v>
      </c>
    </row>
    <row r="21" spans="2:6">
      <c r="B21" s="223" t="s">
        <v>18</v>
      </c>
      <c r="C21" s="71">
        <v>1762.5840000000001</v>
      </c>
      <c r="D21" s="71">
        <v>1285.4105</v>
      </c>
      <c r="E21" s="71">
        <v>982.28200000000004</v>
      </c>
      <c r="F21" s="71">
        <v>952.90800000000013</v>
      </c>
    </row>
    <row r="22" spans="2:6">
      <c r="B22" s="223" t="s">
        <v>1</v>
      </c>
      <c r="C22" s="71">
        <v>167.16900000000001</v>
      </c>
      <c r="D22" s="71">
        <v>287.83425</v>
      </c>
      <c r="E22" s="71">
        <v>265.358</v>
      </c>
      <c r="F22" s="71">
        <v>130.61225000000002</v>
      </c>
    </row>
    <row r="23" spans="2:6">
      <c r="B23" s="223" t="s">
        <v>2</v>
      </c>
      <c r="C23" s="71">
        <v>0.08</v>
      </c>
      <c r="D23" s="71">
        <v>6.7250000000000004E-2</v>
      </c>
      <c r="E23" s="71">
        <v>0.25</v>
      </c>
      <c r="F23" s="71">
        <v>0.52625</v>
      </c>
    </row>
    <row r="24" spans="2:6">
      <c r="B24" s="223" t="s">
        <v>4</v>
      </c>
      <c r="C24" s="71">
        <v>36070.264999999999</v>
      </c>
      <c r="D24" s="71">
        <v>38088.429000000004</v>
      </c>
      <c r="E24" s="71">
        <v>35859.232000000004</v>
      </c>
      <c r="F24" s="71">
        <v>32089.7215</v>
      </c>
    </row>
    <row r="25" spans="2:6">
      <c r="B25" s="223" t="s">
        <v>5</v>
      </c>
      <c r="C25" s="71">
        <v>111723.317</v>
      </c>
      <c r="D25" s="71">
        <v>119071.398</v>
      </c>
      <c r="E25" s="71">
        <v>124133.20600000001</v>
      </c>
      <c r="F25" s="71">
        <v>125609.55</v>
      </c>
    </row>
    <row r="26" spans="2:6" s="211" customFormat="1" ht="12">
      <c r="B26" s="284" t="s">
        <v>799</v>
      </c>
      <c r="C26" s="719">
        <v>13153.563</v>
      </c>
      <c r="D26" s="719">
        <v>22949.313999999998</v>
      </c>
      <c r="E26" s="719">
        <v>21890.494999999999</v>
      </c>
      <c r="F26" s="719">
        <v>20285.092499999999</v>
      </c>
    </row>
    <row r="27" spans="2:6">
      <c r="B27" s="223" t="s">
        <v>6</v>
      </c>
      <c r="C27" s="71">
        <v>87256.547000000006</v>
      </c>
      <c r="D27" s="71">
        <v>86431.862000000008</v>
      </c>
      <c r="E27" s="71">
        <v>85217.017999999996</v>
      </c>
      <c r="F27" s="71">
        <v>90027.832249999992</v>
      </c>
    </row>
    <row r="28" spans="2:6" s="211" customFormat="1" ht="12">
      <c r="B28" s="284" t="s">
        <v>799</v>
      </c>
      <c r="C28" s="719">
        <v>25382.109</v>
      </c>
      <c r="D28" s="719">
        <v>25918.941749999998</v>
      </c>
      <c r="E28" s="719">
        <v>26558.397000000001</v>
      </c>
      <c r="F28" s="719">
        <v>29030.739750000001</v>
      </c>
    </row>
    <row r="29" spans="2:6" ht="26">
      <c r="B29" s="223" t="s">
        <v>806</v>
      </c>
      <c r="C29" s="71">
        <v>39637.603000000003</v>
      </c>
      <c r="D29" s="71">
        <v>40127.844750000004</v>
      </c>
      <c r="E29" s="71">
        <v>40615.436999999998</v>
      </c>
      <c r="F29" s="71">
        <v>44529.896000000001</v>
      </c>
    </row>
    <row r="30" spans="2:6" s="211" customFormat="1" ht="12">
      <c r="B30" s="284" t="s">
        <v>799</v>
      </c>
      <c r="C30" s="719">
        <v>13688.977999999999</v>
      </c>
      <c r="D30" s="719">
        <v>13110.620500000001</v>
      </c>
      <c r="E30" s="719">
        <v>3494.7809999999999</v>
      </c>
      <c r="F30" s="719">
        <v>5983.39275</v>
      </c>
    </row>
    <row r="31" spans="2:6">
      <c r="B31" s="223" t="s">
        <v>8</v>
      </c>
      <c r="C31" s="71">
        <v>3603.306</v>
      </c>
      <c r="D31" s="71">
        <v>3874.3522499999999</v>
      </c>
      <c r="E31" s="71">
        <v>3960.3989999999999</v>
      </c>
      <c r="F31" s="71">
        <v>3911.0479999999998</v>
      </c>
    </row>
    <row r="32" spans="2:6" ht="26">
      <c r="B32" s="223" t="s">
        <v>9</v>
      </c>
      <c r="C32" s="71">
        <v>3962.4009999999998</v>
      </c>
      <c r="D32" s="71">
        <v>3601.9945000000002</v>
      </c>
      <c r="E32" s="71">
        <v>1117.0540000000001</v>
      </c>
      <c r="F32" s="71">
        <v>2041.3980000000001</v>
      </c>
    </row>
    <row r="33" spans="2:6">
      <c r="B33" s="223" t="s">
        <v>807</v>
      </c>
      <c r="C33" s="308">
        <v>0</v>
      </c>
      <c r="D33" s="308">
        <v>0</v>
      </c>
      <c r="E33" s="308">
        <v>0</v>
      </c>
      <c r="F33" s="308">
        <v>0</v>
      </c>
    </row>
    <row r="34" spans="2:6" ht="26">
      <c r="B34" s="223" t="s">
        <v>11</v>
      </c>
      <c r="C34" s="71">
        <v>1.042</v>
      </c>
      <c r="D34" s="71">
        <v>2.6142499999999997</v>
      </c>
      <c r="E34" s="71">
        <v>3.16</v>
      </c>
      <c r="F34" s="71">
        <v>7.5130000000000008</v>
      </c>
    </row>
    <row r="35" spans="2:6">
      <c r="B35" s="223" t="s">
        <v>12</v>
      </c>
      <c r="C35" s="71">
        <v>21.939</v>
      </c>
      <c r="D35" s="71">
        <v>165.309</v>
      </c>
      <c r="E35" s="71">
        <v>75.451999999999998</v>
      </c>
      <c r="F35" s="71">
        <v>71.756500000000003</v>
      </c>
    </row>
    <row r="36" spans="2:6">
      <c r="B36" s="223" t="s">
        <v>804</v>
      </c>
      <c r="C36" s="308">
        <v>0</v>
      </c>
      <c r="D36" s="308">
        <v>0</v>
      </c>
      <c r="E36" s="308">
        <v>0</v>
      </c>
      <c r="F36" s="308">
        <v>0</v>
      </c>
    </row>
    <row r="37" spans="2:6">
      <c r="B37" s="221" t="s">
        <v>808</v>
      </c>
      <c r="C37" s="307">
        <v>21018.405999999999</v>
      </c>
      <c r="D37" s="307">
        <v>20176.839749999999</v>
      </c>
      <c r="E37" s="307">
        <v>18063.888999999999</v>
      </c>
      <c r="F37" s="307">
        <v>19843.581249999999</v>
      </c>
    </row>
    <row r="38" spans="2:6">
      <c r="B38" s="206" t="s">
        <v>781</v>
      </c>
      <c r="C38" s="309">
        <v>445788.93699999998</v>
      </c>
      <c r="D38" s="309">
        <v>449673.02</v>
      </c>
      <c r="E38" s="309">
        <v>442916.59899999993</v>
      </c>
      <c r="F38" s="309">
        <v>445143.125</v>
      </c>
    </row>
    <row r="39" spans="2:6" s="256" customFormat="1" ht="14.5">
      <c r="B39" s="210" t="s">
        <v>20</v>
      </c>
      <c r="C39" s="708">
        <v>850439.93599999999</v>
      </c>
      <c r="D39" s="708">
        <v>842883.20130000007</v>
      </c>
      <c r="E39" s="708">
        <v>809693.84999999986</v>
      </c>
      <c r="F39" s="708">
        <v>802217.42134999996</v>
      </c>
    </row>
    <row r="40" spans="2:6" s="105" customFormat="1" ht="7">
      <c r="B40" s="1059" t="s">
        <v>1480</v>
      </c>
      <c r="C40" s="1059"/>
      <c r="D40" s="1059"/>
      <c r="E40" s="1059"/>
      <c r="F40" s="1059"/>
    </row>
    <row r="41" spans="2:6">
      <c r="C41" s="1040"/>
      <c r="D41" s="1040"/>
      <c r="E41" s="1040"/>
      <c r="F41" s="1040"/>
    </row>
    <row r="42" spans="2:6">
      <c r="C42" s="1040"/>
      <c r="D42" s="1040"/>
      <c r="E42" s="1040"/>
      <c r="F42" s="1040"/>
    </row>
  </sheetData>
  <mergeCells count="6">
    <mergeCell ref="B2:F2"/>
    <mergeCell ref="C4:D4"/>
    <mergeCell ref="E4:F4"/>
    <mergeCell ref="C41:D42"/>
    <mergeCell ref="E41:F42"/>
    <mergeCell ref="B40:F40"/>
  </mergeCells>
  <pageMargins left="0.7" right="0.7" top="0.75" bottom="0.75" header="0.3" footer="0.3"/>
  <pageSetup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65"/>
  <sheetViews>
    <sheetView showGridLines="0" zoomScaleNormal="100" workbookViewId="0"/>
  </sheetViews>
  <sheetFormatPr baseColWidth="10" defaultColWidth="8.69921875" defaultRowHeight="13"/>
  <cols>
    <col min="1" max="1" width="8.69921875" style="1" customWidth="1"/>
    <col min="2" max="2" width="57.19921875" style="1" customWidth="1"/>
    <col min="3" max="3" width="10.5" style="1" bestFit="1" customWidth="1"/>
    <col min="4" max="4" width="11" style="1" customWidth="1"/>
    <col min="5" max="5" width="10" style="1" customWidth="1"/>
    <col min="6" max="6" width="11.69921875" style="1" customWidth="1"/>
    <col min="7" max="7" width="11" style="1" customWidth="1"/>
    <col min="8" max="8" width="14.5" style="1" customWidth="1"/>
    <col min="9" max="9" width="16.19921875" style="1" customWidth="1"/>
    <col min="10" max="16384" width="8.69921875" style="1"/>
  </cols>
  <sheetData>
    <row r="2" spans="2:25">
      <c r="B2" s="1064" t="s">
        <v>1269</v>
      </c>
      <c r="C2" s="1064"/>
      <c r="D2" s="1064"/>
      <c r="E2" s="1064"/>
      <c r="F2" s="1064"/>
      <c r="G2" s="1064"/>
      <c r="H2" s="1064"/>
      <c r="I2" s="1064"/>
    </row>
    <row r="3" spans="2:25">
      <c r="B3" s="30"/>
      <c r="C3" s="30"/>
      <c r="D3" s="30"/>
      <c r="E3" s="30"/>
      <c r="F3" s="30"/>
      <c r="G3" s="30"/>
      <c r="H3" s="30"/>
      <c r="I3" s="30"/>
    </row>
    <row r="4" spans="2:25">
      <c r="B4" s="30"/>
      <c r="C4" s="30"/>
      <c r="D4" s="30"/>
      <c r="E4" s="30"/>
      <c r="F4" s="30"/>
      <c r="G4" s="30"/>
      <c r="H4" s="30"/>
      <c r="I4" s="30"/>
    </row>
    <row r="5" spans="2:25" ht="15">
      <c r="B5" s="646"/>
      <c r="C5" s="1065" t="s">
        <v>1483</v>
      </c>
      <c r="D5" s="1065"/>
      <c r="E5" s="1065"/>
      <c r="F5" s="1065"/>
      <c r="G5" s="1065"/>
      <c r="H5" s="1065"/>
      <c r="I5" s="1065"/>
    </row>
    <row r="6" spans="2:25" s="130" customFormat="1" ht="28">
      <c r="B6" s="578" t="s">
        <v>0</v>
      </c>
      <c r="C6" s="818" t="s">
        <v>210</v>
      </c>
      <c r="D6" s="818" t="s">
        <v>212</v>
      </c>
      <c r="E6" s="818" t="s">
        <v>213</v>
      </c>
      <c r="F6" s="818" t="s">
        <v>211</v>
      </c>
      <c r="G6" s="818" t="s">
        <v>809</v>
      </c>
      <c r="H6" s="818" t="s">
        <v>1336</v>
      </c>
      <c r="I6" s="818" t="s">
        <v>20</v>
      </c>
    </row>
    <row r="7" spans="2:25" s="3" customFormat="1">
      <c r="B7" s="221" t="s">
        <v>15</v>
      </c>
      <c r="C7" s="307">
        <v>17.445</v>
      </c>
      <c r="D7" s="307">
        <v>1.7999999999999999E-2</v>
      </c>
      <c r="E7" s="307">
        <v>130.01400000000001</v>
      </c>
      <c r="F7" s="307">
        <v>5364.6719999999996</v>
      </c>
      <c r="G7" s="307">
        <v>202.07599999999999</v>
      </c>
      <c r="H7" s="307">
        <v>5299.4129999999996</v>
      </c>
      <c r="I7" s="307">
        <v>11013.602000000001</v>
      </c>
      <c r="K7" s="131"/>
      <c r="S7" s="131"/>
      <c r="T7" s="131"/>
      <c r="U7" s="131"/>
      <c r="V7" s="131"/>
      <c r="W7" s="131"/>
      <c r="X7" s="131"/>
      <c r="Y7" s="131"/>
    </row>
    <row r="8" spans="2:25" s="3" customFormat="1">
      <c r="B8" s="223" t="s">
        <v>4</v>
      </c>
      <c r="C8" s="71">
        <v>40190.237999999998</v>
      </c>
      <c r="D8" s="71">
        <v>32.076000000000001</v>
      </c>
      <c r="E8" s="71">
        <v>426.27300000000002</v>
      </c>
      <c r="F8" s="71">
        <v>3441.9650000000001</v>
      </c>
      <c r="G8" s="71">
        <v>1168.249</v>
      </c>
      <c r="H8" s="71">
        <v>70556.209000000003</v>
      </c>
      <c r="I8" s="71">
        <v>115815.01</v>
      </c>
      <c r="K8" s="131"/>
      <c r="S8" s="131"/>
      <c r="T8" s="131"/>
      <c r="U8" s="131"/>
      <c r="V8" s="131"/>
      <c r="W8" s="131"/>
      <c r="X8" s="131"/>
      <c r="Y8" s="131"/>
    </row>
    <row r="9" spans="2:25" s="3" customFormat="1">
      <c r="B9" s="223" t="s">
        <v>5</v>
      </c>
      <c r="C9" s="71">
        <v>63949.307000000001</v>
      </c>
      <c r="D9" s="71">
        <v>503.91699999999997</v>
      </c>
      <c r="E9" s="71">
        <v>23935.841</v>
      </c>
      <c r="F9" s="71">
        <v>18985.824000000001</v>
      </c>
      <c r="G9" s="71">
        <v>2688.6309999999999</v>
      </c>
      <c r="H9" s="71">
        <v>44203.847999999998</v>
      </c>
      <c r="I9" s="71">
        <v>154267.36799999999</v>
      </c>
      <c r="K9" s="131"/>
      <c r="S9" s="131"/>
      <c r="T9" s="131"/>
      <c r="U9" s="131"/>
      <c r="V9" s="131"/>
      <c r="W9" s="131"/>
      <c r="X9" s="131"/>
      <c r="Y9" s="131"/>
    </row>
    <row r="10" spans="2:25" s="3" customFormat="1">
      <c r="B10" s="223" t="s">
        <v>6</v>
      </c>
      <c r="C10" s="71">
        <v>98371.546000000002</v>
      </c>
      <c r="D10" s="71">
        <v>1.052</v>
      </c>
      <c r="E10" s="71">
        <v>17418.496999999999</v>
      </c>
      <c r="F10" s="71">
        <v>38.512</v>
      </c>
      <c r="G10" s="71">
        <v>68.741</v>
      </c>
      <c r="H10" s="71">
        <v>532.38699999999994</v>
      </c>
      <c r="I10" s="71">
        <v>116430.735</v>
      </c>
      <c r="K10" s="131"/>
      <c r="S10" s="131"/>
      <c r="T10" s="131"/>
      <c r="U10" s="131"/>
      <c r="V10" s="131"/>
      <c r="W10" s="131"/>
      <c r="X10" s="131"/>
      <c r="Y10" s="131"/>
    </row>
    <row r="11" spans="2:25" s="3" customFormat="1">
      <c r="B11" s="221" t="s">
        <v>804</v>
      </c>
      <c r="C11" s="307">
        <v>4742.1170000000002</v>
      </c>
      <c r="D11" s="307">
        <v>197.88399999999999</v>
      </c>
      <c r="E11" s="307">
        <v>977.42600000000004</v>
      </c>
      <c r="F11" s="307">
        <v>333.34800000000001</v>
      </c>
      <c r="G11" s="307">
        <v>457.99700000000001</v>
      </c>
      <c r="H11" s="307">
        <v>415.512</v>
      </c>
      <c r="I11" s="307">
        <v>7124.2839999999997</v>
      </c>
      <c r="K11" s="131"/>
      <c r="S11" s="131"/>
      <c r="T11" s="131"/>
      <c r="U11" s="131"/>
      <c r="V11" s="131"/>
      <c r="W11" s="131"/>
      <c r="X11" s="131"/>
      <c r="Y11" s="131"/>
    </row>
    <row r="12" spans="2:25" s="3" customFormat="1">
      <c r="B12" s="206" t="s">
        <v>805</v>
      </c>
      <c r="C12" s="309">
        <v>207270.65299999999</v>
      </c>
      <c r="D12" s="309">
        <v>734.91100000000006</v>
      </c>
      <c r="E12" s="309">
        <v>42888.050999999999</v>
      </c>
      <c r="F12" s="309">
        <v>28164.321</v>
      </c>
      <c r="G12" s="309">
        <v>4585.6940000000004</v>
      </c>
      <c r="H12" s="309">
        <v>121007.36900000001</v>
      </c>
      <c r="I12" s="309">
        <v>404650.99899999995</v>
      </c>
      <c r="K12" s="131"/>
      <c r="S12" s="131"/>
      <c r="T12" s="131"/>
      <c r="U12" s="131"/>
      <c r="V12" s="131"/>
      <c r="W12" s="131"/>
      <c r="X12" s="131"/>
      <c r="Y12" s="131"/>
    </row>
    <row r="13" spans="2:25" s="3" customFormat="1">
      <c r="B13" s="221" t="s">
        <v>15</v>
      </c>
      <c r="C13" s="307">
        <v>56958.298000000003</v>
      </c>
      <c r="D13" s="307">
        <v>13635.815000000001</v>
      </c>
      <c r="E13" s="307">
        <v>32446.618999999999</v>
      </c>
      <c r="F13" s="307">
        <v>9556.5049999999992</v>
      </c>
      <c r="G13" s="307">
        <v>9754.9989999999998</v>
      </c>
      <c r="H13" s="307">
        <v>7569.7860000000001</v>
      </c>
      <c r="I13" s="307">
        <v>129922.022</v>
      </c>
      <c r="K13" s="131"/>
      <c r="S13" s="131"/>
      <c r="T13" s="131"/>
      <c r="U13" s="131"/>
      <c r="V13" s="131"/>
      <c r="W13" s="131"/>
      <c r="X13" s="131"/>
      <c r="Y13" s="131"/>
    </row>
    <row r="14" spans="2:25" s="3" customFormat="1">
      <c r="B14" s="223" t="s">
        <v>17</v>
      </c>
      <c r="C14" s="71">
        <v>282.43900000000002</v>
      </c>
      <c r="D14" s="71">
        <v>99.218000000000004</v>
      </c>
      <c r="E14" s="71">
        <v>3316.0169999999998</v>
      </c>
      <c r="F14" s="71">
        <v>6725.9040000000005</v>
      </c>
      <c r="G14" s="71">
        <v>82.113</v>
      </c>
      <c r="H14" s="308">
        <v>136.565</v>
      </c>
      <c r="I14" s="71">
        <v>10642.255999999999</v>
      </c>
      <c r="K14" s="131"/>
      <c r="S14" s="131"/>
      <c r="T14" s="131"/>
      <c r="U14" s="131"/>
      <c r="V14" s="131"/>
      <c r="W14" s="131"/>
      <c r="X14" s="131"/>
      <c r="Y14" s="131"/>
    </row>
    <row r="15" spans="2:25" s="3" customFormat="1">
      <c r="B15" s="223" t="s">
        <v>18</v>
      </c>
      <c r="C15" s="71">
        <v>0</v>
      </c>
      <c r="D15" s="71">
        <v>45.697000000000003</v>
      </c>
      <c r="E15" s="71">
        <v>225.61699999999999</v>
      </c>
      <c r="F15" s="308">
        <v>624.53099999999995</v>
      </c>
      <c r="G15" s="71">
        <v>866.678</v>
      </c>
      <c r="H15" s="308">
        <v>6.0999999999999999E-2</v>
      </c>
      <c r="I15" s="71">
        <v>1762.5840000000001</v>
      </c>
      <c r="K15" s="131"/>
      <c r="S15" s="131"/>
      <c r="T15" s="131"/>
      <c r="U15" s="131"/>
      <c r="V15" s="131"/>
      <c r="W15" s="131"/>
      <c r="X15" s="131"/>
      <c r="Y15" s="131"/>
    </row>
    <row r="16" spans="2:25" s="3" customFormat="1">
      <c r="B16" s="223" t="s">
        <v>1</v>
      </c>
      <c r="C16" s="308">
        <v>0</v>
      </c>
      <c r="D16" s="71">
        <v>0</v>
      </c>
      <c r="E16" s="308">
        <v>0</v>
      </c>
      <c r="F16" s="71">
        <v>0</v>
      </c>
      <c r="G16" s="71">
        <v>143.928</v>
      </c>
      <c r="H16" s="308">
        <v>23.241</v>
      </c>
      <c r="I16" s="71">
        <v>167.16900000000001</v>
      </c>
      <c r="K16" s="131"/>
      <c r="S16" s="131"/>
      <c r="T16" s="131"/>
      <c r="U16" s="131"/>
      <c r="V16" s="131"/>
      <c r="W16" s="131"/>
      <c r="X16" s="131"/>
      <c r="Y16" s="131"/>
    </row>
    <row r="17" spans="2:25" s="3" customFormat="1">
      <c r="B17" s="223" t="s">
        <v>2</v>
      </c>
      <c r="C17" s="71">
        <v>0.08</v>
      </c>
      <c r="D17" s="308">
        <v>0</v>
      </c>
      <c r="E17" s="308">
        <v>0</v>
      </c>
      <c r="F17" s="71">
        <v>0</v>
      </c>
      <c r="G17" s="308">
        <v>0</v>
      </c>
      <c r="H17" s="308">
        <v>0</v>
      </c>
      <c r="I17" s="71">
        <v>0.08</v>
      </c>
      <c r="K17" s="131"/>
      <c r="S17" s="131"/>
      <c r="T17" s="131"/>
      <c r="U17" s="131"/>
      <c r="V17" s="131"/>
      <c r="W17" s="131"/>
      <c r="X17" s="131"/>
      <c r="Y17" s="131"/>
    </row>
    <row r="18" spans="2:25" s="3" customFormat="1">
      <c r="B18" s="223" t="s">
        <v>4</v>
      </c>
      <c r="C18" s="71">
        <v>16494.416000000001</v>
      </c>
      <c r="D18" s="71">
        <v>3132.4119999999998</v>
      </c>
      <c r="E18" s="71">
        <v>8486.2279999999992</v>
      </c>
      <c r="F18" s="71">
        <v>3311.835</v>
      </c>
      <c r="G18" s="71">
        <v>291.34399999999999</v>
      </c>
      <c r="H18" s="71">
        <v>4354.0290000000005</v>
      </c>
      <c r="I18" s="71">
        <v>36070.264000000003</v>
      </c>
      <c r="K18" s="131"/>
      <c r="S18" s="131"/>
      <c r="T18" s="131"/>
      <c r="U18" s="131"/>
      <c r="V18" s="131"/>
      <c r="W18" s="131"/>
      <c r="X18" s="131"/>
      <c r="Y18" s="131"/>
    </row>
    <row r="19" spans="2:25" s="3" customFormat="1">
      <c r="B19" s="223" t="s">
        <v>5</v>
      </c>
      <c r="C19" s="71">
        <v>5428.799</v>
      </c>
      <c r="D19" s="71">
        <v>25419.746999999999</v>
      </c>
      <c r="E19" s="71">
        <v>4919.9849999999997</v>
      </c>
      <c r="F19" s="71">
        <v>49595.061000000002</v>
      </c>
      <c r="G19" s="71">
        <v>20587.616999999998</v>
      </c>
      <c r="H19" s="71">
        <v>5772.1080000000002</v>
      </c>
      <c r="I19" s="71">
        <v>111723.317</v>
      </c>
      <c r="K19" s="131"/>
      <c r="S19" s="131"/>
      <c r="T19" s="131"/>
      <c r="U19" s="131"/>
      <c r="V19" s="131"/>
      <c r="W19" s="131"/>
      <c r="X19" s="131"/>
      <c r="Y19" s="131"/>
    </row>
    <row r="20" spans="2:25" s="3" customFormat="1">
      <c r="B20" s="223" t="s">
        <v>6</v>
      </c>
      <c r="C20" s="71">
        <v>14476.829</v>
      </c>
      <c r="D20" s="71">
        <v>20625.473999999998</v>
      </c>
      <c r="E20" s="71">
        <v>16501.600999999999</v>
      </c>
      <c r="F20" s="71">
        <v>16430.363000000001</v>
      </c>
      <c r="G20" s="71">
        <v>17166.724999999999</v>
      </c>
      <c r="H20" s="71">
        <v>2055.5549999999998</v>
      </c>
      <c r="I20" s="71">
        <v>87256.547000000006</v>
      </c>
      <c r="K20" s="131"/>
      <c r="S20" s="131"/>
      <c r="T20" s="131"/>
      <c r="U20" s="131"/>
      <c r="V20" s="131"/>
      <c r="W20" s="131"/>
      <c r="X20" s="131"/>
      <c r="Y20" s="131"/>
    </row>
    <row r="21" spans="2:25" s="3" customFormat="1" ht="26">
      <c r="B21" s="223" t="s">
        <v>7</v>
      </c>
      <c r="C21" s="71">
        <v>3231.1680000000001</v>
      </c>
      <c r="D21" s="71">
        <v>3656.431</v>
      </c>
      <c r="E21" s="71">
        <v>11315.692999999999</v>
      </c>
      <c r="F21" s="71">
        <v>10353.808999999999</v>
      </c>
      <c r="G21" s="71">
        <v>8874.616</v>
      </c>
      <c r="H21" s="71">
        <v>2205.886</v>
      </c>
      <c r="I21" s="71">
        <v>39637.603000000003</v>
      </c>
      <c r="K21" s="131"/>
      <c r="S21" s="131"/>
      <c r="T21" s="131"/>
      <c r="U21" s="131"/>
      <c r="V21" s="131"/>
      <c r="W21" s="131"/>
      <c r="X21" s="131"/>
      <c r="Y21" s="131"/>
    </row>
    <row r="22" spans="2:25" s="3" customFormat="1">
      <c r="B22" s="223" t="s">
        <v>8</v>
      </c>
      <c r="C22" s="71">
        <v>466.51499999999999</v>
      </c>
      <c r="D22" s="71">
        <v>1247.085</v>
      </c>
      <c r="E22" s="71">
        <v>409.14299999999997</v>
      </c>
      <c r="F22" s="71">
        <v>479.77</v>
      </c>
      <c r="G22" s="71">
        <v>763.32799999999997</v>
      </c>
      <c r="H22" s="71">
        <v>237.465</v>
      </c>
      <c r="I22" s="71">
        <v>3603.306</v>
      </c>
      <c r="K22" s="131"/>
      <c r="S22" s="131"/>
      <c r="T22" s="131"/>
      <c r="U22" s="131"/>
      <c r="V22" s="131"/>
      <c r="W22" s="131"/>
      <c r="X22" s="131"/>
      <c r="Y22" s="131"/>
    </row>
    <row r="23" spans="2:25" s="3" customFormat="1">
      <c r="B23" s="223" t="s">
        <v>9</v>
      </c>
      <c r="C23" s="71">
        <v>200.29300000000001</v>
      </c>
      <c r="D23" s="71">
        <v>2291.0659999999998</v>
      </c>
      <c r="E23" s="71">
        <v>527.13099999999997</v>
      </c>
      <c r="F23" s="71">
        <v>253.512</v>
      </c>
      <c r="G23" s="71">
        <v>688.94899999999996</v>
      </c>
      <c r="H23" s="308">
        <v>1.45</v>
      </c>
      <c r="I23" s="71">
        <v>3962.4009999999998</v>
      </c>
      <c r="K23" s="131"/>
      <c r="S23" s="131"/>
      <c r="T23" s="131"/>
      <c r="U23" s="131"/>
      <c r="V23" s="131"/>
      <c r="W23" s="131"/>
      <c r="X23" s="131"/>
      <c r="Y23" s="131"/>
    </row>
    <row r="24" spans="2:25" s="3" customFormat="1">
      <c r="B24" s="223" t="s">
        <v>807</v>
      </c>
      <c r="C24" s="308">
        <v>0</v>
      </c>
      <c r="D24" s="308">
        <v>0</v>
      </c>
      <c r="E24" s="308">
        <v>0</v>
      </c>
      <c r="F24" s="308">
        <v>0</v>
      </c>
      <c r="G24" s="308">
        <v>0</v>
      </c>
      <c r="H24" s="308">
        <v>0</v>
      </c>
      <c r="I24" s="308">
        <v>0</v>
      </c>
      <c r="K24" s="131"/>
      <c r="S24" s="131"/>
      <c r="T24" s="131"/>
      <c r="U24" s="131"/>
      <c r="V24" s="131"/>
      <c r="W24" s="131"/>
      <c r="X24" s="131"/>
      <c r="Y24" s="131"/>
    </row>
    <row r="25" spans="2:25" s="3" customFormat="1" ht="26">
      <c r="B25" s="223" t="s">
        <v>11</v>
      </c>
      <c r="C25" s="71">
        <v>3.0000000000000001E-3</v>
      </c>
      <c r="D25" s="308">
        <v>0</v>
      </c>
      <c r="E25" s="71">
        <v>0</v>
      </c>
      <c r="F25" s="308">
        <v>0</v>
      </c>
      <c r="G25" s="308">
        <v>1.0389999999999999</v>
      </c>
      <c r="H25" s="308">
        <v>0</v>
      </c>
      <c r="I25" s="71">
        <v>1.042</v>
      </c>
      <c r="K25" s="131"/>
      <c r="S25" s="131"/>
      <c r="T25" s="131"/>
      <c r="U25" s="131"/>
      <c r="V25" s="131"/>
      <c r="W25" s="131"/>
      <c r="X25" s="131"/>
      <c r="Y25" s="131"/>
    </row>
    <row r="26" spans="2:25" s="3" customFormat="1">
      <c r="B26" s="223" t="s">
        <v>12</v>
      </c>
      <c r="C26" s="71">
        <v>11.379</v>
      </c>
      <c r="D26" s="308">
        <v>0</v>
      </c>
      <c r="E26" s="308">
        <v>1.327</v>
      </c>
      <c r="F26" s="71">
        <v>2.2719999999999998</v>
      </c>
      <c r="G26" s="308">
        <v>0</v>
      </c>
      <c r="H26" s="308">
        <v>6.9610000000000003</v>
      </c>
      <c r="I26" s="71">
        <v>21.939</v>
      </c>
      <c r="K26" s="131"/>
      <c r="S26" s="131"/>
      <c r="T26" s="131"/>
      <c r="U26" s="131"/>
      <c r="V26" s="131"/>
      <c r="W26" s="131"/>
      <c r="X26" s="131"/>
      <c r="Y26" s="131"/>
    </row>
    <row r="27" spans="2:25" s="3" customFormat="1">
      <c r="B27" s="223" t="s">
        <v>804</v>
      </c>
      <c r="C27" s="308">
        <v>0</v>
      </c>
      <c r="D27" s="308">
        <v>0</v>
      </c>
      <c r="E27" s="308">
        <v>0</v>
      </c>
      <c r="F27" s="308">
        <v>0</v>
      </c>
      <c r="G27" s="308">
        <v>0</v>
      </c>
      <c r="H27" s="308">
        <v>0</v>
      </c>
      <c r="I27" s="308">
        <v>0</v>
      </c>
      <c r="K27" s="131"/>
      <c r="S27" s="131"/>
      <c r="T27" s="131"/>
      <c r="U27" s="131"/>
      <c r="V27" s="131"/>
      <c r="W27" s="131"/>
      <c r="X27" s="131"/>
      <c r="Y27" s="131"/>
    </row>
    <row r="28" spans="2:25" s="3" customFormat="1">
      <c r="B28" s="221" t="s">
        <v>808</v>
      </c>
      <c r="C28" s="307">
        <v>7563.701</v>
      </c>
      <c r="D28" s="307">
        <v>2121.6439999999998</v>
      </c>
      <c r="E28" s="307">
        <v>5293.3549999999996</v>
      </c>
      <c r="F28" s="307">
        <v>2483.15</v>
      </c>
      <c r="G28" s="307">
        <v>3297.4360000000001</v>
      </c>
      <c r="H28" s="307">
        <v>259.12</v>
      </c>
      <c r="I28" s="307">
        <v>21018.405999999999</v>
      </c>
      <c r="K28" s="131"/>
      <c r="S28" s="131"/>
      <c r="T28" s="131"/>
      <c r="U28" s="131"/>
      <c r="V28" s="131"/>
      <c r="W28" s="131"/>
      <c r="X28" s="131"/>
      <c r="Y28" s="131"/>
    </row>
    <row r="29" spans="2:25" s="3" customFormat="1">
      <c r="B29" s="206" t="s">
        <v>781</v>
      </c>
      <c r="C29" s="309">
        <v>105113.92000000001</v>
      </c>
      <c r="D29" s="309">
        <v>72274.589000000007</v>
      </c>
      <c r="E29" s="309">
        <v>83442.715999999986</v>
      </c>
      <c r="F29" s="309">
        <v>99816.711999999985</v>
      </c>
      <c r="G29" s="309">
        <v>62518.771999999997</v>
      </c>
      <c r="H29" s="309">
        <v>22622.226999999999</v>
      </c>
      <c r="I29" s="309">
        <v>445788.93600000005</v>
      </c>
      <c r="K29" s="131"/>
      <c r="S29" s="131"/>
      <c r="T29" s="131"/>
      <c r="U29" s="131"/>
      <c r="V29" s="131"/>
      <c r="W29" s="131"/>
      <c r="X29" s="131"/>
      <c r="Y29" s="131"/>
    </row>
    <row r="30" spans="2:25" s="312" customFormat="1" ht="14.5">
      <c r="B30" s="310" t="s">
        <v>20</v>
      </c>
      <c r="C30" s="311">
        <v>312384.57299999997</v>
      </c>
      <c r="D30" s="311">
        <v>73009.5</v>
      </c>
      <c r="E30" s="311">
        <v>126330.76699999999</v>
      </c>
      <c r="F30" s="311">
        <v>127981.03299999998</v>
      </c>
      <c r="G30" s="311">
        <v>67104.466</v>
      </c>
      <c r="H30" s="311">
        <v>143629.59600000002</v>
      </c>
      <c r="I30" s="311">
        <v>850439.93500000006</v>
      </c>
      <c r="K30" s="131"/>
      <c r="S30" s="313"/>
      <c r="T30" s="313"/>
      <c r="U30" s="313"/>
      <c r="V30" s="313"/>
      <c r="W30" s="313"/>
      <c r="X30" s="313"/>
      <c r="Y30" s="313"/>
    </row>
    <row r="31" spans="2:25" s="137" customFormat="1" ht="7">
      <c r="B31" s="1059" t="s">
        <v>1481</v>
      </c>
      <c r="C31" s="1059"/>
      <c r="D31" s="1059"/>
      <c r="E31" s="1059"/>
      <c r="F31" s="1059"/>
      <c r="G31" s="1059"/>
      <c r="H31" s="1059"/>
      <c r="I31" s="1059"/>
    </row>
    <row r="32" spans="2:25" s="137" customFormat="1" ht="7">
      <c r="B32" s="1059" t="s">
        <v>1482</v>
      </c>
      <c r="C32" s="1059"/>
      <c r="D32" s="1059"/>
      <c r="E32" s="1059"/>
      <c r="F32" s="1059"/>
      <c r="G32" s="1059"/>
      <c r="H32" s="1059"/>
      <c r="I32" s="1059"/>
    </row>
    <row r="33" spans="2:25">
      <c r="B33" s="1059" t="s">
        <v>1540</v>
      </c>
      <c r="C33" s="1059"/>
      <c r="D33" s="1059"/>
      <c r="E33" s="1059"/>
      <c r="F33" s="1059"/>
      <c r="G33" s="1059"/>
      <c r="H33" s="1059"/>
      <c r="I33" s="1059"/>
    </row>
    <row r="34" spans="2:25">
      <c r="B34" s="94"/>
      <c r="C34" s="94"/>
      <c r="D34" s="94"/>
      <c r="E34" s="94"/>
      <c r="F34" s="94"/>
      <c r="G34" s="94"/>
      <c r="H34" s="94"/>
      <c r="I34" s="94"/>
    </row>
    <row r="35" spans="2:25">
      <c r="B35" s="1064" t="s">
        <v>811</v>
      </c>
      <c r="C35" s="1064"/>
      <c r="D35" s="1064"/>
      <c r="E35" s="1064"/>
      <c r="F35" s="1064"/>
      <c r="G35" s="1064"/>
      <c r="H35" s="1064"/>
      <c r="I35" s="1064"/>
    </row>
    <row r="37" spans="2:25" ht="15">
      <c r="B37" s="646"/>
      <c r="C37" s="1065" t="s">
        <v>1483</v>
      </c>
      <c r="D37" s="1065"/>
      <c r="E37" s="1065"/>
      <c r="F37" s="1065"/>
      <c r="G37" s="1065"/>
      <c r="H37" s="1065"/>
      <c r="I37" s="1065"/>
    </row>
    <row r="38" spans="2:25" s="130" customFormat="1" ht="28">
      <c r="B38" s="1010" t="s">
        <v>0</v>
      </c>
      <c r="C38" s="1008" t="s">
        <v>210</v>
      </c>
      <c r="D38" s="1008" t="s">
        <v>212</v>
      </c>
      <c r="E38" s="1008" t="s">
        <v>213</v>
      </c>
      <c r="F38" s="1008" t="s">
        <v>211</v>
      </c>
      <c r="G38" s="1008" t="s">
        <v>809</v>
      </c>
      <c r="H38" s="1008" t="s">
        <v>1336</v>
      </c>
      <c r="I38" s="1008" t="s">
        <v>20</v>
      </c>
    </row>
    <row r="39" spans="2:25" s="3" customFormat="1">
      <c r="B39" s="221" t="s">
        <v>15</v>
      </c>
      <c r="C39" s="307">
        <v>10.896000000000001</v>
      </c>
      <c r="D39" s="307">
        <v>2.1000000000000001E-2</v>
      </c>
      <c r="E39" s="307">
        <v>130.32499999999999</v>
      </c>
      <c r="F39" s="307">
        <v>4958.4830000000002</v>
      </c>
      <c r="G39" s="307">
        <v>447.04899999999998</v>
      </c>
      <c r="H39" s="307">
        <v>5146.3029999999999</v>
      </c>
      <c r="I39" s="307">
        <v>10693.076999999999</v>
      </c>
      <c r="K39" s="131"/>
      <c r="S39" s="131"/>
      <c r="T39" s="131"/>
      <c r="U39" s="131"/>
      <c r="V39" s="131"/>
      <c r="W39" s="131"/>
      <c r="X39" s="131"/>
      <c r="Y39" s="131"/>
    </row>
    <row r="40" spans="2:25" s="3" customFormat="1">
      <c r="B40" s="223" t="s">
        <v>4</v>
      </c>
      <c r="C40" s="71">
        <v>41261.557999999997</v>
      </c>
      <c r="D40" s="71">
        <v>11.864000000000001</v>
      </c>
      <c r="E40" s="71">
        <v>458.40699999999998</v>
      </c>
      <c r="F40" s="71">
        <v>3100.3220000000001</v>
      </c>
      <c r="G40" s="71">
        <v>718.83199999999999</v>
      </c>
      <c r="H40" s="71">
        <v>54720.447</v>
      </c>
      <c r="I40" s="71">
        <v>100271.43</v>
      </c>
      <c r="K40" s="131"/>
      <c r="S40" s="131"/>
      <c r="T40" s="131"/>
      <c r="U40" s="131"/>
      <c r="V40" s="131"/>
      <c r="W40" s="131"/>
      <c r="X40" s="131"/>
      <c r="Y40" s="131"/>
    </row>
    <row r="41" spans="2:25" s="3" customFormat="1">
      <c r="B41" s="223" t="s">
        <v>5</v>
      </c>
      <c r="C41" s="71">
        <v>59772.762000000002</v>
      </c>
      <c r="D41" s="71">
        <v>507.71800000000002</v>
      </c>
      <c r="E41" s="71">
        <v>20428.915000000001</v>
      </c>
      <c r="F41" s="71">
        <v>12888.572</v>
      </c>
      <c r="G41" s="71">
        <v>2008.048</v>
      </c>
      <c r="H41" s="71">
        <v>37833.866000000002</v>
      </c>
      <c r="I41" s="71">
        <v>133439.88099999999</v>
      </c>
      <c r="K41" s="131"/>
      <c r="S41" s="131"/>
      <c r="T41" s="131"/>
      <c r="U41" s="131"/>
      <c r="V41" s="131"/>
      <c r="W41" s="131"/>
      <c r="X41" s="131"/>
      <c r="Y41" s="131"/>
    </row>
    <row r="42" spans="2:25" s="3" customFormat="1">
      <c r="B42" s="223" t="s">
        <v>6</v>
      </c>
      <c r="C42" s="71">
        <v>99328.596999999994</v>
      </c>
      <c r="D42" s="71">
        <v>1.865</v>
      </c>
      <c r="E42" s="71">
        <v>15526</v>
      </c>
      <c r="F42" s="71">
        <v>40.433999999999997</v>
      </c>
      <c r="G42" s="71">
        <v>71.825999999999993</v>
      </c>
      <c r="H42" s="71">
        <v>582.54600000000005</v>
      </c>
      <c r="I42" s="71">
        <v>115551.268</v>
      </c>
      <c r="K42" s="131"/>
      <c r="S42" s="131"/>
      <c r="T42" s="131"/>
      <c r="U42" s="131"/>
      <c r="V42" s="131"/>
      <c r="W42" s="131"/>
      <c r="X42" s="131"/>
      <c r="Y42" s="131"/>
    </row>
    <row r="43" spans="2:25" s="3" customFormat="1">
      <c r="B43" s="221" t="s">
        <v>804</v>
      </c>
      <c r="C43" s="307">
        <v>4803.6059999999998</v>
      </c>
      <c r="D43" s="307">
        <v>55.624000000000002</v>
      </c>
      <c r="E43" s="307">
        <v>800.48900000000003</v>
      </c>
      <c r="F43" s="307">
        <v>292.00299999999999</v>
      </c>
      <c r="G43" s="307">
        <v>361.274</v>
      </c>
      <c r="H43" s="307">
        <v>508.34500000000003</v>
      </c>
      <c r="I43" s="307">
        <v>6821.3410000000003</v>
      </c>
      <c r="K43" s="131"/>
      <c r="S43" s="131"/>
      <c r="T43" s="131"/>
      <c r="U43" s="131"/>
      <c r="V43" s="131"/>
      <c r="W43" s="131"/>
      <c r="X43" s="131"/>
      <c r="Y43" s="131"/>
    </row>
    <row r="44" spans="2:25" s="3" customFormat="1">
      <c r="B44" s="206" t="s">
        <v>805</v>
      </c>
      <c r="C44" s="309">
        <v>205177.41899999999</v>
      </c>
      <c r="D44" s="309">
        <v>577.0920000000001</v>
      </c>
      <c r="E44" s="309">
        <v>37344.135999999999</v>
      </c>
      <c r="F44" s="309">
        <v>21279.814000000002</v>
      </c>
      <c r="G44" s="309">
        <v>3607.029</v>
      </c>
      <c r="H44" s="309">
        <v>98791.507000000012</v>
      </c>
      <c r="I44" s="309">
        <v>366776.99699999997</v>
      </c>
      <c r="K44" s="131"/>
      <c r="S44" s="131"/>
      <c r="T44" s="131"/>
      <c r="U44" s="131"/>
      <c r="V44" s="131"/>
      <c r="W44" s="131"/>
      <c r="X44" s="131"/>
      <c r="Y44" s="131"/>
    </row>
    <row r="45" spans="2:25" s="3" customFormat="1">
      <c r="B45" s="221" t="s">
        <v>15</v>
      </c>
      <c r="C45" s="307">
        <v>64761.078000000001</v>
      </c>
      <c r="D45" s="307">
        <v>14408.011</v>
      </c>
      <c r="E45" s="307">
        <v>18078.197</v>
      </c>
      <c r="F45" s="307">
        <v>6968.0029999999997</v>
      </c>
      <c r="G45" s="307">
        <v>8518.7420000000002</v>
      </c>
      <c r="H45" s="307">
        <v>9705.5499999999993</v>
      </c>
      <c r="I45" s="307">
        <v>122439.58100000001</v>
      </c>
      <c r="K45" s="131"/>
      <c r="S45" s="131"/>
      <c r="T45" s="131"/>
      <c r="U45" s="131"/>
      <c r="V45" s="131"/>
      <c r="W45" s="131"/>
      <c r="X45" s="131"/>
      <c r="Y45" s="131"/>
    </row>
    <row r="46" spans="2:25" s="3" customFormat="1">
      <c r="B46" s="223" t="s">
        <v>17</v>
      </c>
      <c r="C46" s="71">
        <v>53.238999999999997</v>
      </c>
      <c r="D46" s="71">
        <v>32.598999999999997</v>
      </c>
      <c r="E46" s="71">
        <v>2342.1790000000001</v>
      </c>
      <c r="F46" s="71">
        <v>7485.5829999999996</v>
      </c>
      <c r="G46" s="71">
        <v>167.977</v>
      </c>
      <c r="H46" s="308">
        <v>102.70399999999999</v>
      </c>
      <c r="I46" s="71">
        <v>10184.281000000001</v>
      </c>
      <c r="K46" s="131"/>
      <c r="S46" s="131"/>
      <c r="T46" s="131"/>
      <c r="U46" s="131"/>
      <c r="V46" s="131"/>
      <c r="W46" s="131"/>
      <c r="X46" s="131"/>
      <c r="Y46" s="131"/>
    </row>
    <row r="47" spans="2:25" s="3" customFormat="1">
      <c r="B47" s="223" t="s">
        <v>18</v>
      </c>
      <c r="C47" s="71">
        <v>2E-3</v>
      </c>
      <c r="D47" s="71">
        <v>35.158000000000001</v>
      </c>
      <c r="E47" s="71">
        <v>200.12200000000001</v>
      </c>
      <c r="F47" s="308">
        <v>9.8000000000000004E-2</v>
      </c>
      <c r="G47" s="71">
        <v>746.89099999999996</v>
      </c>
      <c r="H47" s="308">
        <v>1.0999999999999999E-2</v>
      </c>
      <c r="I47" s="71">
        <v>982.28199999999993</v>
      </c>
      <c r="K47" s="131"/>
      <c r="S47" s="131"/>
      <c r="T47" s="131"/>
      <c r="U47" s="131"/>
      <c r="V47" s="131"/>
      <c r="W47" s="131"/>
      <c r="X47" s="131"/>
      <c r="Y47" s="131"/>
    </row>
    <row r="48" spans="2:25" s="3" customFormat="1">
      <c r="B48" s="223" t="s">
        <v>1</v>
      </c>
      <c r="C48" s="308">
        <v>0</v>
      </c>
      <c r="D48" s="71">
        <v>0</v>
      </c>
      <c r="E48" s="308">
        <v>0</v>
      </c>
      <c r="F48" s="71">
        <v>0</v>
      </c>
      <c r="G48" s="71">
        <v>95.921000000000006</v>
      </c>
      <c r="H48" s="308">
        <v>169.43700000000001</v>
      </c>
      <c r="I48" s="71">
        <v>265.358</v>
      </c>
      <c r="K48" s="131"/>
      <c r="S48" s="131"/>
      <c r="T48" s="131"/>
      <c r="U48" s="131"/>
      <c r="V48" s="131"/>
      <c r="W48" s="131"/>
      <c r="X48" s="131"/>
      <c r="Y48" s="131"/>
    </row>
    <row r="49" spans="2:25" s="3" customFormat="1">
      <c r="B49" s="223" t="s">
        <v>2</v>
      </c>
      <c r="C49" s="71">
        <v>0.22800000000000001</v>
      </c>
      <c r="D49" s="308">
        <v>1.0999999999999999E-2</v>
      </c>
      <c r="E49" s="308">
        <v>0</v>
      </c>
      <c r="F49" s="71">
        <v>0</v>
      </c>
      <c r="G49" s="308">
        <v>0</v>
      </c>
      <c r="H49" s="308">
        <v>1.0999999999999999E-2</v>
      </c>
      <c r="I49" s="71">
        <v>0.25</v>
      </c>
      <c r="K49" s="131"/>
      <c r="S49" s="131"/>
      <c r="T49" s="131"/>
      <c r="U49" s="131"/>
      <c r="V49" s="131"/>
      <c r="W49" s="131"/>
      <c r="X49" s="131"/>
      <c r="Y49" s="131"/>
    </row>
    <row r="50" spans="2:25" s="3" customFormat="1">
      <c r="B50" s="223" t="s">
        <v>4</v>
      </c>
      <c r="C50" s="71">
        <v>11694.046</v>
      </c>
      <c r="D50" s="71">
        <v>2445.6889999999999</v>
      </c>
      <c r="E50" s="71">
        <v>7575.8559999999998</v>
      </c>
      <c r="F50" s="71">
        <v>2157.0709999999999</v>
      </c>
      <c r="G50" s="71">
        <v>3579.5250000000001</v>
      </c>
      <c r="H50" s="71">
        <v>8407.0499999999993</v>
      </c>
      <c r="I50" s="71">
        <v>35859.237000000001</v>
      </c>
      <c r="K50" s="131"/>
      <c r="S50" s="131"/>
      <c r="T50" s="131"/>
      <c r="U50" s="131"/>
      <c r="V50" s="131"/>
      <c r="W50" s="131"/>
      <c r="X50" s="131"/>
      <c r="Y50" s="131"/>
    </row>
    <row r="51" spans="2:25" s="3" customFormat="1">
      <c r="B51" s="223" t="s">
        <v>5</v>
      </c>
      <c r="C51" s="71">
        <v>7259.4449999999997</v>
      </c>
      <c r="D51" s="71">
        <v>26299.194</v>
      </c>
      <c r="E51" s="71">
        <v>14023.646000000001</v>
      </c>
      <c r="F51" s="71">
        <v>50243.089</v>
      </c>
      <c r="G51" s="71">
        <v>19171.958999999999</v>
      </c>
      <c r="H51" s="71">
        <v>7135.8810000000003</v>
      </c>
      <c r="I51" s="71">
        <v>124133.21399999999</v>
      </c>
      <c r="K51" s="131"/>
      <c r="S51" s="131"/>
      <c r="T51" s="131"/>
      <c r="U51" s="131"/>
      <c r="V51" s="131"/>
      <c r="W51" s="131"/>
      <c r="X51" s="131"/>
      <c r="Y51" s="131"/>
    </row>
    <row r="52" spans="2:25" s="3" customFormat="1">
      <c r="B52" s="223" t="s">
        <v>6</v>
      </c>
      <c r="C52" s="71">
        <v>12988.94</v>
      </c>
      <c r="D52" s="71">
        <v>22004.918000000001</v>
      </c>
      <c r="E52" s="71">
        <v>14197.266</v>
      </c>
      <c r="F52" s="71">
        <v>17035.867999999999</v>
      </c>
      <c r="G52" s="71">
        <v>16894.967000000001</v>
      </c>
      <c r="H52" s="71">
        <v>2095.0590000000002</v>
      </c>
      <c r="I52" s="71">
        <v>85217.017999999996</v>
      </c>
      <c r="K52" s="131"/>
      <c r="S52" s="131"/>
      <c r="T52" s="131"/>
      <c r="U52" s="131"/>
      <c r="V52" s="131"/>
      <c r="W52" s="131"/>
      <c r="X52" s="131"/>
      <c r="Y52" s="131"/>
    </row>
    <row r="53" spans="2:25" s="3" customFormat="1" ht="26">
      <c r="B53" s="223" t="s">
        <v>7</v>
      </c>
      <c r="C53" s="71">
        <v>3585.8980000000001</v>
      </c>
      <c r="D53" s="71">
        <v>4738.0320000000002</v>
      </c>
      <c r="E53" s="71">
        <v>9554.7819999999992</v>
      </c>
      <c r="F53" s="71">
        <v>10719.108</v>
      </c>
      <c r="G53" s="71">
        <v>9524.8690000000006</v>
      </c>
      <c r="H53" s="71">
        <v>2492.748</v>
      </c>
      <c r="I53" s="71">
        <v>40615.436999999998</v>
      </c>
      <c r="K53" s="131"/>
      <c r="S53" s="131"/>
      <c r="T53" s="131"/>
      <c r="U53" s="131"/>
      <c r="V53" s="131"/>
      <c r="W53" s="131"/>
      <c r="X53" s="131"/>
      <c r="Y53" s="131"/>
    </row>
    <row r="54" spans="2:25" s="3" customFormat="1">
      <c r="B54" s="223" t="s">
        <v>8</v>
      </c>
      <c r="C54" s="71">
        <v>661.75800000000004</v>
      </c>
      <c r="D54" s="71">
        <v>1449.2059999999999</v>
      </c>
      <c r="E54" s="71">
        <v>342.05</v>
      </c>
      <c r="F54" s="71">
        <v>584.68200000000002</v>
      </c>
      <c r="G54" s="71">
        <v>699.01499999999999</v>
      </c>
      <c r="H54" s="71">
        <v>223.68899999999999</v>
      </c>
      <c r="I54" s="71">
        <v>3960.3999999999996</v>
      </c>
      <c r="K54" s="131"/>
      <c r="S54" s="131"/>
      <c r="T54" s="131"/>
      <c r="U54" s="131"/>
      <c r="V54" s="131"/>
      <c r="W54" s="131"/>
      <c r="X54" s="131"/>
      <c r="Y54" s="131"/>
    </row>
    <row r="55" spans="2:25" s="3" customFormat="1">
      <c r="B55" s="223" t="s">
        <v>9</v>
      </c>
      <c r="C55" s="71">
        <v>112.634</v>
      </c>
      <c r="D55" s="71">
        <v>110.099</v>
      </c>
      <c r="E55" s="71">
        <v>362.75599999999997</v>
      </c>
      <c r="F55" s="71">
        <v>199.18100000000001</v>
      </c>
      <c r="G55" s="71">
        <v>332.32400000000001</v>
      </c>
      <c r="H55" s="308">
        <v>0.06</v>
      </c>
      <c r="I55" s="71">
        <v>1117.0540000000001</v>
      </c>
      <c r="K55" s="131"/>
      <c r="S55" s="131"/>
      <c r="T55" s="131"/>
      <c r="U55" s="131"/>
      <c r="V55" s="131"/>
      <c r="W55" s="131"/>
      <c r="X55" s="131"/>
      <c r="Y55" s="131"/>
    </row>
    <row r="56" spans="2:25" s="3" customFormat="1">
      <c r="B56" s="223" t="s">
        <v>807</v>
      </c>
      <c r="C56" s="308">
        <v>0</v>
      </c>
      <c r="D56" s="308">
        <v>0</v>
      </c>
      <c r="E56" s="308">
        <v>0</v>
      </c>
      <c r="F56" s="308">
        <v>0</v>
      </c>
      <c r="G56" s="308">
        <v>0</v>
      </c>
      <c r="H56" s="308">
        <v>0</v>
      </c>
      <c r="I56" s="308">
        <v>0</v>
      </c>
      <c r="K56" s="131"/>
      <c r="S56" s="131"/>
      <c r="T56" s="131"/>
      <c r="U56" s="131"/>
      <c r="V56" s="131"/>
      <c r="W56" s="131"/>
      <c r="X56" s="131"/>
      <c r="Y56" s="131"/>
    </row>
    <row r="57" spans="2:25" s="3" customFormat="1" ht="26">
      <c r="B57" s="223" t="s">
        <v>11</v>
      </c>
      <c r="C57" s="71">
        <v>2E-3</v>
      </c>
      <c r="D57" s="308">
        <v>0</v>
      </c>
      <c r="E57" s="71">
        <v>0.14399999999999999</v>
      </c>
      <c r="F57" s="308">
        <v>0</v>
      </c>
      <c r="G57" s="308">
        <v>3.0139999999999998</v>
      </c>
      <c r="H57" s="308">
        <v>0</v>
      </c>
      <c r="I57" s="71">
        <v>3.1599999999999997</v>
      </c>
      <c r="K57" s="131"/>
      <c r="S57" s="131"/>
      <c r="T57" s="131"/>
      <c r="U57" s="131"/>
      <c r="V57" s="131"/>
      <c r="W57" s="131"/>
      <c r="X57" s="131"/>
      <c r="Y57" s="131"/>
    </row>
    <row r="58" spans="2:25" s="3" customFormat="1">
      <c r="B58" s="223" t="s">
        <v>12</v>
      </c>
      <c r="C58" s="71">
        <v>7.8150000000000004</v>
      </c>
      <c r="D58" s="308">
        <v>0</v>
      </c>
      <c r="E58" s="308">
        <v>2E-3</v>
      </c>
      <c r="F58" s="71">
        <v>31.677</v>
      </c>
      <c r="G58" s="308">
        <v>0</v>
      </c>
      <c r="H58" s="308">
        <v>35.957999999999998</v>
      </c>
      <c r="I58" s="71">
        <v>75.451999999999998</v>
      </c>
      <c r="K58" s="131"/>
      <c r="S58" s="131"/>
      <c r="T58" s="131"/>
      <c r="U58" s="131"/>
      <c r="V58" s="131"/>
      <c r="W58" s="131"/>
      <c r="X58" s="131"/>
      <c r="Y58" s="131"/>
    </row>
    <row r="59" spans="2:25" s="3" customFormat="1">
      <c r="B59" s="223" t="s">
        <v>804</v>
      </c>
      <c r="C59" s="308">
        <v>0</v>
      </c>
      <c r="D59" s="308">
        <v>0</v>
      </c>
      <c r="E59" s="308">
        <v>0</v>
      </c>
      <c r="F59" s="308">
        <v>0</v>
      </c>
      <c r="G59" s="308">
        <v>0</v>
      </c>
      <c r="H59" s="308">
        <v>0</v>
      </c>
      <c r="I59" s="308">
        <v>0</v>
      </c>
      <c r="K59" s="131"/>
      <c r="S59" s="131"/>
      <c r="T59" s="131"/>
      <c r="U59" s="131"/>
      <c r="V59" s="131"/>
      <c r="W59" s="131"/>
      <c r="X59" s="131"/>
      <c r="Y59" s="131"/>
    </row>
    <row r="60" spans="2:25" s="3" customFormat="1">
      <c r="B60" s="221" t="s">
        <v>808</v>
      </c>
      <c r="C60" s="307">
        <v>5989.5119999999997</v>
      </c>
      <c r="D60" s="307">
        <v>2001.825</v>
      </c>
      <c r="E60" s="307">
        <v>4721.527</v>
      </c>
      <c r="F60" s="307">
        <v>2088.9029999999998</v>
      </c>
      <c r="G60" s="307">
        <v>2878.902</v>
      </c>
      <c r="H60" s="307">
        <v>383.22</v>
      </c>
      <c r="I60" s="307">
        <v>18063.889000000003</v>
      </c>
      <c r="K60" s="131"/>
      <c r="S60" s="131"/>
      <c r="T60" s="131"/>
      <c r="U60" s="131"/>
      <c r="V60" s="131"/>
      <c r="W60" s="131"/>
      <c r="X60" s="131"/>
      <c r="Y60" s="131"/>
    </row>
    <row r="61" spans="2:25" s="3" customFormat="1">
      <c r="B61" s="206" t="s">
        <v>781</v>
      </c>
      <c r="C61" s="309">
        <v>107114.59700000001</v>
      </c>
      <c r="D61" s="309">
        <v>73524.742000000013</v>
      </c>
      <c r="E61" s="309">
        <v>71398.527000000002</v>
      </c>
      <c r="F61" s="309">
        <v>97513.263000000006</v>
      </c>
      <c r="G61" s="309">
        <v>62614.106000000007</v>
      </c>
      <c r="H61" s="309">
        <v>30751.378000000001</v>
      </c>
      <c r="I61" s="309">
        <v>442916.61299999995</v>
      </c>
      <c r="K61" s="131"/>
      <c r="S61" s="131"/>
      <c r="T61" s="131"/>
      <c r="U61" s="131"/>
      <c r="V61" s="131"/>
      <c r="W61" s="131"/>
      <c r="X61" s="131"/>
      <c r="Y61" s="131"/>
    </row>
    <row r="62" spans="2:25" s="312" customFormat="1" ht="14.5">
      <c r="B62" s="310" t="s">
        <v>168</v>
      </c>
      <c r="C62" s="311">
        <v>312292.016</v>
      </c>
      <c r="D62" s="311">
        <v>74101.834000000017</v>
      </c>
      <c r="E62" s="311">
        <v>108742.663</v>
      </c>
      <c r="F62" s="311">
        <v>118793.077</v>
      </c>
      <c r="G62" s="311">
        <v>66221.135000000009</v>
      </c>
      <c r="H62" s="311">
        <v>129542.88500000001</v>
      </c>
      <c r="I62" s="311">
        <v>809693.60999999987</v>
      </c>
      <c r="K62" s="131"/>
      <c r="S62" s="313"/>
      <c r="T62" s="313"/>
      <c r="U62" s="313"/>
      <c r="V62" s="313"/>
      <c r="W62" s="313"/>
      <c r="X62" s="313"/>
      <c r="Y62" s="313"/>
    </row>
    <row r="63" spans="2:25" s="137" customFormat="1" ht="7">
      <c r="B63" s="1059" t="s">
        <v>1270</v>
      </c>
      <c r="C63" s="1059"/>
      <c r="D63" s="1059"/>
      <c r="E63" s="1059"/>
      <c r="F63" s="1059"/>
      <c r="G63" s="1059"/>
      <c r="H63" s="1059"/>
      <c r="I63" s="1059"/>
    </row>
    <row r="64" spans="2:25" s="137" customFormat="1" ht="7">
      <c r="B64" s="1059" t="s">
        <v>810</v>
      </c>
      <c r="C64" s="1059"/>
      <c r="D64" s="1059"/>
      <c r="E64" s="1059"/>
      <c r="F64" s="1059"/>
      <c r="G64" s="1059"/>
      <c r="H64" s="1059"/>
      <c r="I64" s="1059"/>
    </row>
    <row r="65" spans="2:9">
      <c r="B65" s="1059" t="s">
        <v>1541</v>
      </c>
      <c r="C65" s="1059"/>
      <c r="D65" s="1059"/>
      <c r="E65" s="1059"/>
      <c r="F65" s="1059"/>
      <c r="G65" s="1059"/>
      <c r="H65" s="1059"/>
      <c r="I65" s="1059"/>
    </row>
  </sheetData>
  <mergeCells count="10">
    <mergeCell ref="B65:I65"/>
    <mergeCell ref="B63:I63"/>
    <mergeCell ref="B64:I64"/>
    <mergeCell ref="B2:I2"/>
    <mergeCell ref="C5:I5"/>
    <mergeCell ref="B31:I31"/>
    <mergeCell ref="B32:I32"/>
    <mergeCell ref="B35:I35"/>
    <mergeCell ref="C37:I37"/>
    <mergeCell ref="B33:I33"/>
  </mergeCells>
  <pageMargins left="0.7" right="0.7" top="0.75" bottom="0.75" header="0.3" footer="0.3"/>
  <pageSetup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91"/>
  <sheetViews>
    <sheetView showGridLines="0" zoomScaleNormal="100" workbookViewId="0"/>
  </sheetViews>
  <sheetFormatPr baseColWidth="10" defaultColWidth="8.69921875" defaultRowHeight="13"/>
  <cols>
    <col min="1" max="1" width="8.69921875" style="1" customWidth="1"/>
    <col min="2" max="2" width="71.5" style="1" bestFit="1" customWidth="1"/>
    <col min="3" max="3" width="17.5" style="1" bestFit="1" customWidth="1"/>
    <col min="4" max="4" width="15.296875" style="1" bestFit="1" customWidth="1"/>
    <col min="5" max="5" width="19.69921875" style="1" customWidth="1"/>
    <col min="6" max="6" width="23.296875" style="1" bestFit="1" customWidth="1"/>
    <col min="7" max="7" width="23.5" style="1" bestFit="1" customWidth="1"/>
    <col min="8" max="8" width="18.5" style="1" bestFit="1" customWidth="1"/>
    <col min="9" max="9" width="27.5" style="1" bestFit="1" customWidth="1"/>
    <col min="10" max="10" width="22.296875" style="1" bestFit="1" customWidth="1"/>
    <col min="11" max="11" width="14.69921875" style="1" bestFit="1" customWidth="1"/>
    <col min="12" max="12" width="22.296875" style="1" bestFit="1" customWidth="1"/>
    <col min="13" max="13" width="21.296875" style="1" bestFit="1" customWidth="1"/>
    <col min="14" max="14" width="17.69921875" style="1" bestFit="1" customWidth="1"/>
    <col min="15" max="15" width="19.69921875" style="1" bestFit="1" customWidth="1"/>
    <col min="16" max="16" width="20.69921875" style="1" bestFit="1" customWidth="1"/>
    <col min="17" max="17" width="23.69921875" style="1" bestFit="1" customWidth="1"/>
    <col min="18" max="18" width="14.5" style="1" bestFit="1" customWidth="1"/>
    <col min="19" max="19" width="19.69921875" style="1" bestFit="1" customWidth="1"/>
    <col min="20" max="20" width="21.69921875" style="1" bestFit="1" customWidth="1"/>
    <col min="21" max="21" width="21.296875" style="1" bestFit="1" customWidth="1"/>
    <col min="22" max="22" width="31.19921875" style="1" customWidth="1"/>
    <col min="23" max="23" width="22.69921875" style="1" bestFit="1" customWidth="1"/>
    <col min="24" max="24" width="21.69921875" style="1" bestFit="1" customWidth="1"/>
    <col min="25" max="25" width="11.296875" style="1" bestFit="1" customWidth="1"/>
    <col min="26" max="16384" width="8.69921875" style="1"/>
  </cols>
  <sheetData>
    <row r="2" spans="2:25">
      <c r="B2" s="1066" t="s">
        <v>1496</v>
      </c>
      <c r="C2" s="1066"/>
      <c r="D2" s="1066"/>
      <c r="E2" s="1066"/>
      <c r="F2" s="1066"/>
      <c r="G2" s="1066"/>
      <c r="H2" s="1066"/>
      <c r="I2" s="1066"/>
      <c r="J2" s="1066"/>
      <c r="K2" s="1066"/>
      <c r="L2" s="1066"/>
      <c r="M2" s="1066"/>
      <c r="N2" s="1066"/>
      <c r="O2" s="1066"/>
      <c r="P2" s="1066"/>
      <c r="Q2" s="1066"/>
      <c r="R2" s="1066"/>
      <c r="S2" s="1066"/>
      <c r="T2" s="1066"/>
      <c r="U2" s="1066"/>
      <c r="V2" s="1066"/>
      <c r="W2" s="1066"/>
      <c r="X2" s="1066"/>
      <c r="Y2" s="1066"/>
    </row>
    <row r="3" spans="2:25">
      <c r="B3" s="26"/>
      <c r="C3" s="26"/>
      <c r="D3" s="26"/>
      <c r="E3" s="26"/>
      <c r="F3" s="26"/>
      <c r="G3" s="26"/>
      <c r="H3" s="26"/>
      <c r="I3" s="26"/>
      <c r="J3" s="26"/>
      <c r="K3" s="26"/>
      <c r="L3" s="26"/>
      <c r="M3" s="26"/>
      <c r="N3" s="26"/>
      <c r="O3" s="26"/>
      <c r="P3" s="26"/>
      <c r="Q3" s="26"/>
      <c r="R3" s="26"/>
      <c r="S3" s="26"/>
      <c r="T3" s="26"/>
      <c r="U3" s="26"/>
      <c r="V3" s="26"/>
      <c r="W3" s="26"/>
      <c r="X3" s="26"/>
      <c r="Y3" s="26"/>
    </row>
    <row r="4" spans="2:25">
      <c r="B4" s="26"/>
      <c r="C4" s="26"/>
      <c r="D4" s="26"/>
      <c r="E4" s="26"/>
      <c r="F4" s="26"/>
      <c r="G4" s="26"/>
      <c r="H4" s="26"/>
      <c r="I4" s="26"/>
      <c r="J4" s="26"/>
      <c r="K4" s="26"/>
      <c r="L4" s="26"/>
      <c r="M4" s="26"/>
      <c r="N4" s="26"/>
      <c r="O4" s="26"/>
      <c r="P4" s="26"/>
      <c r="Q4" s="26"/>
      <c r="R4" s="26"/>
      <c r="S4" s="26"/>
      <c r="T4" s="26"/>
      <c r="U4" s="26"/>
      <c r="V4" s="26"/>
      <c r="W4" s="26"/>
      <c r="X4" s="26"/>
      <c r="Y4" s="26"/>
    </row>
    <row r="5" spans="2:25" s="688" customFormat="1" ht="78">
      <c r="B5" s="689" t="s">
        <v>0</v>
      </c>
      <c r="C5" s="579" t="s">
        <v>1146</v>
      </c>
      <c r="D5" s="579" t="s">
        <v>812</v>
      </c>
      <c r="E5" s="579" t="s">
        <v>813</v>
      </c>
      <c r="F5" s="579" t="s">
        <v>814</v>
      </c>
      <c r="G5" s="579" t="s">
        <v>1147</v>
      </c>
      <c r="H5" s="579" t="s">
        <v>815</v>
      </c>
      <c r="I5" s="579" t="s">
        <v>816</v>
      </c>
      <c r="J5" s="579" t="s">
        <v>817</v>
      </c>
      <c r="K5" s="579" t="s">
        <v>818</v>
      </c>
      <c r="L5" s="579" t="s">
        <v>819</v>
      </c>
      <c r="M5" s="579" t="s">
        <v>820</v>
      </c>
      <c r="N5" s="579" t="s">
        <v>821</v>
      </c>
      <c r="O5" s="579" t="s">
        <v>822</v>
      </c>
      <c r="P5" s="579" t="s">
        <v>1148</v>
      </c>
      <c r="Q5" s="579" t="s">
        <v>1149</v>
      </c>
      <c r="R5" s="579" t="s">
        <v>823</v>
      </c>
      <c r="S5" s="579" t="s">
        <v>1150</v>
      </c>
      <c r="T5" s="579" t="s">
        <v>824</v>
      </c>
      <c r="U5" s="579" t="s">
        <v>825</v>
      </c>
      <c r="V5" s="579" t="s">
        <v>1151</v>
      </c>
      <c r="W5" s="579" t="s">
        <v>826</v>
      </c>
      <c r="X5" s="579" t="s">
        <v>827</v>
      </c>
      <c r="Y5" s="579" t="s">
        <v>1268</v>
      </c>
    </row>
    <row r="6" spans="2:25" s="132" customFormat="1">
      <c r="B6" s="319" t="s">
        <v>15</v>
      </c>
      <c r="C6" s="315">
        <v>0</v>
      </c>
      <c r="D6" s="315">
        <v>0</v>
      </c>
      <c r="E6" s="315">
        <v>1.0999999999999999E-2</v>
      </c>
      <c r="F6" s="315">
        <v>0</v>
      </c>
      <c r="G6" s="315">
        <v>0</v>
      </c>
      <c r="H6" s="315">
        <v>0</v>
      </c>
      <c r="I6" s="315">
        <v>0</v>
      </c>
      <c r="J6" s="307">
        <v>0</v>
      </c>
      <c r="K6" s="315">
        <v>0</v>
      </c>
      <c r="L6" s="315">
        <v>0</v>
      </c>
      <c r="M6" s="307">
        <v>2473.8470000000002</v>
      </c>
      <c r="N6" s="307">
        <v>0</v>
      </c>
      <c r="O6" s="315">
        <v>80.957999999999998</v>
      </c>
      <c r="P6" s="315">
        <v>0</v>
      </c>
      <c r="Q6" s="307">
        <v>6859.5029999999997</v>
      </c>
      <c r="R6" s="315">
        <v>7.6999999999999999E-2</v>
      </c>
      <c r="S6" s="315">
        <v>0</v>
      </c>
      <c r="T6" s="315">
        <v>0</v>
      </c>
      <c r="U6" s="315">
        <v>0</v>
      </c>
      <c r="V6" s="307">
        <v>0</v>
      </c>
      <c r="W6" s="315">
        <v>2.1999999999999999E-2</v>
      </c>
      <c r="X6" s="315">
        <v>0</v>
      </c>
      <c r="Y6" s="307">
        <v>9414.4179999999997</v>
      </c>
    </row>
    <row r="7" spans="2:25" s="132" customFormat="1">
      <c r="B7" s="320" t="s">
        <v>4</v>
      </c>
      <c r="C7" s="308">
        <v>2.9079999999999999</v>
      </c>
      <c r="D7" s="308">
        <v>0</v>
      </c>
      <c r="E7" s="308">
        <v>170.10900000000001</v>
      </c>
      <c r="F7" s="308">
        <v>433.79300000000001</v>
      </c>
      <c r="G7" s="308">
        <v>310.05399999999997</v>
      </c>
      <c r="H7" s="71">
        <v>593.56500000000005</v>
      </c>
      <c r="I7" s="71">
        <v>11.807</v>
      </c>
      <c r="J7" s="71">
        <v>1342.4490000000001</v>
      </c>
      <c r="K7" s="71">
        <v>9.0429999999999993</v>
      </c>
      <c r="L7" s="71">
        <v>65.677000000000007</v>
      </c>
      <c r="M7" s="71">
        <v>11614.388999999999</v>
      </c>
      <c r="N7" s="71">
        <v>93.108999999999995</v>
      </c>
      <c r="O7" s="71">
        <v>66.831999999999994</v>
      </c>
      <c r="P7" s="71">
        <v>243.02600000000001</v>
      </c>
      <c r="Q7" s="71">
        <v>19189.093000000001</v>
      </c>
      <c r="R7" s="71">
        <v>1.1579999999999999</v>
      </c>
      <c r="S7" s="308">
        <v>91.875</v>
      </c>
      <c r="T7" s="71">
        <v>18.622</v>
      </c>
      <c r="U7" s="308">
        <v>7.5469999999999997</v>
      </c>
      <c r="V7" s="71">
        <v>0</v>
      </c>
      <c r="W7" s="71">
        <v>30.353000000000002</v>
      </c>
      <c r="X7" s="308">
        <v>0</v>
      </c>
      <c r="Y7" s="71">
        <v>34295.409000000007</v>
      </c>
    </row>
    <row r="8" spans="2:25" s="132" customFormat="1">
      <c r="B8" s="321" t="s">
        <v>5</v>
      </c>
      <c r="C8" s="308">
        <v>1922.798</v>
      </c>
      <c r="D8" s="308">
        <v>5085.6880000000001</v>
      </c>
      <c r="E8" s="308">
        <v>44061.569000000003</v>
      </c>
      <c r="F8" s="308">
        <v>17235.427</v>
      </c>
      <c r="G8" s="308">
        <v>1434.174</v>
      </c>
      <c r="H8" s="71">
        <v>11844.679</v>
      </c>
      <c r="I8" s="71">
        <v>19696.983</v>
      </c>
      <c r="J8" s="71">
        <v>4675.1059999999998</v>
      </c>
      <c r="K8" s="71">
        <v>4892.9920000000002</v>
      </c>
      <c r="L8" s="71">
        <v>6304.1760000000004</v>
      </c>
      <c r="M8" s="71">
        <v>11542.560000000001</v>
      </c>
      <c r="N8" s="71">
        <v>9115.223</v>
      </c>
      <c r="O8" s="71">
        <v>6222.8180000000002</v>
      </c>
      <c r="P8" s="71">
        <v>3465.9470000000001</v>
      </c>
      <c r="Q8" s="71">
        <v>37.811999999999998</v>
      </c>
      <c r="R8" s="71">
        <v>303.42099999999999</v>
      </c>
      <c r="S8" s="71">
        <v>1377.579</v>
      </c>
      <c r="T8" s="71">
        <v>803.94</v>
      </c>
      <c r="U8" s="308">
        <v>318.71299999999997</v>
      </c>
      <c r="V8" s="71">
        <v>3.7680000000000002</v>
      </c>
      <c r="W8" s="71">
        <v>1.7000000000000001E-2</v>
      </c>
      <c r="X8" s="308">
        <v>0</v>
      </c>
      <c r="Y8" s="71">
        <v>150345.39000000001</v>
      </c>
    </row>
    <row r="9" spans="2:25" s="132" customFormat="1">
      <c r="B9" s="321" t="s">
        <v>6</v>
      </c>
      <c r="C9" s="308">
        <v>580.78099999999995</v>
      </c>
      <c r="D9" s="308">
        <v>45.457999999999998</v>
      </c>
      <c r="E9" s="308">
        <v>1858.0609999999999</v>
      </c>
      <c r="F9" s="308">
        <v>105.32300000000001</v>
      </c>
      <c r="G9" s="308">
        <v>64.131</v>
      </c>
      <c r="H9" s="71">
        <v>1921.5149999999999</v>
      </c>
      <c r="I9" s="71">
        <v>3814.335</v>
      </c>
      <c r="J9" s="71">
        <v>1407.88</v>
      </c>
      <c r="K9" s="71">
        <v>1439.2570000000001</v>
      </c>
      <c r="L9" s="71">
        <v>490.25200000000001</v>
      </c>
      <c r="M9" s="71">
        <v>223.21199999999999</v>
      </c>
      <c r="N9" s="71">
        <v>457.98199999999997</v>
      </c>
      <c r="O9" s="71">
        <v>1711.1990000000001</v>
      </c>
      <c r="P9" s="71">
        <v>636.57099999999991</v>
      </c>
      <c r="Q9" s="71">
        <v>0</v>
      </c>
      <c r="R9" s="71">
        <v>252.02299999999997</v>
      </c>
      <c r="S9" s="71">
        <v>706.03800000000001</v>
      </c>
      <c r="T9" s="308">
        <v>303.91699999999997</v>
      </c>
      <c r="U9" s="71">
        <v>6222.2650000000003</v>
      </c>
      <c r="V9" s="71">
        <v>6.9219999999999997</v>
      </c>
      <c r="W9" s="308">
        <v>0</v>
      </c>
      <c r="X9" s="71">
        <v>94179.384999999995</v>
      </c>
      <c r="Y9" s="71">
        <v>116426.507</v>
      </c>
    </row>
    <row r="10" spans="2:25" s="132" customFormat="1">
      <c r="B10" s="221" t="s">
        <v>804</v>
      </c>
      <c r="C10" s="315">
        <v>0</v>
      </c>
      <c r="D10" s="315">
        <v>0</v>
      </c>
      <c r="E10" s="315">
        <v>0</v>
      </c>
      <c r="F10" s="315">
        <v>0</v>
      </c>
      <c r="G10" s="315">
        <v>0</v>
      </c>
      <c r="H10" s="315">
        <v>830.06700000000001</v>
      </c>
      <c r="I10" s="307">
        <v>0.19600000000000001</v>
      </c>
      <c r="J10" s="307">
        <v>0</v>
      </c>
      <c r="K10" s="307">
        <v>0</v>
      </c>
      <c r="L10" s="307">
        <v>2829.5259999999998</v>
      </c>
      <c r="M10" s="307">
        <v>2352.0990000000002</v>
      </c>
      <c r="N10" s="307">
        <v>0.17199999999999999</v>
      </c>
      <c r="O10" s="315">
        <v>3.9E-2</v>
      </c>
      <c r="P10" s="315">
        <v>0</v>
      </c>
      <c r="Q10" s="307">
        <v>34.222000000000001</v>
      </c>
      <c r="R10" s="307">
        <v>0</v>
      </c>
      <c r="S10" s="315">
        <v>0</v>
      </c>
      <c r="T10" s="315">
        <v>0</v>
      </c>
      <c r="U10" s="315">
        <v>1077.963</v>
      </c>
      <c r="V10" s="307">
        <v>0</v>
      </c>
      <c r="W10" s="315">
        <v>0</v>
      </c>
      <c r="X10" s="315">
        <v>0</v>
      </c>
      <c r="Y10" s="307">
        <v>7124.2839999999987</v>
      </c>
    </row>
    <row r="11" spans="2:25">
      <c r="B11" s="206" t="s">
        <v>805</v>
      </c>
      <c r="C11" s="322">
        <v>2506.4869999999996</v>
      </c>
      <c r="D11" s="322">
        <v>5131.1459999999997</v>
      </c>
      <c r="E11" s="322">
        <v>46089.75</v>
      </c>
      <c r="F11" s="322">
        <v>17774.543000000001</v>
      </c>
      <c r="G11" s="322">
        <v>1808.3589999999999</v>
      </c>
      <c r="H11" s="322">
        <v>15189.826000000001</v>
      </c>
      <c r="I11" s="322">
        <v>23523.321</v>
      </c>
      <c r="J11" s="322">
        <v>7425.4349999999995</v>
      </c>
      <c r="K11" s="322">
        <v>6341.2919999999995</v>
      </c>
      <c r="L11" s="322">
        <v>9689.6309999999994</v>
      </c>
      <c r="M11" s="322">
        <v>28206.107000000004</v>
      </c>
      <c r="N11" s="322">
        <v>9666.4860000000008</v>
      </c>
      <c r="O11" s="322">
        <v>8081.8460000000005</v>
      </c>
      <c r="P11" s="322">
        <v>4345.5439999999999</v>
      </c>
      <c r="Q11" s="322">
        <v>26120.63</v>
      </c>
      <c r="R11" s="322">
        <v>556.67899999999997</v>
      </c>
      <c r="S11" s="322">
        <v>2175.4920000000002</v>
      </c>
      <c r="T11" s="322">
        <v>1126.479</v>
      </c>
      <c r="U11" s="322">
        <v>7626.4879999999994</v>
      </c>
      <c r="V11" s="322">
        <v>10.69</v>
      </c>
      <c r="W11" s="322">
        <v>30.391999999999999</v>
      </c>
      <c r="X11" s="322">
        <v>94179.384999999995</v>
      </c>
      <c r="Y11" s="322">
        <v>317606.00799999997</v>
      </c>
    </row>
    <row r="12" spans="2:25" s="132" customFormat="1">
      <c r="B12" s="319" t="s">
        <v>15</v>
      </c>
      <c r="C12" s="307">
        <v>0</v>
      </c>
      <c r="D12" s="307">
        <v>0</v>
      </c>
      <c r="E12" s="307">
        <v>2E-3</v>
      </c>
      <c r="F12" s="307">
        <v>0</v>
      </c>
      <c r="G12" s="307">
        <v>0</v>
      </c>
      <c r="H12" s="307">
        <v>0</v>
      </c>
      <c r="I12" s="307">
        <v>2.5000000000000001E-2</v>
      </c>
      <c r="J12" s="307">
        <v>0.80200000000000005</v>
      </c>
      <c r="K12" s="307">
        <v>0</v>
      </c>
      <c r="L12" s="307">
        <v>0</v>
      </c>
      <c r="M12" s="307">
        <v>27354.647000000001</v>
      </c>
      <c r="N12" s="307">
        <v>0</v>
      </c>
      <c r="O12" s="307">
        <v>0</v>
      </c>
      <c r="P12" s="307">
        <v>3.0000000000000001E-3</v>
      </c>
      <c r="Q12" s="307">
        <v>92719.865999999995</v>
      </c>
      <c r="R12" s="307">
        <v>1.4999999999999999E-2</v>
      </c>
      <c r="S12" s="307">
        <v>1.127</v>
      </c>
      <c r="T12" s="307">
        <v>1E-3</v>
      </c>
      <c r="U12" s="307">
        <v>2250.4920000000002</v>
      </c>
      <c r="V12" s="307">
        <v>0</v>
      </c>
      <c r="W12" s="315">
        <v>0</v>
      </c>
      <c r="X12" s="315">
        <v>0</v>
      </c>
      <c r="Y12" s="307">
        <v>122326.98</v>
      </c>
    </row>
    <row r="13" spans="2:25" s="132" customFormat="1">
      <c r="B13" s="320" t="s">
        <v>17</v>
      </c>
      <c r="C13" s="71">
        <v>1.2999999999999999E-2</v>
      </c>
      <c r="D13" s="71">
        <v>0</v>
      </c>
      <c r="E13" s="71">
        <v>51.863999999999997</v>
      </c>
      <c r="F13" s="71">
        <v>26.741</v>
      </c>
      <c r="G13" s="71">
        <v>64.932000000000002</v>
      </c>
      <c r="H13" s="71">
        <v>48.347999999999999</v>
      </c>
      <c r="I13" s="71">
        <v>3.61</v>
      </c>
      <c r="J13" s="71">
        <v>140.316</v>
      </c>
      <c r="K13" s="71">
        <v>0</v>
      </c>
      <c r="L13" s="71">
        <v>0.14499999999999999</v>
      </c>
      <c r="M13" s="71">
        <v>0.17199999999999999</v>
      </c>
      <c r="N13" s="71">
        <v>0</v>
      </c>
      <c r="O13" s="71">
        <v>0.56100000000000005</v>
      </c>
      <c r="P13" s="71">
        <v>1.603</v>
      </c>
      <c r="Q13" s="71">
        <v>8614.3940000000002</v>
      </c>
      <c r="R13" s="71">
        <v>653.19899999999996</v>
      </c>
      <c r="S13" s="71">
        <v>859.53399999999999</v>
      </c>
      <c r="T13" s="71">
        <v>9.702</v>
      </c>
      <c r="U13" s="71">
        <v>93.135000000000005</v>
      </c>
      <c r="V13" s="71">
        <v>0</v>
      </c>
      <c r="W13" s="308">
        <v>0</v>
      </c>
      <c r="X13" s="308">
        <v>0</v>
      </c>
      <c r="Y13" s="71">
        <v>10568.269</v>
      </c>
    </row>
    <row r="14" spans="2:25" s="132" customFormat="1">
      <c r="B14" s="320" t="s">
        <v>18</v>
      </c>
      <c r="C14" s="71">
        <v>1.8580000000000001</v>
      </c>
      <c r="D14" s="71">
        <v>8.8999999999999996E-2</v>
      </c>
      <c r="E14" s="71">
        <v>304.37099999999998</v>
      </c>
      <c r="F14" s="71">
        <v>427.28399999999999</v>
      </c>
      <c r="G14" s="71">
        <v>25.053000000000001</v>
      </c>
      <c r="H14" s="71">
        <v>3.4000000000000002E-2</v>
      </c>
      <c r="I14" s="71">
        <v>0.36099999999999999</v>
      </c>
      <c r="J14" s="71">
        <v>7.6740000000000004</v>
      </c>
      <c r="K14" s="71">
        <v>0</v>
      </c>
      <c r="L14" s="71">
        <v>29.478999999999999</v>
      </c>
      <c r="M14" s="71">
        <v>44.448</v>
      </c>
      <c r="N14" s="71">
        <v>0</v>
      </c>
      <c r="O14" s="71">
        <v>2E-3</v>
      </c>
      <c r="P14" s="71">
        <v>0.46500000000000002</v>
      </c>
      <c r="Q14" s="71">
        <v>711.35900000000004</v>
      </c>
      <c r="R14" s="71">
        <v>5.157</v>
      </c>
      <c r="S14" s="71">
        <v>0.42199999999999999</v>
      </c>
      <c r="T14" s="71">
        <v>8.5999999999999993E-2</v>
      </c>
      <c r="U14" s="71">
        <v>37.109000000000002</v>
      </c>
      <c r="V14" s="71">
        <v>0</v>
      </c>
      <c r="W14" s="308">
        <v>0</v>
      </c>
      <c r="X14" s="308">
        <v>0</v>
      </c>
      <c r="Y14" s="71">
        <v>1595.2509999999997</v>
      </c>
    </row>
    <row r="15" spans="2:25" s="132" customFormat="1">
      <c r="B15" s="223" t="s">
        <v>1</v>
      </c>
      <c r="C15" s="71">
        <v>0</v>
      </c>
      <c r="D15" s="71">
        <v>0</v>
      </c>
      <c r="E15" s="71">
        <v>0</v>
      </c>
      <c r="F15" s="71">
        <v>0</v>
      </c>
      <c r="G15" s="71">
        <v>0</v>
      </c>
      <c r="H15" s="71">
        <v>0</v>
      </c>
      <c r="I15" s="71">
        <v>0</v>
      </c>
      <c r="J15" s="71">
        <v>0</v>
      </c>
      <c r="K15" s="308">
        <v>0</v>
      </c>
      <c r="L15" s="308">
        <v>0</v>
      </c>
      <c r="M15" s="71">
        <v>113.867</v>
      </c>
      <c r="N15" s="71">
        <v>0</v>
      </c>
      <c r="O15" s="308">
        <v>0</v>
      </c>
      <c r="P15" s="308">
        <v>0</v>
      </c>
      <c r="Q15" s="71">
        <v>53.302999999999997</v>
      </c>
      <c r="R15" s="308">
        <v>0</v>
      </c>
      <c r="S15" s="71">
        <v>0</v>
      </c>
      <c r="T15" s="71">
        <v>0</v>
      </c>
      <c r="U15" s="71">
        <v>0</v>
      </c>
      <c r="V15" s="71">
        <v>0</v>
      </c>
      <c r="W15" s="308">
        <v>0</v>
      </c>
      <c r="X15" s="308">
        <v>0</v>
      </c>
      <c r="Y15" s="71">
        <v>167.17000000000002</v>
      </c>
    </row>
    <row r="16" spans="2:25" s="132" customFormat="1">
      <c r="B16" s="320" t="s">
        <v>2</v>
      </c>
      <c r="C16" s="308">
        <v>0</v>
      </c>
      <c r="D16" s="308">
        <v>0</v>
      </c>
      <c r="E16" s="308">
        <v>0</v>
      </c>
      <c r="F16" s="308">
        <v>0</v>
      </c>
      <c r="G16" s="308">
        <v>0</v>
      </c>
      <c r="H16" s="308">
        <v>0</v>
      </c>
      <c r="I16" s="308">
        <v>0</v>
      </c>
      <c r="J16" s="308">
        <v>0</v>
      </c>
      <c r="K16" s="308">
        <v>0</v>
      </c>
      <c r="L16" s="308">
        <v>0</v>
      </c>
      <c r="M16" s="71">
        <v>0</v>
      </c>
      <c r="N16" s="308">
        <v>0</v>
      </c>
      <c r="O16" s="308">
        <v>0</v>
      </c>
      <c r="P16" s="308">
        <v>0</v>
      </c>
      <c r="Q16" s="71">
        <v>0</v>
      </c>
      <c r="R16" s="308">
        <v>0</v>
      </c>
      <c r="S16" s="71">
        <v>0</v>
      </c>
      <c r="T16" s="71">
        <v>0</v>
      </c>
      <c r="U16" s="71">
        <v>0</v>
      </c>
      <c r="V16" s="71">
        <v>0</v>
      </c>
      <c r="W16" s="71">
        <v>0.08</v>
      </c>
      <c r="X16" s="308">
        <v>0</v>
      </c>
      <c r="Y16" s="71">
        <v>0.08</v>
      </c>
    </row>
    <row r="17" spans="2:25" s="132" customFormat="1">
      <c r="B17" s="320" t="s">
        <v>4</v>
      </c>
      <c r="C17" s="71">
        <v>0.51500000000000001</v>
      </c>
      <c r="D17" s="71">
        <v>4.1000000000000002E-2</v>
      </c>
      <c r="E17" s="71">
        <v>13.904</v>
      </c>
      <c r="F17" s="71">
        <v>61.896000000000001</v>
      </c>
      <c r="G17" s="71">
        <v>0</v>
      </c>
      <c r="H17" s="71">
        <v>28.98</v>
      </c>
      <c r="I17" s="71">
        <v>15.433999999999999</v>
      </c>
      <c r="J17" s="71">
        <v>52.55</v>
      </c>
      <c r="K17" s="71">
        <v>23.62</v>
      </c>
      <c r="L17" s="71">
        <v>34.603000000000002</v>
      </c>
      <c r="M17" s="71">
        <v>21754.664000000001</v>
      </c>
      <c r="N17" s="71">
        <v>50.570999999999998</v>
      </c>
      <c r="O17" s="71">
        <v>215.33199999999999</v>
      </c>
      <c r="P17" s="71">
        <v>292.62599999999998</v>
      </c>
      <c r="Q17" s="71">
        <v>662.12800000000004</v>
      </c>
      <c r="R17" s="71">
        <v>0.123</v>
      </c>
      <c r="S17" s="71">
        <v>177.1</v>
      </c>
      <c r="T17" s="71">
        <v>2E-3</v>
      </c>
      <c r="U17" s="71">
        <v>354.089</v>
      </c>
      <c r="V17" s="71">
        <v>0</v>
      </c>
      <c r="W17" s="308">
        <v>0</v>
      </c>
      <c r="X17" s="308">
        <v>0</v>
      </c>
      <c r="Y17" s="71">
        <v>23738.178</v>
      </c>
    </row>
    <row r="18" spans="2:25" s="132" customFormat="1">
      <c r="B18" s="321" t="s">
        <v>5</v>
      </c>
      <c r="C18" s="71">
        <v>1712.21</v>
      </c>
      <c r="D18" s="71">
        <v>1995.808</v>
      </c>
      <c r="E18" s="71">
        <v>31687.615000000002</v>
      </c>
      <c r="F18" s="71">
        <v>5984.3819999999996</v>
      </c>
      <c r="G18" s="71">
        <v>339.38499999999999</v>
      </c>
      <c r="H18" s="71">
        <v>3908.616</v>
      </c>
      <c r="I18" s="71">
        <v>13209.594999999999</v>
      </c>
      <c r="J18" s="71">
        <v>6403.9650000000001</v>
      </c>
      <c r="K18" s="71">
        <v>5381.0990000000002</v>
      </c>
      <c r="L18" s="71">
        <v>3756.4070000000002</v>
      </c>
      <c r="M18" s="71">
        <v>4901.598</v>
      </c>
      <c r="N18" s="71">
        <v>12438.375</v>
      </c>
      <c r="O18" s="71">
        <v>2255.7159999999999</v>
      </c>
      <c r="P18" s="71">
        <v>2696.2779999999998</v>
      </c>
      <c r="Q18" s="71">
        <v>233.65100000000001</v>
      </c>
      <c r="R18" s="71">
        <v>683.62400000000002</v>
      </c>
      <c r="S18" s="71">
        <v>3950.75</v>
      </c>
      <c r="T18" s="71">
        <v>522.67999999999995</v>
      </c>
      <c r="U18" s="71">
        <v>6648.7290000000003</v>
      </c>
      <c r="V18" s="71">
        <v>55.203000000000003</v>
      </c>
      <c r="W18" s="308">
        <v>0.28299999999999997</v>
      </c>
      <c r="X18" s="308">
        <v>7.5999999999999998E-2</v>
      </c>
      <c r="Y18" s="71">
        <v>108766.045</v>
      </c>
    </row>
    <row r="19" spans="2:25" s="132" customFormat="1">
      <c r="B19" s="321" t="s">
        <v>6</v>
      </c>
      <c r="C19" s="71">
        <v>1109.037</v>
      </c>
      <c r="D19" s="71">
        <v>403.012</v>
      </c>
      <c r="E19" s="71">
        <v>4618.6180000000004</v>
      </c>
      <c r="F19" s="71">
        <v>213.85300000000001</v>
      </c>
      <c r="G19" s="71">
        <v>50.997</v>
      </c>
      <c r="H19" s="71">
        <v>2034.058</v>
      </c>
      <c r="I19" s="71">
        <v>11191.644</v>
      </c>
      <c r="J19" s="71">
        <v>1922.45</v>
      </c>
      <c r="K19" s="71">
        <v>1452.3620000000001</v>
      </c>
      <c r="L19" s="71">
        <v>457.46199999999999</v>
      </c>
      <c r="M19" s="71">
        <v>680.23800000000006</v>
      </c>
      <c r="N19" s="71">
        <v>921.154</v>
      </c>
      <c r="O19" s="71">
        <v>2419.5450000000001</v>
      </c>
      <c r="P19" s="71">
        <v>1792.663</v>
      </c>
      <c r="Q19" s="71">
        <v>0</v>
      </c>
      <c r="R19" s="71">
        <v>1529.201</v>
      </c>
      <c r="S19" s="71">
        <v>1879.0409999999999</v>
      </c>
      <c r="T19" s="71">
        <v>309.935</v>
      </c>
      <c r="U19" s="71">
        <v>6031.9219999999996</v>
      </c>
      <c r="V19" s="71">
        <v>7.665</v>
      </c>
      <c r="W19" s="308">
        <v>0</v>
      </c>
      <c r="X19" s="71">
        <v>47708.523000000001</v>
      </c>
      <c r="Y19" s="71">
        <v>86733.38</v>
      </c>
    </row>
    <row r="20" spans="2:25" s="132" customFormat="1">
      <c r="B20" s="321" t="s">
        <v>7</v>
      </c>
      <c r="C20" s="71">
        <v>408.02</v>
      </c>
      <c r="D20" s="71">
        <v>218.25299999999999</v>
      </c>
      <c r="E20" s="71">
        <v>1821.422</v>
      </c>
      <c r="F20" s="71">
        <v>179.155</v>
      </c>
      <c r="G20" s="71">
        <v>10.003</v>
      </c>
      <c r="H20" s="71">
        <v>652.721</v>
      </c>
      <c r="I20" s="71">
        <v>2947.1759999999999</v>
      </c>
      <c r="J20" s="71">
        <v>515.85799999999995</v>
      </c>
      <c r="K20" s="71">
        <v>1171.5229999999999</v>
      </c>
      <c r="L20" s="71">
        <v>187.197</v>
      </c>
      <c r="M20" s="71">
        <v>321.33</v>
      </c>
      <c r="N20" s="71">
        <v>17432.927</v>
      </c>
      <c r="O20" s="71">
        <v>1604.829</v>
      </c>
      <c r="P20" s="71">
        <v>1493.7850000000001</v>
      </c>
      <c r="Q20" s="71">
        <v>0</v>
      </c>
      <c r="R20" s="71">
        <v>1076.405</v>
      </c>
      <c r="S20" s="71">
        <v>1164.171</v>
      </c>
      <c r="T20" s="71">
        <v>123.11199999999999</v>
      </c>
      <c r="U20" s="71">
        <v>4110.5060000000003</v>
      </c>
      <c r="V20" s="71">
        <v>1.5660000000000001</v>
      </c>
      <c r="W20" s="308">
        <v>0</v>
      </c>
      <c r="X20" s="71">
        <v>4197.6440000000002</v>
      </c>
      <c r="Y20" s="71">
        <v>39637.602999999996</v>
      </c>
    </row>
    <row r="21" spans="2:25" s="132" customFormat="1">
      <c r="B21" s="321" t="s">
        <v>8</v>
      </c>
      <c r="C21" s="71">
        <v>108.827</v>
      </c>
      <c r="D21" s="71">
        <v>65.396000000000001</v>
      </c>
      <c r="E21" s="71">
        <v>351.08300000000003</v>
      </c>
      <c r="F21" s="71">
        <v>31.431000000000001</v>
      </c>
      <c r="G21" s="71">
        <v>5.32</v>
      </c>
      <c r="H21" s="71">
        <v>430.697</v>
      </c>
      <c r="I21" s="71">
        <v>521.22199999999998</v>
      </c>
      <c r="J21" s="71">
        <v>221.142</v>
      </c>
      <c r="K21" s="71">
        <v>180.60900000000001</v>
      </c>
      <c r="L21" s="71">
        <v>38.582999999999998</v>
      </c>
      <c r="M21" s="71">
        <v>72.492000000000004</v>
      </c>
      <c r="N21" s="71">
        <v>233.01300000000001</v>
      </c>
      <c r="O21" s="71">
        <v>169.59100000000001</v>
      </c>
      <c r="P21" s="71">
        <v>107.375</v>
      </c>
      <c r="Q21" s="71">
        <v>4.0839999999999996</v>
      </c>
      <c r="R21" s="71">
        <v>45.094999999999999</v>
      </c>
      <c r="S21" s="71">
        <v>51.598999999999997</v>
      </c>
      <c r="T21" s="71">
        <v>24.734999999999999</v>
      </c>
      <c r="U21" s="71">
        <v>603.21699999999998</v>
      </c>
      <c r="V21" s="71">
        <v>0.42099999999999999</v>
      </c>
      <c r="W21" s="308">
        <v>4.0000000000000001E-3</v>
      </c>
      <c r="X21" s="71">
        <v>336.41300000000001</v>
      </c>
      <c r="Y21" s="71">
        <v>3602.3489999999997</v>
      </c>
    </row>
    <row r="22" spans="2:25" s="132" customFormat="1">
      <c r="B22" s="320" t="s">
        <v>9</v>
      </c>
      <c r="C22" s="71">
        <v>1.58</v>
      </c>
      <c r="D22" s="71">
        <v>0.55600000000000005</v>
      </c>
      <c r="E22" s="71">
        <v>3.7850000000000001</v>
      </c>
      <c r="F22" s="71">
        <v>660.06100000000004</v>
      </c>
      <c r="G22" s="71">
        <v>1.2E-2</v>
      </c>
      <c r="H22" s="71">
        <v>842.76900000000001</v>
      </c>
      <c r="I22" s="71">
        <v>355.76499999999999</v>
      </c>
      <c r="J22" s="71">
        <v>4.0209999999999999</v>
      </c>
      <c r="K22" s="71">
        <v>3.5190000000000001</v>
      </c>
      <c r="L22" s="71">
        <v>0.80900000000000005</v>
      </c>
      <c r="M22" s="71">
        <v>223.334</v>
      </c>
      <c r="N22" s="71">
        <v>1123.17</v>
      </c>
      <c r="O22" s="71">
        <v>654.82899999999995</v>
      </c>
      <c r="P22" s="71">
        <v>34.527999999999999</v>
      </c>
      <c r="Q22" s="308">
        <v>0</v>
      </c>
      <c r="R22" s="71">
        <v>0.54500000000000004</v>
      </c>
      <c r="S22" s="71">
        <v>1.1579999999999999</v>
      </c>
      <c r="T22" s="71">
        <v>0.63500000000000001</v>
      </c>
      <c r="U22" s="71">
        <v>7.5010000000000003</v>
      </c>
      <c r="V22" s="71">
        <v>0.30099999999999999</v>
      </c>
      <c r="W22" s="308">
        <v>0</v>
      </c>
      <c r="X22" s="71">
        <v>11.724</v>
      </c>
      <c r="Y22" s="71">
        <v>3930.6020000000003</v>
      </c>
    </row>
    <row r="23" spans="2:25" s="132" customFormat="1">
      <c r="B23" s="223" t="s">
        <v>807</v>
      </c>
      <c r="C23" s="308">
        <v>0</v>
      </c>
      <c r="D23" s="308">
        <v>0</v>
      </c>
      <c r="E23" s="308">
        <v>0</v>
      </c>
      <c r="F23" s="308">
        <v>0</v>
      </c>
      <c r="G23" s="308">
        <v>0</v>
      </c>
      <c r="H23" s="308">
        <v>0</v>
      </c>
      <c r="I23" s="308">
        <v>0</v>
      </c>
      <c r="J23" s="308">
        <v>0</v>
      </c>
      <c r="K23" s="308">
        <v>0</v>
      </c>
      <c r="L23" s="308">
        <v>0</v>
      </c>
      <c r="M23" s="71">
        <v>0</v>
      </c>
      <c r="N23" s="308">
        <v>0</v>
      </c>
      <c r="O23" s="308">
        <v>0</v>
      </c>
      <c r="P23" s="308">
        <v>0</v>
      </c>
      <c r="Q23" s="308">
        <v>0</v>
      </c>
      <c r="R23" s="71">
        <v>0</v>
      </c>
      <c r="S23" s="71">
        <v>0</v>
      </c>
      <c r="T23" s="308">
        <v>0</v>
      </c>
      <c r="U23" s="308">
        <v>0</v>
      </c>
      <c r="V23" s="308">
        <v>0</v>
      </c>
      <c r="W23" s="308">
        <v>0</v>
      </c>
      <c r="X23" s="308">
        <v>0</v>
      </c>
      <c r="Y23" s="308">
        <v>0</v>
      </c>
    </row>
    <row r="24" spans="2:25" s="132" customFormat="1" ht="26">
      <c r="B24" s="223" t="s">
        <v>11</v>
      </c>
      <c r="C24" s="71">
        <v>0</v>
      </c>
      <c r="D24" s="71">
        <v>0</v>
      </c>
      <c r="E24" s="71">
        <v>0</v>
      </c>
      <c r="F24" s="71">
        <v>0</v>
      </c>
      <c r="G24" s="71">
        <v>0</v>
      </c>
      <c r="H24" s="71">
        <v>0</v>
      </c>
      <c r="I24" s="71">
        <v>0</v>
      </c>
      <c r="J24" s="71">
        <v>0</v>
      </c>
      <c r="K24" s="308">
        <v>0</v>
      </c>
      <c r="L24" s="308">
        <v>0</v>
      </c>
      <c r="M24" s="71">
        <v>10.250999999999999</v>
      </c>
      <c r="N24" s="308">
        <v>0</v>
      </c>
      <c r="O24" s="308">
        <v>0</v>
      </c>
      <c r="P24" s="308">
        <v>0</v>
      </c>
      <c r="Q24" s="308">
        <v>0</v>
      </c>
      <c r="R24" s="71">
        <v>0</v>
      </c>
      <c r="S24" s="71">
        <v>0</v>
      </c>
      <c r="T24" s="308">
        <v>0</v>
      </c>
      <c r="U24" s="308">
        <v>0</v>
      </c>
      <c r="V24" s="71">
        <v>0</v>
      </c>
      <c r="W24" s="308">
        <v>0</v>
      </c>
      <c r="X24" s="308">
        <v>0</v>
      </c>
      <c r="Y24" s="71">
        <v>10.250999999999999</v>
      </c>
    </row>
    <row r="25" spans="2:25" s="132" customFormat="1">
      <c r="B25" s="320" t="s">
        <v>12</v>
      </c>
      <c r="C25" s="71">
        <v>0</v>
      </c>
      <c r="D25" s="71">
        <v>0</v>
      </c>
      <c r="E25" s="71">
        <v>0</v>
      </c>
      <c r="F25" s="71">
        <v>0</v>
      </c>
      <c r="G25" s="71">
        <v>0</v>
      </c>
      <c r="H25" s="71">
        <v>0</v>
      </c>
      <c r="I25" s="71">
        <v>0</v>
      </c>
      <c r="J25" s="71">
        <v>0</v>
      </c>
      <c r="K25" s="308">
        <v>0</v>
      </c>
      <c r="L25" s="308">
        <v>0</v>
      </c>
      <c r="M25" s="71">
        <v>1.042</v>
      </c>
      <c r="N25" s="308">
        <v>0</v>
      </c>
      <c r="O25" s="308">
        <v>0</v>
      </c>
      <c r="P25" s="308">
        <v>0</v>
      </c>
      <c r="Q25" s="308">
        <v>0</v>
      </c>
      <c r="R25" s="71">
        <v>0</v>
      </c>
      <c r="S25" s="71">
        <v>0</v>
      </c>
      <c r="T25" s="308">
        <v>0</v>
      </c>
      <c r="U25" s="308">
        <v>0</v>
      </c>
      <c r="V25" s="71">
        <v>0</v>
      </c>
      <c r="W25" s="308">
        <v>0</v>
      </c>
      <c r="X25" s="308">
        <v>0</v>
      </c>
      <c r="Y25" s="71">
        <v>1.042</v>
      </c>
    </row>
    <row r="26" spans="2:25" s="132" customFormat="1">
      <c r="B26" s="223" t="s">
        <v>804</v>
      </c>
      <c r="C26" s="308">
        <v>0</v>
      </c>
      <c r="D26" s="308">
        <v>0</v>
      </c>
      <c r="E26" s="308">
        <v>0</v>
      </c>
      <c r="F26" s="308">
        <v>0</v>
      </c>
      <c r="G26" s="308">
        <v>0</v>
      </c>
      <c r="H26" s="308">
        <v>0</v>
      </c>
      <c r="I26" s="308">
        <v>0</v>
      </c>
      <c r="J26" s="308">
        <v>0</v>
      </c>
      <c r="K26" s="308">
        <v>0</v>
      </c>
      <c r="L26" s="308">
        <v>0</v>
      </c>
      <c r="M26" s="71">
        <v>0</v>
      </c>
      <c r="N26" s="308">
        <v>0</v>
      </c>
      <c r="O26" s="308">
        <v>0</v>
      </c>
      <c r="P26" s="308">
        <v>0</v>
      </c>
      <c r="Q26" s="308">
        <v>0</v>
      </c>
      <c r="R26" s="71">
        <v>0</v>
      </c>
      <c r="S26" s="71">
        <v>0</v>
      </c>
      <c r="T26" s="308">
        <v>0</v>
      </c>
      <c r="U26" s="308">
        <v>0</v>
      </c>
      <c r="V26" s="308">
        <v>0</v>
      </c>
      <c r="W26" s="308">
        <v>0</v>
      </c>
      <c r="X26" s="308">
        <v>0</v>
      </c>
      <c r="Y26" s="308">
        <v>0</v>
      </c>
    </row>
    <row r="27" spans="2:25" s="132" customFormat="1">
      <c r="B27" s="319" t="s">
        <v>808</v>
      </c>
      <c r="C27" s="307">
        <v>3.0000000000000001E-3</v>
      </c>
      <c r="D27" s="307">
        <v>0</v>
      </c>
      <c r="E27" s="307">
        <v>8.9999999999999993E-3</v>
      </c>
      <c r="F27" s="307">
        <v>0</v>
      </c>
      <c r="G27" s="307">
        <v>0</v>
      </c>
      <c r="H27" s="307">
        <v>2.4E-2</v>
      </c>
      <c r="I27" s="307">
        <v>0.29399999999999998</v>
      </c>
      <c r="J27" s="307">
        <v>6.0000000000000001E-3</v>
      </c>
      <c r="K27" s="307">
        <v>0</v>
      </c>
      <c r="L27" s="316">
        <v>0.40899999999999997</v>
      </c>
      <c r="M27" s="316">
        <v>12476.485000000001</v>
      </c>
      <c r="N27" s="316">
        <v>564.63900000000001</v>
      </c>
      <c r="O27" s="316">
        <v>52.874000000000002</v>
      </c>
      <c r="P27" s="315">
        <v>0</v>
      </c>
      <c r="Q27" s="316">
        <v>4.0000000000000001E-3</v>
      </c>
      <c r="R27" s="316">
        <v>0</v>
      </c>
      <c r="S27" s="316">
        <v>3.0000000000000001E-3</v>
      </c>
      <c r="T27" s="315">
        <v>0</v>
      </c>
      <c r="U27" s="316">
        <v>7915.73</v>
      </c>
      <c r="V27" s="307">
        <v>0</v>
      </c>
      <c r="W27" s="315">
        <v>0</v>
      </c>
      <c r="X27" s="315">
        <v>7.9260000000000002</v>
      </c>
      <c r="Y27" s="307">
        <v>21018.406000000003</v>
      </c>
    </row>
    <row r="28" spans="2:25">
      <c r="B28" s="206" t="s">
        <v>781</v>
      </c>
      <c r="C28" s="322">
        <v>3342.0629999999996</v>
      </c>
      <c r="D28" s="322">
        <v>2683.1550000000007</v>
      </c>
      <c r="E28" s="322">
        <v>38852.673000000003</v>
      </c>
      <c r="F28" s="322">
        <v>7584.802999999999</v>
      </c>
      <c r="G28" s="322">
        <v>495.702</v>
      </c>
      <c r="H28" s="322">
        <v>7946.2470000000003</v>
      </c>
      <c r="I28" s="322">
        <v>28245.126000000004</v>
      </c>
      <c r="J28" s="322">
        <v>9268.7839999999997</v>
      </c>
      <c r="K28" s="322">
        <v>8212.732</v>
      </c>
      <c r="L28" s="322">
        <v>4505.0939999999991</v>
      </c>
      <c r="M28" s="322">
        <v>67954.567999999999</v>
      </c>
      <c r="N28" s="322">
        <v>32763.848999999998</v>
      </c>
      <c r="O28" s="322">
        <v>7373.2789999999995</v>
      </c>
      <c r="P28" s="322">
        <v>6419.326</v>
      </c>
      <c r="Q28" s="322">
        <v>102998.78899999999</v>
      </c>
      <c r="R28" s="322">
        <v>3993.364</v>
      </c>
      <c r="S28" s="322">
        <v>8084.9050000000007</v>
      </c>
      <c r="T28" s="322">
        <v>990.88799999999992</v>
      </c>
      <c r="U28" s="322">
        <v>28052.43</v>
      </c>
      <c r="V28" s="322">
        <v>65.156000000000006</v>
      </c>
      <c r="W28" s="322">
        <v>0.36699999999999999</v>
      </c>
      <c r="X28" s="322">
        <v>52262.306000000004</v>
      </c>
      <c r="Y28" s="322">
        <v>422095.60599999997</v>
      </c>
    </row>
    <row r="29" spans="2:25">
      <c r="B29" s="323" t="s">
        <v>168</v>
      </c>
      <c r="C29" s="324">
        <v>5848.5499999999993</v>
      </c>
      <c r="D29" s="324">
        <v>7814.3010000000004</v>
      </c>
      <c r="E29" s="324">
        <v>84942.42300000001</v>
      </c>
      <c r="F29" s="324">
        <v>25359.346000000001</v>
      </c>
      <c r="G29" s="324">
        <v>2304.0609999999997</v>
      </c>
      <c r="H29" s="325">
        <v>23136.073</v>
      </c>
      <c r="I29" s="325">
        <v>51768.447</v>
      </c>
      <c r="J29" s="325">
        <v>16694.218999999997</v>
      </c>
      <c r="K29" s="325">
        <v>14554.023999999999</v>
      </c>
      <c r="L29" s="325">
        <v>14194.724999999999</v>
      </c>
      <c r="M29" s="325">
        <v>96160.675000000003</v>
      </c>
      <c r="N29" s="325">
        <v>42430.334999999999</v>
      </c>
      <c r="O29" s="325">
        <v>15455.125</v>
      </c>
      <c r="P29" s="325">
        <v>10764.869999999999</v>
      </c>
      <c r="Q29" s="325">
        <v>129119.41899999999</v>
      </c>
      <c r="R29" s="325">
        <v>4550.0429999999997</v>
      </c>
      <c r="S29" s="325">
        <v>10260.397000000001</v>
      </c>
      <c r="T29" s="325">
        <v>2117.3670000000002</v>
      </c>
      <c r="U29" s="325">
        <v>35678.917999999998</v>
      </c>
      <c r="V29" s="325">
        <v>75.846000000000004</v>
      </c>
      <c r="W29" s="326">
        <v>30.759</v>
      </c>
      <c r="X29" s="326">
        <v>146441.69099999999</v>
      </c>
      <c r="Y29" s="326">
        <v>739701.61399999983</v>
      </c>
    </row>
    <row r="30" spans="2:25" s="137" customFormat="1" ht="7">
      <c r="B30" s="1059" t="s">
        <v>1484</v>
      </c>
      <c r="C30" s="1059"/>
      <c r="D30" s="1059"/>
      <c r="E30" s="1059"/>
      <c r="F30" s="1059"/>
      <c r="G30" s="1059"/>
      <c r="H30" s="1059"/>
      <c r="I30" s="1059"/>
      <c r="J30" s="129"/>
      <c r="K30" s="129"/>
      <c r="L30" s="129"/>
      <c r="M30" s="129"/>
      <c r="N30" s="129"/>
      <c r="O30" s="129"/>
      <c r="P30" s="129"/>
      <c r="Q30" s="129"/>
      <c r="R30" s="129"/>
      <c r="S30" s="129"/>
      <c r="T30" s="194"/>
      <c r="U30" s="194"/>
      <c r="V30" s="194"/>
      <c r="W30" s="194"/>
      <c r="X30" s="194"/>
      <c r="Y30" s="194"/>
    </row>
    <row r="31" spans="2:25" s="106" customFormat="1">
      <c r="B31" s="104"/>
      <c r="C31" s="104"/>
      <c r="D31" s="104"/>
      <c r="E31" s="104"/>
      <c r="F31" s="104"/>
      <c r="G31" s="104"/>
      <c r="H31" s="104"/>
      <c r="I31" s="104"/>
      <c r="J31" s="133"/>
      <c r="K31" s="133"/>
      <c r="L31" s="133"/>
      <c r="M31" s="133"/>
      <c r="N31" s="133"/>
      <c r="O31" s="133"/>
      <c r="P31" s="133"/>
      <c r="Q31" s="133"/>
      <c r="R31" s="133"/>
      <c r="S31" s="133"/>
      <c r="T31" s="30"/>
      <c r="U31" s="30"/>
      <c r="V31" s="30"/>
      <c r="W31" s="134"/>
      <c r="X31" s="134"/>
      <c r="Y31" s="134"/>
    </row>
    <row r="33" spans="2:25">
      <c r="B33" s="1066" t="s">
        <v>1497</v>
      </c>
      <c r="C33" s="1066"/>
      <c r="D33" s="1066"/>
      <c r="E33" s="1066"/>
      <c r="F33" s="1066"/>
      <c r="G33" s="1066"/>
      <c r="H33" s="1066"/>
      <c r="I33" s="1066"/>
      <c r="J33" s="1066"/>
      <c r="K33" s="1066"/>
      <c r="L33" s="1066"/>
      <c r="M33" s="1066"/>
      <c r="N33" s="1066"/>
      <c r="O33" s="1066"/>
      <c r="P33" s="1066"/>
      <c r="Q33" s="1066"/>
      <c r="R33" s="1066"/>
      <c r="S33" s="1066"/>
      <c r="T33" s="1066"/>
      <c r="U33" s="1066"/>
      <c r="V33" s="1066"/>
      <c r="W33" s="1066"/>
      <c r="X33" s="1066"/>
      <c r="Y33" s="1066"/>
    </row>
    <row r="34" spans="2:25">
      <c r="D34" s="60"/>
    </row>
    <row r="35" spans="2:25" s="688" customFormat="1" ht="78">
      <c r="B35" s="689" t="s">
        <v>1495</v>
      </c>
      <c r="C35" s="579" t="s">
        <v>1146</v>
      </c>
      <c r="D35" s="579" t="s">
        <v>812</v>
      </c>
      <c r="E35" s="579" t="s">
        <v>813</v>
      </c>
      <c r="F35" s="579" t="s">
        <v>814</v>
      </c>
      <c r="G35" s="579" t="s">
        <v>1147</v>
      </c>
      <c r="H35" s="579" t="s">
        <v>815</v>
      </c>
      <c r="I35" s="579" t="s">
        <v>816</v>
      </c>
      <c r="J35" s="579" t="s">
        <v>817</v>
      </c>
      <c r="K35" s="579" t="s">
        <v>818</v>
      </c>
      <c r="L35" s="579" t="s">
        <v>819</v>
      </c>
      <c r="M35" s="579" t="s">
        <v>820</v>
      </c>
      <c r="N35" s="579" t="s">
        <v>821</v>
      </c>
      <c r="O35" s="579" t="s">
        <v>822</v>
      </c>
      <c r="P35" s="579" t="s">
        <v>1148</v>
      </c>
      <c r="Q35" s="579" t="s">
        <v>1149</v>
      </c>
      <c r="R35" s="579" t="s">
        <v>823</v>
      </c>
      <c r="S35" s="579" t="s">
        <v>1150</v>
      </c>
      <c r="T35" s="579" t="s">
        <v>824</v>
      </c>
      <c r="U35" s="579" t="s">
        <v>825</v>
      </c>
      <c r="V35" s="579" t="s">
        <v>1151</v>
      </c>
      <c r="W35" s="579" t="s">
        <v>826</v>
      </c>
      <c r="X35" s="579" t="s">
        <v>827</v>
      </c>
      <c r="Y35" s="579" t="s">
        <v>1268</v>
      </c>
    </row>
    <row r="36" spans="2:25" s="132" customFormat="1">
      <c r="B36" s="319" t="s">
        <v>15</v>
      </c>
      <c r="C36" s="315">
        <v>0</v>
      </c>
      <c r="D36" s="315">
        <v>0</v>
      </c>
      <c r="E36" s="315">
        <v>5.0000000000000001E-3</v>
      </c>
      <c r="F36" s="315">
        <v>0</v>
      </c>
      <c r="G36" s="315">
        <v>0</v>
      </c>
      <c r="H36" s="315">
        <v>0</v>
      </c>
      <c r="I36" s="315">
        <v>0</v>
      </c>
      <c r="J36" s="307">
        <v>0</v>
      </c>
      <c r="K36" s="315">
        <v>0</v>
      </c>
      <c r="L36" s="315">
        <v>0</v>
      </c>
      <c r="M36" s="307">
        <v>2314.598</v>
      </c>
      <c r="N36" s="307">
        <v>0</v>
      </c>
      <c r="O36" s="315">
        <v>0</v>
      </c>
      <c r="P36" s="315">
        <v>0</v>
      </c>
      <c r="Q36" s="307">
        <v>3546.9609999999998</v>
      </c>
      <c r="R36" s="315">
        <v>7.8E-2</v>
      </c>
      <c r="S36" s="315">
        <v>0</v>
      </c>
      <c r="T36" s="315">
        <v>0</v>
      </c>
      <c r="U36" s="315">
        <v>0</v>
      </c>
      <c r="V36" s="307">
        <v>0</v>
      </c>
      <c r="W36" s="315">
        <v>2E-3</v>
      </c>
      <c r="X36" s="315">
        <v>0</v>
      </c>
      <c r="Y36" s="307">
        <v>5861.6440000000011</v>
      </c>
    </row>
    <row r="37" spans="2:25" s="132" customFormat="1">
      <c r="B37" s="320" t="s">
        <v>4</v>
      </c>
      <c r="C37" s="308">
        <v>1.7609999999999999</v>
      </c>
      <c r="D37" s="308">
        <v>0</v>
      </c>
      <c r="E37" s="308">
        <v>258.90100000000001</v>
      </c>
      <c r="F37" s="308">
        <v>485.59899999999999</v>
      </c>
      <c r="G37" s="308">
        <v>283.68799999999999</v>
      </c>
      <c r="H37" s="71">
        <v>731.23900000000003</v>
      </c>
      <c r="I37" s="71">
        <v>17.774999999999999</v>
      </c>
      <c r="J37" s="71">
        <v>1715.798</v>
      </c>
      <c r="K37" s="71">
        <v>8.4209999999999994</v>
      </c>
      <c r="L37" s="71">
        <v>26.942</v>
      </c>
      <c r="M37" s="71">
        <v>10780.558000000001</v>
      </c>
      <c r="N37" s="71">
        <v>425.04599999999999</v>
      </c>
      <c r="O37" s="71">
        <v>188.96799999999999</v>
      </c>
      <c r="P37" s="71">
        <v>29.489000000000001</v>
      </c>
      <c r="Q37" s="71">
        <v>17488.326000000001</v>
      </c>
      <c r="R37" s="71">
        <v>1.371</v>
      </c>
      <c r="S37" s="308">
        <v>78.897000000000006</v>
      </c>
      <c r="T37" s="71">
        <v>27.74</v>
      </c>
      <c r="U37" s="308">
        <v>5.2060000000000004</v>
      </c>
      <c r="V37" s="71">
        <v>0</v>
      </c>
      <c r="W37" s="71">
        <v>25.547999999999998</v>
      </c>
      <c r="X37" s="308">
        <v>0</v>
      </c>
      <c r="Y37" s="71">
        <v>32581.273000000001</v>
      </c>
    </row>
    <row r="38" spans="2:25" s="132" customFormat="1">
      <c r="B38" s="321" t="s">
        <v>5</v>
      </c>
      <c r="C38" s="308">
        <v>1045.414</v>
      </c>
      <c r="D38" s="308">
        <v>5249.442</v>
      </c>
      <c r="E38" s="308">
        <v>39078.269</v>
      </c>
      <c r="F38" s="308">
        <v>15269.321</v>
      </c>
      <c r="G38" s="308">
        <v>1426.482</v>
      </c>
      <c r="H38" s="71">
        <v>10244.678</v>
      </c>
      <c r="I38" s="71">
        <v>15778.759</v>
      </c>
      <c r="J38" s="71">
        <v>4341.8270000000002</v>
      </c>
      <c r="K38" s="71">
        <v>3955.9660000000003</v>
      </c>
      <c r="L38" s="71">
        <v>5449.5209999999997</v>
      </c>
      <c r="M38" s="71">
        <v>9048.9279999999999</v>
      </c>
      <c r="N38" s="71">
        <v>6108.5990000000002</v>
      </c>
      <c r="O38" s="71">
        <v>5712.9359999999997</v>
      </c>
      <c r="P38" s="71">
        <v>2813.2060000000001</v>
      </c>
      <c r="Q38" s="71">
        <v>1869.2189999999998</v>
      </c>
      <c r="R38" s="71">
        <v>249.62300000000002</v>
      </c>
      <c r="S38" s="71">
        <v>1024.231</v>
      </c>
      <c r="T38" s="71">
        <v>692.66</v>
      </c>
      <c r="U38" s="308">
        <v>594.70899999999995</v>
      </c>
      <c r="V38" s="71">
        <v>3.1640000000000001</v>
      </c>
      <c r="W38" s="71">
        <v>1.7000000000000001E-2</v>
      </c>
      <c r="X38" s="308">
        <v>0</v>
      </c>
      <c r="Y38" s="71">
        <v>129956.97100000003</v>
      </c>
    </row>
    <row r="39" spans="2:25" s="132" customFormat="1">
      <c r="B39" s="321" t="s">
        <v>6</v>
      </c>
      <c r="C39" s="308">
        <v>616.08699999999999</v>
      </c>
      <c r="D39" s="308">
        <v>44.143000000000001</v>
      </c>
      <c r="E39" s="308">
        <v>1969.828</v>
      </c>
      <c r="F39" s="308">
        <v>121.17400000000001</v>
      </c>
      <c r="G39" s="308">
        <v>57.304000000000002</v>
      </c>
      <c r="H39" s="71">
        <v>1945.7129999999997</v>
      </c>
      <c r="I39" s="71">
        <v>4033.3109999999997</v>
      </c>
      <c r="J39" s="71">
        <v>1454.5510000000002</v>
      </c>
      <c r="K39" s="71">
        <v>1450.675</v>
      </c>
      <c r="L39" s="71">
        <v>465.38799999999998</v>
      </c>
      <c r="M39" s="71">
        <v>230.673</v>
      </c>
      <c r="N39" s="71">
        <v>467.70100000000002</v>
      </c>
      <c r="O39" s="71">
        <v>1721.498</v>
      </c>
      <c r="P39" s="71">
        <v>640.56200000000001</v>
      </c>
      <c r="Q39" s="71">
        <v>1.173</v>
      </c>
      <c r="R39" s="71">
        <v>234.48700000000002</v>
      </c>
      <c r="S39" s="71">
        <v>683.78700000000003</v>
      </c>
      <c r="T39" s="308">
        <v>304.73500000000001</v>
      </c>
      <c r="U39" s="71">
        <v>6395.308</v>
      </c>
      <c r="V39" s="71">
        <v>7.3929999999999998</v>
      </c>
      <c r="W39" s="308">
        <v>0</v>
      </c>
      <c r="X39" s="71">
        <v>92698.120999999999</v>
      </c>
      <c r="Y39" s="71">
        <v>115543.61199999999</v>
      </c>
    </row>
    <row r="40" spans="2:25" s="132" customFormat="1">
      <c r="B40" s="221" t="s">
        <v>804</v>
      </c>
      <c r="C40" s="315">
        <v>0</v>
      </c>
      <c r="D40" s="315">
        <v>0</v>
      </c>
      <c r="E40" s="315">
        <v>0</v>
      </c>
      <c r="F40" s="315">
        <v>0</v>
      </c>
      <c r="G40" s="315">
        <v>0</v>
      </c>
      <c r="H40" s="315">
        <v>808.952</v>
      </c>
      <c r="I40" s="307">
        <v>0.17699999999999999</v>
      </c>
      <c r="J40" s="307">
        <v>0</v>
      </c>
      <c r="K40" s="307">
        <v>0</v>
      </c>
      <c r="L40" s="307">
        <v>2980.5619999999999</v>
      </c>
      <c r="M40" s="307">
        <v>2329.1289999999999</v>
      </c>
      <c r="N40" s="307">
        <v>5.032</v>
      </c>
      <c r="O40" s="315">
        <v>4.3999999999999997E-2</v>
      </c>
      <c r="P40" s="315">
        <v>0</v>
      </c>
      <c r="Q40" s="307">
        <v>26.111999999999998</v>
      </c>
      <c r="R40" s="307">
        <v>0</v>
      </c>
      <c r="S40" s="315">
        <v>0</v>
      </c>
      <c r="T40" s="315">
        <v>0</v>
      </c>
      <c r="U40" s="315">
        <v>671.58699999999999</v>
      </c>
      <c r="V40" s="307">
        <v>0</v>
      </c>
      <c r="W40" s="315">
        <v>0</v>
      </c>
      <c r="X40" s="315">
        <v>0</v>
      </c>
      <c r="Y40" s="307">
        <v>6821.5949999999993</v>
      </c>
    </row>
    <row r="41" spans="2:25">
      <c r="B41" s="206" t="s">
        <v>805</v>
      </c>
      <c r="C41" s="322">
        <v>1663.2619999999999</v>
      </c>
      <c r="D41" s="322">
        <v>5293.585</v>
      </c>
      <c r="E41" s="322">
        <v>41307.002999999997</v>
      </c>
      <c r="F41" s="322">
        <v>15876.094000000001</v>
      </c>
      <c r="G41" s="322">
        <v>1767.4740000000002</v>
      </c>
      <c r="H41" s="322">
        <v>13730.582</v>
      </c>
      <c r="I41" s="322">
        <v>19830.022000000001</v>
      </c>
      <c r="J41" s="322">
        <v>7512.1760000000004</v>
      </c>
      <c r="K41" s="322">
        <v>5415.0620000000008</v>
      </c>
      <c r="L41" s="322">
        <v>8922.4129999999986</v>
      </c>
      <c r="M41" s="322">
        <v>24703.885999999999</v>
      </c>
      <c r="N41" s="322">
        <v>7006.3780000000006</v>
      </c>
      <c r="O41" s="322">
        <v>7623.4459999999999</v>
      </c>
      <c r="P41" s="322">
        <v>3483.2570000000001</v>
      </c>
      <c r="Q41" s="322">
        <v>22931.791000000001</v>
      </c>
      <c r="R41" s="322">
        <v>485.55899999999997</v>
      </c>
      <c r="S41" s="322">
        <v>1786.915</v>
      </c>
      <c r="T41" s="322">
        <v>1025.135</v>
      </c>
      <c r="U41" s="322">
        <v>7666.81</v>
      </c>
      <c r="V41" s="322">
        <v>10.557</v>
      </c>
      <c r="W41" s="322">
        <v>25.566999999999997</v>
      </c>
      <c r="X41" s="322">
        <v>92698.120999999999</v>
      </c>
      <c r="Y41" s="322">
        <v>290765.09500000003</v>
      </c>
    </row>
    <row r="42" spans="2:25" s="132" customFormat="1">
      <c r="B42" s="319" t="s">
        <v>15</v>
      </c>
      <c r="C42" s="307">
        <v>2E-3</v>
      </c>
      <c r="D42" s="307">
        <v>0</v>
      </c>
      <c r="E42" s="307">
        <v>6.0000000000000001E-3</v>
      </c>
      <c r="F42" s="307">
        <v>1E-3</v>
      </c>
      <c r="G42" s="307">
        <v>0</v>
      </c>
      <c r="H42" s="307">
        <v>8.0000000000000002E-3</v>
      </c>
      <c r="I42" s="307">
        <v>5.2240000000000002</v>
      </c>
      <c r="J42" s="307">
        <v>0.30499999999999999</v>
      </c>
      <c r="K42" s="307">
        <v>1E-3</v>
      </c>
      <c r="L42" s="307">
        <v>1E-3</v>
      </c>
      <c r="M42" s="307">
        <v>39188.072999999997</v>
      </c>
      <c r="N42" s="307">
        <v>2E-3</v>
      </c>
      <c r="O42" s="307">
        <v>3.0000000000000001E-3</v>
      </c>
      <c r="P42" s="307">
        <v>2E-3</v>
      </c>
      <c r="Q42" s="307">
        <v>74387.278000000006</v>
      </c>
      <c r="R42" s="307">
        <v>1.2E-2</v>
      </c>
      <c r="S42" s="307">
        <v>1.196</v>
      </c>
      <c r="T42" s="307">
        <v>8.1000000000000003E-2</v>
      </c>
      <c r="U42" s="307">
        <v>1011.1180000000001</v>
      </c>
      <c r="V42" s="307">
        <v>0</v>
      </c>
      <c r="W42" s="315">
        <v>3.0000000000000001E-3</v>
      </c>
      <c r="X42" s="315">
        <v>0</v>
      </c>
      <c r="Y42" s="307">
        <v>114593.31600000001</v>
      </c>
    </row>
    <row r="43" spans="2:25" s="132" customFormat="1">
      <c r="B43" s="320" t="s">
        <v>17</v>
      </c>
      <c r="C43" s="71" t="s">
        <v>3</v>
      </c>
      <c r="D43" s="71">
        <v>0</v>
      </c>
      <c r="E43" s="71">
        <v>6.694</v>
      </c>
      <c r="F43" s="71">
        <v>32.402999999999999</v>
      </c>
      <c r="G43" s="71">
        <v>74.141000000000005</v>
      </c>
      <c r="H43" s="71">
        <v>48.344000000000001</v>
      </c>
      <c r="I43" s="71">
        <v>3.8210000000000002</v>
      </c>
      <c r="J43" s="71">
        <v>138.68199999999999</v>
      </c>
      <c r="K43" s="71" t="s">
        <v>3</v>
      </c>
      <c r="L43" s="71">
        <v>0.375</v>
      </c>
      <c r="M43" s="71">
        <v>69.239999999999995</v>
      </c>
      <c r="N43" s="71">
        <v>36.366</v>
      </c>
      <c r="O43" s="71">
        <v>0.04</v>
      </c>
      <c r="P43" s="71">
        <v>19.329999999999998</v>
      </c>
      <c r="Q43" s="71">
        <v>7768.6130000000003</v>
      </c>
      <c r="R43" s="71">
        <v>544.75900000000001</v>
      </c>
      <c r="S43" s="71">
        <v>1166.82</v>
      </c>
      <c r="T43" s="71">
        <v>2.8370000000000002</v>
      </c>
      <c r="U43" s="71">
        <v>267.255</v>
      </c>
      <c r="V43" s="71">
        <v>0</v>
      </c>
      <c r="W43" s="308">
        <v>2E-3</v>
      </c>
      <c r="X43" s="308">
        <v>0</v>
      </c>
      <c r="Y43" s="71">
        <v>10179.705</v>
      </c>
    </row>
    <row r="44" spans="2:25" s="132" customFormat="1">
      <c r="B44" s="320" t="s">
        <v>18</v>
      </c>
      <c r="C44" s="71">
        <v>0</v>
      </c>
      <c r="D44" s="71">
        <v>0</v>
      </c>
      <c r="E44" s="71">
        <v>288.44400000000002</v>
      </c>
      <c r="F44" s="71">
        <v>350.185</v>
      </c>
      <c r="G44" s="71">
        <v>25.081</v>
      </c>
      <c r="H44" s="71">
        <v>2.1000000000000001E-2</v>
      </c>
      <c r="I44" s="71">
        <v>0.77</v>
      </c>
      <c r="J44" s="71">
        <v>1.6890000000000001</v>
      </c>
      <c r="K44" s="71">
        <v>0.14799999999999999</v>
      </c>
      <c r="L44" s="71">
        <v>0</v>
      </c>
      <c r="M44" s="71">
        <v>78.364000000000004</v>
      </c>
      <c r="N44" s="71">
        <v>0</v>
      </c>
      <c r="O44" s="71">
        <v>2E-3</v>
      </c>
      <c r="P44" s="71">
        <v>0.42299999999999999</v>
      </c>
      <c r="Q44" s="71">
        <v>218.30099999999999</v>
      </c>
      <c r="R44" s="71">
        <v>16.486000000000001</v>
      </c>
      <c r="S44" s="71">
        <v>0.39200000000000002</v>
      </c>
      <c r="T44" s="71">
        <v>9.4E-2</v>
      </c>
      <c r="U44" s="71">
        <v>0.626</v>
      </c>
      <c r="V44" s="71">
        <v>0</v>
      </c>
      <c r="W44" s="308">
        <v>0</v>
      </c>
      <c r="X44" s="308">
        <v>0</v>
      </c>
      <c r="Y44" s="71">
        <v>981.02599999999995</v>
      </c>
    </row>
    <row r="45" spans="2:25" s="132" customFormat="1">
      <c r="B45" s="223" t="s">
        <v>1</v>
      </c>
      <c r="C45" s="71">
        <v>0</v>
      </c>
      <c r="D45" s="71">
        <v>0</v>
      </c>
      <c r="E45" s="71">
        <v>0</v>
      </c>
      <c r="F45" s="71">
        <v>0</v>
      </c>
      <c r="G45" s="71">
        <v>0</v>
      </c>
      <c r="H45" s="71">
        <v>0</v>
      </c>
      <c r="I45" s="71">
        <v>0</v>
      </c>
      <c r="J45" s="71">
        <v>0</v>
      </c>
      <c r="K45" s="308">
        <v>0</v>
      </c>
      <c r="L45" s="308">
        <v>0</v>
      </c>
      <c r="M45" s="71">
        <v>221.59</v>
      </c>
      <c r="N45" s="71">
        <v>0</v>
      </c>
      <c r="O45" s="308">
        <v>0</v>
      </c>
      <c r="P45" s="308">
        <v>0</v>
      </c>
      <c r="Q45" s="71">
        <v>43.768000000000001</v>
      </c>
      <c r="R45" s="308">
        <v>0</v>
      </c>
      <c r="S45" s="71">
        <v>0</v>
      </c>
      <c r="T45" s="71">
        <v>0</v>
      </c>
      <c r="U45" s="71">
        <v>0</v>
      </c>
      <c r="V45" s="71">
        <v>0</v>
      </c>
      <c r="W45" s="308">
        <v>0</v>
      </c>
      <c r="X45" s="308">
        <v>0</v>
      </c>
      <c r="Y45" s="71">
        <v>265.358</v>
      </c>
    </row>
    <row r="46" spans="2:25" s="132" customFormat="1">
      <c r="B46" s="320" t="s">
        <v>2</v>
      </c>
      <c r="C46" s="308">
        <v>0</v>
      </c>
      <c r="D46" s="308">
        <v>0</v>
      </c>
      <c r="E46" s="308">
        <v>0</v>
      </c>
      <c r="F46" s="308">
        <v>0</v>
      </c>
      <c r="G46" s="308">
        <v>0</v>
      </c>
      <c r="H46" s="308">
        <v>0</v>
      </c>
      <c r="I46" s="308">
        <v>0</v>
      </c>
      <c r="J46" s="308">
        <v>0</v>
      </c>
      <c r="K46" s="308">
        <v>0</v>
      </c>
      <c r="L46" s="308">
        <v>0</v>
      </c>
      <c r="M46" s="71">
        <v>0</v>
      </c>
      <c r="N46" s="308">
        <v>0</v>
      </c>
      <c r="O46" s="308">
        <v>0</v>
      </c>
      <c r="P46" s="308">
        <v>0</v>
      </c>
      <c r="Q46" s="71">
        <v>0</v>
      </c>
      <c r="R46" s="308">
        <v>0</v>
      </c>
      <c r="S46" s="71">
        <v>1.0999999999999999E-2</v>
      </c>
      <c r="T46" s="71">
        <v>0</v>
      </c>
      <c r="U46" s="71">
        <v>1.9E-2</v>
      </c>
      <c r="V46" s="71">
        <v>0</v>
      </c>
      <c r="W46" s="71">
        <v>0.22</v>
      </c>
      <c r="X46" s="308">
        <v>0</v>
      </c>
      <c r="Y46" s="71">
        <v>0.25</v>
      </c>
    </row>
    <row r="47" spans="2:25" s="132" customFormat="1">
      <c r="B47" s="320" t="s">
        <v>4</v>
      </c>
      <c r="C47" s="71">
        <v>1.766</v>
      </c>
      <c r="D47" s="71">
        <v>4.9000000000000002E-2</v>
      </c>
      <c r="E47" s="71">
        <v>727.98800000000006</v>
      </c>
      <c r="F47" s="71">
        <v>0.124</v>
      </c>
      <c r="G47" s="71">
        <v>0</v>
      </c>
      <c r="H47" s="71">
        <v>1732.114</v>
      </c>
      <c r="I47" s="71">
        <v>92.084999999999994</v>
      </c>
      <c r="J47" s="71">
        <v>5279.9880000000003</v>
      </c>
      <c r="K47" s="71">
        <v>1.544</v>
      </c>
      <c r="L47" s="71">
        <v>17.707000000000001</v>
      </c>
      <c r="M47" s="71">
        <v>19072.965</v>
      </c>
      <c r="N47" s="71">
        <v>55.658999999999999</v>
      </c>
      <c r="O47" s="71">
        <v>194.53899999999999</v>
      </c>
      <c r="P47" s="71">
        <v>46.384999999999998</v>
      </c>
      <c r="Q47" s="71">
        <v>153.91800000000001</v>
      </c>
      <c r="R47" s="71">
        <v>7.5999999999999998E-2</v>
      </c>
      <c r="S47" s="71">
        <v>176.13399999999999</v>
      </c>
      <c r="T47" s="71">
        <v>1.0999999999999999E-2</v>
      </c>
      <c r="U47" s="71">
        <v>571.37199999999996</v>
      </c>
      <c r="V47" s="71">
        <v>0</v>
      </c>
      <c r="W47" s="308">
        <v>0</v>
      </c>
      <c r="X47" s="308">
        <v>0</v>
      </c>
      <c r="Y47" s="71">
        <v>28124.423999999999</v>
      </c>
    </row>
    <row r="48" spans="2:25" s="132" customFormat="1">
      <c r="B48" s="321" t="s">
        <v>5</v>
      </c>
      <c r="C48" s="71">
        <v>3077.643</v>
      </c>
      <c r="D48" s="71">
        <v>2623.857</v>
      </c>
      <c r="E48" s="71">
        <v>31037.453000000001</v>
      </c>
      <c r="F48" s="71">
        <v>7032.1139999999996</v>
      </c>
      <c r="G48" s="71">
        <v>645.37</v>
      </c>
      <c r="H48" s="71">
        <v>4152.2929999999997</v>
      </c>
      <c r="I48" s="71">
        <v>14993.418</v>
      </c>
      <c r="J48" s="71">
        <v>6506.076</v>
      </c>
      <c r="K48" s="71">
        <v>3449.9639999999999</v>
      </c>
      <c r="L48" s="71">
        <v>3416.3620000000001</v>
      </c>
      <c r="M48" s="71">
        <v>11538.127</v>
      </c>
      <c r="N48" s="71">
        <v>13878.210999999999</v>
      </c>
      <c r="O48" s="71">
        <v>3038.26</v>
      </c>
      <c r="P48" s="71">
        <v>2209.6990000000001</v>
      </c>
      <c r="Q48" s="71">
        <v>203.773</v>
      </c>
      <c r="R48" s="71">
        <v>743.452</v>
      </c>
      <c r="S48" s="71">
        <v>5084.9880000000003</v>
      </c>
      <c r="T48" s="71">
        <v>733.38800000000003</v>
      </c>
      <c r="U48" s="71">
        <v>7228.5020000000004</v>
      </c>
      <c r="V48" s="71">
        <v>41.725000000000001</v>
      </c>
      <c r="W48" s="308">
        <v>0.16700000000000001</v>
      </c>
      <c r="X48" s="308">
        <v>0</v>
      </c>
      <c r="Y48" s="71">
        <v>121634.757</v>
      </c>
    </row>
    <row r="49" spans="2:30" s="132" customFormat="1">
      <c r="B49" s="321" t="s">
        <v>6</v>
      </c>
      <c r="C49" s="71">
        <v>4166.3419999999996</v>
      </c>
      <c r="D49" s="71">
        <v>281.16300000000001</v>
      </c>
      <c r="E49" s="71">
        <v>4729.3</v>
      </c>
      <c r="F49" s="71">
        <v>303.52800000000002</v>
      </c>
      <c r="G49" s="71">
        <v>56.508000000000003</v>
      </c>
      <c r="H49" s="71">
        <v>2736.9960000000001</v>
      </c>
      <c r="I49" s="71">
        <v>10539.457</v>
      </c>
      <c r="J49" s="71">
        <v>1899.864</v>
      </c>
      <c r="K49" s="71">
        <v>1235.298</v>
      </c>
      <c r="L49" s="71">
        <v>485.91899999999998</v>
      </c>
      <c r="M49" s="71">
        <v>737.721</v>
      </c>
      <c r="N49" s="71">
        <v>860.42499999999995</v>
      </c>
      <c r="O49" s="71">
        <v>2433.7190000000001</v>
      </c>
      <c r="P49" s="71">
        <v>1151.49</v>
      </c>
      <c r="Q49" s="71">
        <v>298.68200000000002</v>
      </c>
      <c r="R49" s="71">
        <v>1196.6389999999999</v>
      </c>
      <c r="S49" s="71">
        <v>1427.576</v>
      </c>
      <c r="T49" s="71">
        <v>286.95699999999999</v>
      </c>
      <c r="U49" s="71">
        <v>4785.9179999999997</v>
      </c>
      <c r="V49" s="71">
        <v>8.8780000000000001</v>
      </c>
      <c r="W49" s="308">
        <v>0</v>
      </c>
      <c r="X49" s="71">
        <v>45571.459000000003</v>
      </c>
      <c r="Y49" s="71">
        <v>85193.839000000007</v>
      </c>
    </row>
    <row r="50" spans="2:30" s="132" customFormat="1">
      <c r="B50" s="321" t="s">
        <v>7</v>
      </c>
      <c r="C50" s="71">
        <v>800.71900000000005</v>
      </c>
      <c r="D50" s="71">
        <v>229.19499999999999</v>
      </c>
      <c r="E50" s="71">
        <v>1970.1489999999999</v>
      </c>
      <c r="F50" s="71">
        <v>658.37099999999998</v>
      </c>
      <c r="G50" s="71">
        <v>9.9369999999999994</v>
      </c>
      <c r="H50" s="71">
        <v>940.57899999999995</v>
      </c>
      <c r="I50" s="71">
        <v>3146.9169999999999</v>
      </c>
      <c r="J50" s="71">
        <v>541.29999999999995</v>
      </c>
      <c r="K50" s="71">
        <v>1192.0070000000001</v>
      </c>
      <c r="L50" s="71">
        <v>199.589</v>
      </c>
      <c r="M50" s="71">
        <v>325.07799999999997</v>
      </c>
      <c r="N50" s="71">
        <v>17648.62</v>
      </c>
      <c r="O50" s="71">
        <v>1561.941</v>
      </c>
      <c r="P50" s="71">
        <v>944.24300000000005</v>
      </c>
      <c r="Q50" s="71">
        <v>258.404</v>
      </c>
      <c r="R50" s="71">
        <v>1071.816</v>
      </c>
      <c r="S50" s="71">
        <v>1083.9059999999999</v>
      </c>
      <c r="T50" s="71">
        <v>120.10899999999999</v>
      </c>
      <c r="U50" s="71">
        <v>3809.9810000000002</v>
      </c>
      <c r="V50" s="71">
        <v>1.903</v>
      </c>
      <c r="W50" s="308">
        <v>0</v>
      </c>
      <c r="X50" s="71">
        <v>4100.6729999999998</v>
      </c>
      <c r="Y50" s="71">
        <v>40615.436999999991</v>
      </c>
    </row>
    <row r="51" spans="2:30" s="132" customFormat="1">
      <c r="B51" s="321" t="s">
        <v>8</v>
      </c>
      <c r="C51" s="71">
        <v>110.746</v>
      </c>
      <c r="D51" s="71">
        <v>57.924999999999997</v>
      </c>
      <c r="E51" s="71">
        <v>91.424999999999997</v>
      </c>
      <c r="F51" s="71">
        <v>300.64999999999998</v>
      </c>
      <c r="G51" s="71">
        <v>6.8339999999999996</v>
      </c>
      <c r="H51" s="71">
        <v>492.18</v>
      </c>
      <c r="I51" s="71">
        <v>657.49699999999996</v>
      </c>
      <c r="J51" s="71">
        <v>183.16300000000001</v>
      </c>
      <c r="K51" s="71">
        <v>164.887</v>
      </c>
      <c r="L51" s="71">
        <v>31.742000000000001</v>
      </c>
      <c r="M51" s="71">
        <v>40.5</v>
      </c>
      <c r="N51" s="71">
        <v>286.95400000000001</v>
      </c>
      <c r="O51" s="71">
        <v>134.185</v>
      </c>
      <c r="P51" s="71">
        <v>70.256</v>
      </c>
      <c r="Q51" s="71">
        <v>26.183</v>
      </c>
      <c r="R51" s="71">
        <v>32.081000000000003</v>
      </c>
      <c r="S51" s="71">
        <v>62.768999999999998</v>
      </c>
      <c r="T51" s="71">
        <v>23.722000000000001</v>
      </c>
      <c r="U51" s="71">
        <v>583.66399999999999</v>
      </c>
      <c r="V51" s="71">
        <v>0.35599999999999998</v>
      </c>
      <c r="W51" s="308">
        <v>0.01</v>
      </c>
      <c r="X51" s="71">
        <v>581.76400000000001</v>
      </c>
      <c r="Y51" s="71">
        <v>3939.4930000000008</v>
      </c>
    </row>
    <row r="52" spans="2:30" s="132" customFormat="1">
      <c r="B52" s="320" t="s">
        <v>9</v>
      </c>
      <c r="C52" s="71">
        <v>1.1659999999999999</v>
      </c>
      <c r="D52" s="71">
        <v>9.9000000000000005E-2</v>
      </c>
      <c r="E52" s="71">
        <v>1.268</v>
      </c>
      <c r="F52" s="71">
        <v>2E-3</v>
      </c>
      <c r="G52" s="71">
        <v>0.113</v>
      </c>
      <c r="H52" s="71">
        <v>291.87599999999998</v>
      </c>
      <c r="I52" s="71">
        <v>13.727</v>
      </c>
      <c r="J52" s="71">
        <v>0.379</v>
      </c>
      <c r="K52" s="71">
        <v>32.146000000000001</v>
      </c>
      <c r="L52" s="71">
        <v>0.17699999999999999</v>
      </c>
      <c r="M52" s="71">
        <v>118.267</v>
      </c>
      <c r="N52" s="71">
        <v>494.00700000000001</v>
      </c>
      <c r="O52" s="71">
        <v>2.7229999999999999</v>
      </c>
      <c r="P52" s="71">
        <v>3.5569999999999999</v>
      </c>
      <c r="Q52" s="308">
        <v>0</v>
      </c>
      <c r="R52" s="71">
        <v>0.109</v>
      </c>
      <c r="S52" s="71">
        <v>1.3620000000000001</v>
      </c>
      <c r="T52" s="71">
        <v>0.151</v>
      </c>
      <c r="U52" s="71">
        <v>24.925000000000001</v>
      </c>
      <c r="V52" s="71">
        <v>0.216</v>
      </c>
      <c r="W52" s="308">
        <v>0</v>
      </c>
      <c r="X52" s="71">
        <v>130.78399999999999</v>
      </c>
      <c r="Y52" s="71">
        <v>1117.0540000000001</v>
      </c>
    </row>
    <row r="53" spans="2:30" s="132" customFormat="1">
      <c r="B53" s="223" t="s">
        <v>807</v>
      </c>
      <c r="C53" s="308">
        <v>0</v>
      </c>
      <c r="D53" s="308">
        <v>0</v>
      </c>
      <c r="E53" s="308">
        <v>0</v>
      </c>
      <c r="F53" s="308">
        <v>0</v>
      </c>
      <c r="G53" s="308">
        <v>0</v>
      </c>
      <c r="H53" s="308">
        <v>0</v>
      </c>
      <c r="I53" s="308">
        <v>0</v>
      </c>
      <c r="J53" s="308">
        <v>0</v>
      </c>
      <c r="K53" s="308">
        <v>0</v>
      </c>
      <c r="L53" s="308">
        <v>0</v>
      </c>
      <c r="M53" s="71">
        <v>0</v>
      </c>
      <c r="N53" s="308">
        <v>0</v>
      </c>
      <c r="O53" s="308">
        <v>0</v>
      </c>
      <c r="P53" s="308">
        <v>0</v>
      </c>
      <c r="Q53" s="308">
        <v>0</v>
      </c>
      <c r="R53" s="71">
        <v>0</v>
      </c>
      <c r="S53" s="71">
        <v>0</v>
      </c>
      <c r="T53" s="308">
        <v>0</v>
      </c>
      <c r="U53" s="308">
        <v>0</v>
      </c>
      <c r="V53" s="308">
        <v>0</v>
      </c>
      <c r="W53" s="308">
        <v>0</v>
      </c>
      <c r="X53" s="308">
        <v>0</v>
      </c>
      <c r="Y53" s="308">
        <v>0</v>
      </c>
    </row>
    <row r="54" spans="2:30" s="132" customFormat="1" ht="26">
      <c r="B54" s="223" t="s">
        <v>11</v>
      </c>
      <c r="C54" s="71">
        <v>0</v>
      </c>
      <c r="D54" s="71">
        <v>0</v>
      </c>
      <c r="E54" s="71">
        <v>0</v>
      </c>
      <c r="F54" s="71">
        <v>0</v>
      </c>
      <c r="G54" s="71">
        <v>0</v>
      </c>
      <c r="H54" s="71">
        <v>0</v>
      </c>
      <c r="I54" s="71">
        <v>0</v>
      </c>
      <c r="J54" s="71">
        <v>0</v>
      </c>
      <c r="K54" s="308">
        <v>0</v>
      </c>
      <c r="L54" s="308">
        <v>0</v>
      </c>
      <c r="M54" s="71">
        <v>3.16</v>
      </c>
      <c r="N54" s="308">
        <v>0</v>
      </c>
      <c r="O54" s="308">
        <v>0</v>
      </c>
      <c r="P54" s="308">
        <v>0</v>
      </c>
      <c r="Q54" s="308">
        <v>0</v>
      </c>
      <c r="R54" s="71">
        <v>0</v>
      </c>
      <c r="S54" s="71">
        <v>0</v>
      </c>
      <c r="T54" s="308">
        <v>0</v>
      </c>
      <c r="U54" s="308">
        <v>0</v>
      </c>
      <c r="V54" s="71">
        <v>0</v>
      </c>
      <c r="W54" s="308">
        <v>0</v>
      </c>
      <c r="X54" s="308">
        <v>0</v>
      </c>
      <c r="Y54" s="71">
        <v>3.16</v>
      </c>
    </row>
    <row r="55" spans="2:30" s="132" customFormat="1">
      <c r="B55" s="320" t="s">
        <v>12</v>
      </c>
      <c r="C55" s="71">
        <v>0</v>
      </c>
      <c r="D55" s="71">
        <v>0</v>
      </c>
      <c r="E55" s="71">
        <v>0</v>
      </c>
      <c r="F55" s="71">
        <v>0</v>
      </c>
      <c r="G55" s="71">
        <v>0</v>
      </c>
      <c r="H55" s="71">
        <v>0</v>
      </c>
      <c r="I55" s="71">
        <v>0</v>
      </c>
      <c r="J55" s="71">
        <v>0</v>
      </c>
      <c r="K55" s="308">
        <v>0</v>
      </c>
      <c r="L55" s="308">
        <v>0</v>
      </c>
      <c r="M55" s="71">
        <v>68.828999999999994</v>
      </c>
      <c r="N55" s="308">
        <v>0</v>
      </c>
      <c r="O55" s="308">
        <v>0</v>
      </c>
      <c r="P55" s="308">
        <v>0</v>
      </c>
      <c r="Q55" s="308">
        <v>0</v>
      </c>
      <c r="R55" s="71">
        <v>0</v>
      </c>
      <c r="S55" s="71">
        <v>0</v>
      </c>
      <c r="T55" s="308">
        <v>0</v>
      </c>
      <c r="U55" s="308">
        <v>0</v>
      </c>
      <c r="V55" s="71">
        <v>0</v>
      </c>
      <c r="W55" s="308">
        <v>0</v>
      </c>
      <c r="X55" s="308">
        <v>0</v>
      </c>
      <c r="Y55" s="71">
        <v>68.828999999999994</v>
      </c>
    </row>
    <row r="56" spans="2:30" s="132" customFormat="1">
      <c r="B56" s="223" t="s">
        <v>804</v>
      </c>
      <c r="C56" s="308">
        <v>0</v>
      </c>
      <c r="D56" s="308">
        <v>0</v>
      </c>
      <c r="E56" s="308">
        <v>0</v>
      </c>
      <c r="F56" s="308">
        <v>0</v>
      </c>
      <c r="G56" s="308">
        <v>0</v>
      </c>
      <c r="H56" s="308">
        <v>0</v>
      </c>
      <c r="I56" s="308">
        <v>0</v>
      </c>
      <c r="J56" s="308">
        <v>0</v>
      </c>
      <c r="K56" s="308">
        <v>0</v>
      </c>
      <c r="L56" s="308">
        <v>0</v>
      </c>
      <c r="M56" s="71">
        <v>0</v>
      </c>
      <c r="N56" s="308">
        <v>0</v>
      </c>
      <c r="O56" s="308">
        <v>0</v>
      </c>
      <c r="P56" s="308">
        <v>0</v>
      </c>
      <c r="Q56" s="308">
        <v>0</v>
      </c>
      <c r="R56" s="71">
        <v>0</v>
      </c>
      <c r="S56" s="71">
        <v>0</v>
      </c>
      <c r="T56" s="308">
        <v>0</v>
      </c>
      <c r="U56" s="308">
        <v>0</v>
      </c>
      <c r="V56" s="308">
        <v>0</v>
      </c>
      <c r="W56" s="308">
        <v>0</v>
      </c>
      <c r="X56" s="308">
        <v>0</v>
      </c>
      <c r="Y56" s="308">
        <v>0</v>
      </c>
    </row>
    <row r="57" spans="2:30" s="132" customFormat="1">
      <c r="B57" s="319" t="s">
        <v>808</v>
      </c>
      <c r="C57" s="307">
        <v>0.02</v>
      </c>
      <c r="D57" s="307">
        <v>0</v>
      </c>
      <c r="E57" s="307">
        <v>6.5000000000000002E-2</v>
      </c>
      <c r="F57" s="307">
        <v>2.9000000000000001E-2</v>
      </c>
      <c r="G57" s="307">
        <v>0</v>
      </c>
      <c r="H57" s="307">
        <v>4.2999999999999997E-2</v>
      </c>
      <c r="I57" s="307">
        <v>3.1E-2</v>
      </c>
      <c r="J57" s="307">
        <v>2.5000000000000001E-2</v>
      </c>
      <c r="K57" s="307">
        <v>0</v>
      </c>
      <c r="L57" s="316">
        <v>0.86599999999999999</v>
      </c>
      <c r="M57" s="316">
        <v>10103.574000000001</v>
      </c>
      <c r="N57" s="316">
        <v>921.95299999999997</v>
      </c>
      <c r="O57" s="316">
        <v>56.213000000000001</v>
      </c>
      <c r="P57" s="315">
        <v>0</v>
      </c>
      <c r="Q57" s="316">
        <v>8.0000000000000002E-3</v>
      </c>
      <c r="R57" s="316">
        <v>1E-3</v>
      </c>
      <c r="S57" s="316">
        <v>1E-3</v>
      </c>
      <c r="T57" s="315">
        <v>0</v>
      </c>
      <c r="U57" s="316">
        <v>6981.06</v>
      </c>
      <c r="V57" s="307">
        <v>0</v>
      </c>
      <c r="W57" s="315">
        <v>0</v>
      </c>
      <c r="X57" s="315">
        <v>0</v>
      </c>
      <c r="Y57" s="307">
        <v>18063.888999999999</v>
      </c>
    </row>
    <row r="58" spans="2:30">
      <c r="B58" s="206" t="s">
        <v>781</v>
      </c>
      <c r="C58" s="322">
        <v>8158.4960000000001</v>
      </c>
      <c r="D58" s="322">
        <v>3192.2880000000005</v>
      </c>
      <c r="E58" s="322">
        <v>38852.792000000001</v>
      </c>
      <c r="F58" s="322">
        <v>8677.4069999999992</v>
      </c>
      <c r="G58" s="322">
        <v>817.98400000000004</v>
      </c>
      <c r="H58" s="322">
        <v>10394.454</v>
      </c>
      <c r="I58" s="322">
        <v>29452.947</v>
      </c>
      <c r="J58" s="322">
        <v>14551.471000000001</v>
      </c>
      <c r="K58" s="322">
        <v>6075.985999999999</v>
      </c>
      <c r="L58" s="322">
        <v>4152.7380000000003</v>
      </c>
      <c r="M58" s="322">
        <v>81565.488000000012</v>
      </c>
      <c r="N58" s="322">
        <v>34182.197</v>
      </c>
      <c r="O58" s="322">
        <v>7421.625</v>
      </c>
      <c r="P58" s="322">
        <v>4445.3850000000002</v>
      </c>
      <c r="Q58" s="322">
        <v>83358.928000000014</v>
      </c>
      <c r="R58" s="322">
        <v>3605.431</v>
      </c>
      <c r="S58" s="322">
        <v>9005.1550000000007</v>
      </c>
      <c r="T58" s="322">
        <v>1167.3500000000001</v>
      </c>
      <c r="U58" s="322">
        <v>25264.440000000002</v>
      </c>
      <c r="V58" s="322">
        <v>53.078000000000003</v>
      </c>
      <c r="W58" s="322">
        <v>0.40200000000000002</v>
      </c>
      <c r="X58" s="322">
        <v>50384.680000000008</v>
      </c>
      <c r="Y58" s="322">
        <v>424780.53700000001</v>
      </c>
    </row>
    <row r="59" spans="2:30">
      <c r="B59" s="323" t="s">
        <v>168</v>
      </c>
      <c r="C59" s="324">
        <v>9821.7579999999998</v>
      </c>
      <c r="D59" s="324">
        <v>8485.8729999999996</v>
      </c>
      <c r="E59" s="324">
        <v>80159.794999999998</v>
      </c>
      <c r="F59" s="324">
        <v>24553.501</v>
      </c>
      <c r="G59" s="324">
        <v>2585.4580000000001</v>
      </c>
      <c r="H59" s="325">
        <v>24125.036</v>
      </c>
      <c r="I59" s="325">
        <v>49282.968999999997</v>
      </c>
      <c r="J59" s="325">
        <v>22063.647000000001</v>
      </c>
      <c r="K59" s="325">
        <v>11491.047999999999</v>
      </c>
      <c r="L59" s="325">
        <v>13075.150999999998</v>
      </c>
      <c r="M59" s="325">
        <v>106269.37400000001</v>
      </c>
      <c r="N59" s="325">
        <v>41188.574999999997</v>
      </c>
      <c r="O59" s="325">
        <v>15045.071</v>
      </c>
      <c r="P59" s="325">
        <v>7928.6419999999998</v>
      </c>
      <c r="Q59" s="325">
        <v>106290.71900000001</v>
      </c>
      <c r="R59" s="325">
        <v>4090.99</v>
      </c>
      <c r="S59" s="325">
        <v>10792.07</v>
      </c>
      <c r="T59" s="325">
        <v>2192.4850000000001</v>
      </c>
      <c r="U59" s="325">
        <v>32931.25</v>
      </c>
      <c r="V59" s="325">
        <v>63.635000000000005</v>
      </c>
      <c r="W59" s="326">
        <v>25.968999999999998</v>
      </c>
      <c r="X59" s="326">
        <v>143082.80100000001</v>
      </c>
      <c r="Y59" s="326">
        <v>715545.63199999998</v>
      </c>
    </row>
    <row r="60" spans="2:30" s="137" customFormat="1" ht="7">
      <c r="B60" s="1059" t="s">
        <v>1484</v>
      </c>
      <c r="C60" s="1059"/>
      <c r="D60" s="1059"/>
      <c r="E60" s="1059"/>
      <c r="F60" s="1059"/>
      <c r="G60" s="1059"/>
      <c r="H60" s="1059"/>
      <c r="I60" s="1059"/>
      <c r="J60" s="129"/>
      <c r="K60" s="129"/>
      <c r="L60" s="129"/>
      <c r="M60" s="129"/>
      <c r="N60" s="129"/>
      <c r="O60" s="129"/>
      <c r="P60" s="129"/>
      <c r="Q60" s="129"/>
      <c r="R60" s="129"/>
      <c r="S60" s="129"/>
      <c r="T60" s="194"/>
      <c r="U60" s="194"/>
      <c r="V60" s="194"/>
      <c r="W60" s="194"/>
      <c r="X60" s="194"/>
      <c r="Y60" s="194"/>
    </row>
    <row r="64" spans="2:30">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row>
    <row r="65" spans="2:30">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row>
    <row r="66" spans="2:30">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row>
    <row r="67" spans="2:30">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row>
    <row r="68" spans="2:30">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row>
    <row r="69" spans="2:30">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row>
    <row r="70" spans="2:30">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row>
    <row r="71" spans="2:30">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row>
    <row r="72" spans="2:30">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row>
    <row r="73" spans="2:30">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row>
    <row r="74" spans="2:30">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row>
    <row r="75" spans="2:30">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row>
    <row r="76" spans="2:30">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row>
    <row r="77" spans="2:30">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row>
    <row r="78" spans="2:30">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row>
    <row r="79" spans="2:30">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row>
    <row r="80" spans="2:30">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row>
    <row r="81" spans="2:30">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row>
    <row r="82" spans="2:30">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row>
    <row r="83" spans="2:30">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row>
    <row r="84" spans="2:30">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row>
    <row r="85" spans="2:30">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row>
    <row r="86" spans="2:30">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row>
    <row r="87" spans="2:30">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row>
    <row r="88" spans="2:30">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row>
    <row r="89" spans="2:30">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row>
    <row r="90" spans="2:30">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row>
    <row r="91" spans="2:30">
      <c r="B91" s="135"/>
    </row>
  </sheetData>
  <mergeCells count="4">
    <mergeCell ref="B2:Y2"/>
    <mergeCell ref="B30:I30"/>
    <mergeCell ref="B33:Y33"/>
    <mergeCell ref="B60:I6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2"/>
  <sheetViews>
    <sheetView showGridLines="0" zoomScaleNormal="100" workbookViewId="0"/>
  </sheetViews>
  <sheetFormatPr baseColWidth="10" defaultColWidth="8.69921875" defaultRowHeight="13"/>
  <cols>
    <col min="1" max="1" width="8.69921875" style="1" customWidth="1"/>
    <col min="2" max="2" width="67.69921875" style="1" customWidth="1"/>
    <col min="3" max="3" width="10.19921875" style="1" customWidth="1"/>
    <col min="4" max="4" width="10" style="1" customWidth="1"/>
    <col min="5" max="5" width="17.69921875" style="1" customWidth="1"/>
    <col min="6" max="6" width="12.69921875" style="1" customWidth="1"/>
    <col min="7" max="7" width="17.296875" style="1" customWidth="1"/>
    <col min="8" max="8" width="13.296875" style="1" customWidth="1"/>
    <col min="9" max="16384" width="8.69921875" style="1"/>
  </cols>
  <sheetData>
    <row r="2" spans="2:9">
      <c r="B2" s="1064" t="s">
        <v>1498</v>
      </c>
      <c r="C2" s="1064"/>
      <c r="D2" s="1064"/>
      <c r="E2" s="1064"/>
      <c r="F2" s="1064"/>
      <c r="G2" s="1064"/>
      <c r="H2" s="1064"/>
    </row>
    <row r="3" spans="2:9">
      <c r="B3" s="30"/>
      <c r="C3" s="30"/>
      <c r="D3" s="30"/>
      <c r="E3" s="30"/>
      <c r="F3" s="30"/>
      <c r="G3" s="30"/>
      <c r="H3" s="30"/>
    </row>
    <row r="4" spans="2:9">
      <c r="B4" s="30"/>
      <c r="C4" s="30"/>
      <c r="D4" s="30"/>
      <c r="E4" s="30"/>
      <c r="F4" s="30"/>
      <c r="G4" s="30"/>
      <c r="H4" s="30"/>
    </row>
    <row r="5" spans="2:9" s="2" customFormat="1" ht="15">
      <c r="B5" s="687"/>
      <c r="C5" s="1065" t="s">
        <v>1267</v>
      </c>
      <c r="D5" s="1065"/>
      <c r="E5" s="1065"/>
      <c r="F5" s="1065"/>
      <c r="G5" s="1065"/>
      <c r="H5" s="1065"/>
    </row>
    <row r="6" spans="2:9" s="2" customFormat="1" ht="24">
      <c r="B6" s="1017" t="s">
        <v>1495</v>
      </c>
      <c r="C6" s="574" t="s">
        <v>829</v>
      </c>
      <c r="D6" s="574" t="s">
        <v>830</v>
      </c>
      <c r="E6" s="574" t="s">
        <v>831</v>
      </c>
      <c r="F6" s="574" t="s">
        <v>832</v>
      </c>
      <c r="G6" s="574" t="s">
        <v>833</v>
      </c>
      <c r="H6" s="574" t="s">
        <v>20</v>
      </c>
    </row>
    <row r="7" spans="2:9">
      <c r="B7" s="221" t="s">
        <v>15</v>
      </c>
      <c r="C7" s="1018">
        <v>0</v>
      </c>
      <c r="D7" s="1018">
        <v>591.25900000000001</v>
      </c>
      <c r="E7" s="1018">
        <v>6080.7250000000004</v>
      </c>
      <c r="F7" s="1018">
        <v>261.94299999999998</v>
      </c>
      <c r="G7" s="1018">
        <v>2480.491</v>
      </c>
      <c r="H7" s="1018">
        <v>9414.4180000000015</v>
      </c>
      <c r="I7" s="136"/>
    </row>
    <row r="8" spans="2:9">
      <c r="B8" s="223" t="s">
        <v>4</v>
      </c>
      <c r="C8" s="717">
        <v>576.59500000000003</v>
      </c>
      <c r="D8" s="717">
        <v>9667.9310000000005</v>
      </c>
      <c r="E8" s="717">
        <v>7971.165</v>
      </c>
      <c r="F8" s="717">
        <v>11582.929</v>
      </c>
      <c r="G8" s="717">
        <v>4496.7889999999998</v>
      </c>
      <c r="H8" s="717">
        <v>34295.409</v>
      </c>
      <c r="I8" s="136"/>
    </row>
    <row r="9" spans="2:9">
      <c r="B9" s="223" t="s">
        <v>5</v>
      </c>
      <c r="C9" s="717">
        <v>481.17</v>
      </c>
      <c r="D9" s="717">
        <v>52944.805000000008</v>
      </c>
      <c r="E9" s="717">
        <v>64964.79</v>
      </c>
      <c r="F9" s="717">
        <v>22966.767</v>
      </c>
      <c r="G9" s="717">
        <v>8987.8580000000002</v>
      </c>
      <c r="H9" s="717">
        <v>150345.39000000001</v>
      </c>
      <c r="I9" s="136"/>
    </row>
    <row r="10" spans="2:9">
      <c r="B10" s="223" t="s">
        <v>6</v>
      </c>
      <c r="C10" s="717">
        <v>6.9279999999999999</v>
      </c>
      <c r="D10" s="717">
        <v>2048.607</v>
      </c>
      <c r="E10" s="717">
        <v>6623.7039999999997</v>
      </c>
      <c r="F10" s="717">
        <v>83415.395000000004</v>
      </c>
      <c r="G10" s="717">
        <v>24331.873</v>
      </c>
      <c r="H10" s="717">
        <v>116426.50700000001</v>
      </c>
      <c r="I10" s="136"/>
    </row>
    <row r="11" spans="2:9">
      <c r="B11" s="221" t="s">
        <v>804</v>
      </c>
      <c r="C11" s="315">
        <v>0</v>
      </c>
      <c r="D11" s="315">
        <v>0</v>
      </c>
      <c r="E11" s="315">
        <v>0</v>
      </c>
      <c r="F11" s="315">
        <v>0</v>
      </c>
      <c r="G11" s="1018">
        <v>7124.2839999999997</v>
      </c>
      <c r="H11" s="1018">
        <v>7124.2839999999997</v>
      </c>
      <c r="I11" s="136"/>
    </row>
    <row r="12" spans="2:9">
      <c r="B12" s="206" t="s">
        <v>805</v>
      </c>
      <c r="C12" s="322">
        <v>1064.693</v>
      </c>
      <c r="D12" s="322">
        <v>65252.602000000006</v>
      </c>
      <c r="E12" s="322">
        <v>85640.384000000005</v>
      </c>
      <c r="F12" s="322">
        <v>118227.03400000001</v>
      </c>
      <c r="G12" s="322">
        <v>47421.294999999998</v>
      </c>
      <c r="H12" s="322">
        <v>317606.00799999997</v>
      </c>
      <c r="I12" s="136"/>
    </row>
    <row r="13" spans="2:9">
      <c r="B13" s="221" t="s">
        <v>15</v>
      </c>
      <c r="C13" s="1018">
        <v>25424.022000000001</v>
      </c>
      <c r="D13" s="1018">
        <v>14468.199000000001</v>
      </c>
      <c r="E13" s="1018">
        <v>30707.308000000001</v>
      </c>
      <c r="F13" s="1018">
        <v>50839.601999999999</v>
      </c>
      <c r="G13" s="1018">
        <v>887.84900000000005</v>
      </c>
      <c r="H13" s="1018">
        <v>122326.98000000001</v>
      </c>
      <c r="I13" s="136"/>
    </row>
    <row r="14" spans="2:9">
      <c r="B14" s="223" t="s">
        <v>17</v>
      </c>
      <c r="C14" s="71">
        <v>9.1229999999999993</v>
      </c>
      <c r="D14" s="717">
        <v>639.78099999999995</v>
      </c>
      <c r="E14" s="717">
        <v>2113.038</v>
      </c>
      <c r="F14" s="717">
        <v>7799.9170000000004</v>
      </c>
      <c r="G14" s="717">
        <v>6.41</v>
      </c>
      <c r="H14" s="717">
        <v>10568.269</v>
      </c>
      <c r="I14" s="136"/>
    </row>
    <row r="15" spans="2:9">
      <c r="B15" s="223" t="s">
        <v>18</v>
      </c>
      <c r="C15" s="717">
        <v>83.563000000000002</v>
      </c>
      <c r="D15" s="717">
        <v>813.72299999999996</v>
      </c>
      <c r="E15" s="717">
        <v>182.27500000000001</v>
      </c>
      <c r="F15" s="717">
        <v>515.69100000000003</v>
      </c>
      <c r="G15" s="717">
        <v>0</v>
      </c>
      <c r="H15" s="717">
        <v>1595.252</v>
      </c>
      <c r="I15" s="136"/>
    </row>
    <row r="16" spans="2:9">
      <c r="B16" s="223" t="s">
        <v>1</v>
      </c>
      <c r="C16" s="308">
        <v>53.511000000000003</v>
      </c>
      <c r="D16" s="717">
        <v>83.278000000000006</v>
      </c>
      <c r="E16" s="717">
        <v>15.663</v>
      </c>
      <c r="F16" s="308">
        <v>14.717000000000001</v>
      </c>
      <c r="G16" s="308">
        <v>0</v>
      </c>
      <c r="H16" s="717">
        <v>167.16900000000004</v>
      </c>
      <c r="I16" s="136"/>
    </row>
    <row r="17" spans="2:9">
      <c r="B17" s="223" t="s">
        <v>2</v>
      </c>
      <c r="C17" s="308">
        <v>0</v>
      </c>
      <c r="D17" s="71">
        <v>0</v>
      </c>
      <c r="E17" s="308">
        <v>0</v>
      </c>
      <c r="F17" s="71">
        <v>0</v>
      </c>
      <c r="G17" s="71">
        <v>0.08</v>
      </c>
      <c r="H17" s="71">
        <v>0.08</v>
      </c>
      <c r="I17" s="136"/>
    </row>
    <row r="18" spans="2:9">
      <c r="B18" s="223" t="s">
        <v>4</v>
      </c>
      <c r="C18" s="717">
        <v>4302.6239999999998</v>
      </c>
      <c r="D18" s="717">
        <v>9502.6290000000008</v>
      </c>
      <c r="E18" s="717">
        <v>4726.7190000000001</v>
      </c>
      <c r="F18" s="717">
        <v>1233.607</v>
      </c>
      <c r="G18" s="717">
        <v>3972.5990000000002</v>
      </c>
      <c r="H18" s="717">
        <v>23738.178</v>
      </c>
      <c r="I18" s="136"/>
    </row>
    <row r="19" spans="2:9">
      <c r="B19" s="223" t="s">
        <v>5</v>
      </c>
      <c r="C19" s="717">
        <v>5537.8050000000003</v>
      </c>
      <c r="D19" s="717">
        <v>35146.587</v>
      </c>
      <c r="E19" s="717">
        <v>48739.639000000003</v>
      </c>
      <c r="F19" s="717">
        <v>18647.795999999998</v>
      </c>
      <c r="G19" s="717">
        <v>694.21799999999996</v>
      </c>
      <c r="H19" s="717">
        <v>108766.045</v>
      </c>
      <c r="I19" s="136"/>
    </row>
    <row r="20" spans="2:9">
      <c r="B20" s="223" t="s">
        <v>6</v>
      </c>
      <c r="C20" s="717">
        <v>2761.7649999999999</v>
      </c>
      <c r="D20" s="717">
        <v>28464.416000000001</v>
      </c>
      <c r="E20" s="717">
        <v>35916.523000000001</v>
      </c>
      <c r="F20" s="717">
        <v>14687.039000000001</v>
      </c>
      <c r="G20" s="717">
        <v>4903.6369999999997</v>
      </c>
      <c r="H20" s="717">
        <v>86733.38</v>
      </c>
      <c r="I20" s="136"/>
    </row>
    <row r="21" spans="2:9">
      <c r="B21" s="223" t="s">
        <v>7</v>
      </c>
      <c r="C21" s="717">
        <v>231.166</v>
      </c>
      <c r="D21" s="717">
        <v>4594.9799999999996</v>
      </c>
      <c r="E21" s="717">
        <v>4061.569</v>
      </c>
      <c r="F21" s="717">
        <v>30739.008999999998</v>
      </c>
      <c r="G21" s="717">
        <v>10.879</v>
      </c>
      <c r="H21" s="717">
        <v>39637.603000000003</v>
      </c>
      <c r="I21" s="136"/>
    </row>
    <row r="22" spans="2:9">
      <c r="B22" s="223" t="s">
        <v>8</v>
      </c>
      <c r="C22" s="717">
        <v>50.747999999999998</v>
      </c>
      <c r="D22" s="717">
        <v>766.726</v>
      </c>
      <c r="E22" s="717">
        <v>64.120999999999995</v>
      </c>
      <c r="F22" s="717">
        <v>1625.09</v>
      </c>
      <c r="G22" s="717">
        <v>1095.664</v>
      </c>
      <c r="H22" s="717">
        <v>3602.3490000000002</v>
      </c>
      <c r="I22" s="136"/>
    </row>
    <row r="23" spans="2:9">
      <c r="B23" s="223" t="s">
        <v>9</v>
      </c>
      <c r="C23" s="71">
        <v>104.47199999999999</v>
      </c>
      <c r="D23" s="717">
        <v>1483.498</v>
      </c>
      <c r="E23" s="717">
        <v>916.22299999999996</v>
      </c>
      <c r="F23" s="717">
        <v>1035.8399999999999</v>
      </c>
      <c r="G23" s="717">
        <v>390.56900000000002</v>
      </c>
      <c r="H23" s="717">
        <v>3930.6020000000003</v>
      </c>
      <c r="I23" s="136"/>
    </row>
    <row r="24" spans="2:9">
      <c r="B24" s="223" t="s">
        <v>807</v>
      </c>
      <c r="C24" s="308">
        <v>0</v>
      </c>
      <c r="D24" s="308">
        <v>0</v>
      </c>
      <c r="E24" s="308">
        <v>0</v>
      </c>
      <c r="F24" s="308">
        <v>0</v>
      </c>
      <c r="G24" s="308">
        <v>0</v>
      </c>
      <c r="H24" s="308">
        <v>0</v>
      </c>
      <c r="I24" s="136"/>
    </row>
    <row r="25" spans="2:9" ht="26">
      <c r="B25" s="223" t="s">
        <v>11</v>
      </c>
      <c r="C25" s="308">
        <v>0</v>
      </c>
      <c r="D25" s="308">
        <v>6.351</v>
      </c>
      <c r="E25" s="71">
        <v>0.26600000000000001</v>
      </c>
      <c r="F25" s="717">
        <v>0</v>
      </c>
      <c r="G25" s="717">
        <v>3.6339999999999999</v>
      </c>
      <c r="H25" s="717">
        <v>10.250999999999999</v>
      </c>
      <c r="I25" s="136"/>
    </row>
    <row r="26" spans="2:9">
      <c r="B26" s="223" t="s">
        <v>12</v>
      </c>
      <c r="C26" s="717">
        <v>1.042</v>
      </c>
      <c r="D26" s="717">
        <v>0</v>
      </c>
      <c r="E26" s="308">
        <v>0</v>
      </c>
      <c r="F26" s="752">
        <v>0</v>
      </c>
      <c r="G26" s="752">
        <v>0</v>
      </c>
      <c r="H26" s="717">
        <v>1.042</v>
      </c>
      <c r="I26" s="136"/>
    </row>
    <row r="27" spans="2:9">
      <c r="B27" s="223" t="s">
        <v>804</v>
      </c>
      <c r="C27" s="308">
        <v>0</v>
      </c>
      <c r="D27" s="308">
        <v>0</v>
      </c>
      <c r="E27" s="308">
        <v>0</v>
      </c>
      <c r="F27" s="308">
        <v>0</v>
      </c>
      <c r="G27" s="308">
        <v>0</v>
      </c>
      <c r="H27" s="308">
        <v>0</v>
      </c>
      <c r="I27" s="136"/>
    </row>
    <row r="28" spans="2:9">
      <c r="B28" s="221" t="s">
        <v>808</v>
      </c>
      <c r="C28" s="1018">
        <v>4052.7629999999999</v>
      </c>
      <c r="D28" s="1018">
        <v>5494.5810000000001</v>
      </c>
      <c r="E28" s="1018">
        <v>24.151</v>
      </c>
      <c r="F28" s="315">
        <v>0</v>
      </c>
      <c r="G28" s="1018">
        <v>11446.911</v>
      </c>
      <c r="H28" s="1018">
        <v>21018.406000000003</v>
      </c>
      <c r="I28" s="136"/>
    </row>
    <row r="29" spans="2:9">
      <c r="B29" s="206" t="s">
        <v>781</v>
      </c>
      <c r="C29" s="322">
        <v>42612.603999999999</v>
      </c>
      <c r="D29" s="322">
        <v>101464.749</v>
      </c>
      <c r="E29" s="322">
        <v>127467.495</v>
      </c>
      <c r="F29" s="322">
        <v>127138.30799999999</v>
      </c>
      <c r="G29" s="322">
        <v>23412.45</v>
      </c>
      <c r="H29" s="322">
        <v>422095.60599999997</v>
      </c>
      <c r="I29" s="136"/>
    </row>
    <row r="30" spans="2:9" ht="14.5">
      <c r="B30" s="210" t="s">
        <v>20</v>
      </c>
      <c r="C30" s="722">
        <v>43677.296999999999</v>
      </c>
      <c r="D30" s="722">
        <v>166717.351</v>
      </c>
      <c r="E30" s="722">
        <v>213107.87900000002</v>
      </c>
      <c r="F30" s="722">
        <v>245365.342</v>
      </c>
      <c r="G30" s="722">
        <v>70833.744999999995</v>
      </c>
      <c r="H30" s="722">
        <v>739701.61399999994</v>
      </c>
      <c r="I30" s="136"/>
    </row>
    <row r="31" spans="2:9" s="105" customFormat="1" ht="7">
      <c r="B31" s="1059" t="s">
        <v>1484</v>
      </c>
      <c r="C31" s="1059"/>
      <c r="D31" s="1059"/>
      <c r="E31" s="1059"/>
      <c r="F31" s="1059"/>
      <c r="G31" s="1059"/>
      <c r="H31" s="1059"/>
      <c r="I31" s="129"/>
    </row>
    <row r="32" spans="2:9">
      <c r="B32" s="104"/>
      <c r="C32" s="104"/>
      <c r="D32" s="104"/>
      <c r="E32" s="104"/>
      <c r="F32" s="104"/>
      <c r="G32" s="104"/>
      <c r="H32" s="104"/>
      <c r="I32" s="129"/>
    </row>
    <row r="33" spans="2:9">
      <c r="B33" s="94"/>
      <c r="I33" s="129"/>
    </row>
    <row r="34" spans="2:9">
      <c r="B34" s="1064" t="s">
        <v>1499</v>
      </c>
      <c r="C34" s="1064"/>
      <c r="D34" s="1064"/>
      <c r="E34" s="1064"/>
      <c r="F34" s="1064"/>
      <c r="G34" s="1064"/>
      <c r="H34" s="1064"/>
    </row>
    <row r="35" spans="2:9">
      <c r="C35" s="60"/>
      <c r="D35" s="60"/>
    </row>
    <row r="36" spans="2:9" s="2" customFormat="1" ht="15">
      <c r="B36" s="687"/>
      <c r="C36" s="1065" t="s">
        <v>828</v>
      </c>
      <c r="D36" s="1065"/>
      <c r="E36" s="1065"/>
      <c r="F36" s="1065"/>
      <c r="G36" s="1065"/>
      <c r="H36" s="1065"/>
    </row>
    <row r="37" spans="2:9" s="2" customFormat="1" ht="24">
      <c r="B37" s="1017" t="s">
        <v>1495</v>
      </c>
      <c r="C37" s="574" t="s">
        <v>829</v>
      </c>
      <c r="D37" s="574" t="s">
        <v>830</v>
      </c>
      <c r="E37" s="574" t="s">
        <v>831</v>
      </c>
      <c r="F37" s="574" t="s">
        <v>832</v>
      </c>
      <c r="G37" s="574" t="s">
        <v>833</v>
      </c>
      <c r="H37" s="574" t="s">
        <v>20</v>
      </c>
    </row>
    <row r="38" spans="2:9">
      <c r="B38" s="221" t="s">
        <v>15</v>
      </c>
      <c r="C38" s="1018">
        <v>8.7319999999999993</v>
      </c>
      <c r="D38" s="1018">
        <v>318.85199999999998</v>
      </c>
      <c r="E38" s="1018">
        <v>2886.4690000000001</v>
      </c>
      <c r="F38" s="1018">
        <v>302.88200000000001</v>
      </c>
      <c r="G38" s="1018">
        <v>2344.7089999999998</v>
      </c>
      <c r="H38" s="1018">
        <v>5861.6440000000002</v>
      </c>
      <c r="I38" s="136"/>
    </row>
    <row r="39" spans="2:9">
      <c r="B39" s="223" t="s">
        <v>4</v>
      </c>
      <c r="C39" s="717">
        <v>204.78899999999999</v>
      </c>
      <c r="D39" s="717">
        <v>7218.5640000000003</v>
      </c>
      <c r="E39" s="717">
        <v>8707.0429999999997</v>
      </c>
      <c r="F39" s="717">
        <v>11097.673000000001</v>
      </c>
      <c r="G39" s="717">
        <v>5353.2039999999997</v>
      </c>
      <c r="H39" s="717">
        <v>32581.273000000001</v>
      </c>
      <c r="I39" s="136"/>
    </row>
    <row r="40" spans="2:9">
      <c r="B40" s="223" t="s">
        <v>5</v>
      </c>
      <c r="C40" s="717">
        <v>245.77500000000001</v>
      </c>
      <c r="D40" s="717">
        <v>42571.667000000001</v>
      </c>
      <c r="E40" s="717">
        <v>55536.970999999998</v>
      </c>
      <c r="F40" s="717">
        <v>21199.182999999997</v>
      </c>
      <c r="G40" s="717">
        <v>10403.375</v>
      </c>
      <c r="H40" s="717">
        <v>129956.97099999999</v>
      </c>
      <c r="I40" s="136"/>
    </row>
    <row r="41" spans="2:9">
      <c r="B41" s="223" t="s">
        <v>6</v>
      </c>
      <c r="C41" s="717">
        <v>11.518000000000001</v>
      </c>
      <c r="D41" s="717">
        <v>2200.393</v>
      </c>
      <c r="E41" s="717">
        <v>6174.4480000000003</v>
      </c>
      <c r="F41" s="717">
        <v>85152.694999999992</v>
      </c>
      <c r="G41" s="717">
        <v>22004.557999999997</v>
      </c>
      <c r="H41" s="717">
        <v>115543.61199999999</v>
      </c>
      <c r="I41" s="136"/>
    </row>
    <row r="42" spans="2:9">
      <c r="B42" s="221" t="s">
        <v>804</v>
      </c>
      <c r="C42" s="315">
        <v>0</v>
      </c>
      <c r="D42" s="315">
        <v>0</v>
      </c>
      <c r="E42" s="315">
        <v>0</v>
      </c>
      <c r="F42" s="315">
        <v>0</v>
      </c>
      <c r="G42" s="1018">
        <v>6821.5950000000003</v>
      </c>
      <c r="H42" s="1018">
        <v>6821.5950000000003</v>
      </c>
      <c r="I42" s="136"/>
    </row>
    <row r="43" spans="2:9">
      <c r="B43" s="206" t="s">
        <v>805</v>
      </c>
      <c r="C43" s="322">
        <v>470.81399999999996</v>
      </c>
      <c r="D43" s="322">
        <v>52309.475999999995</v>
      </c>
      <c r="E43" s="322">
        <v>73304.930999999997</v>
      </c>
      <c r="F43" s="322">
        <v>117752.43299999999</v>
      </c>
      <c r="G43" s="322">
        <v>46927.440999999999</v>
      </c>
      <c r="H43" s="322">
        <v>290765.09499999997</v>
      </c>
      <c r="I43" s="136"/>
    </row>
    <row r="44" spans="2:9">
      <c r="B44" s="221" t="s">
        <v>15</v>
      </c>
      <c r="C44" s="1018">
        <v>11308.04</v>
      </c>
      <c r="D44" s="1018">
        <v>37867.809000000001</v>
      </c>
      <c r="E44" s="1018">
        <v>16741.252</v>
      </c>
      <c r="F44" s="1018">
        <v>47789.023000000001</v>
      </c>
      <c r="G44" s="1018">
        <v>887.19200000000001</v>
      </c>
      <c r="H44" s="1018">
        <v>114593.31599999999</v>
      </c>
      <c r="I44" s="136"/>
    </row>
    <row r="45" spans="2:9">
      <c r="B45" s="223" t="s">
        <v>17</v>
      </c>
      <c r="C45" s="71">
        <v>1.0999999999999999E-2</v>
      </c>
      <c r="D45" s="717">
        <v>805.37900000000002</v>
      </c>
      <c r="E45" s="717">
        <v>1737.181</v>
      </c>
      <c r="F45" s="717">
        <v>7631.42</v>
      </c>
      <c r="G45" s="717">
        <v>5.7140000000000004</v>
      </c>
      <c r="H45" s="717">
        <v>10179.705</v>
      </c>
      <c r="I45" s="136"/>
    </row>
    <row r="46" spans="2:9">
      <c r="B46" s="223" t="s">
        <v>18</v>
      </c>
      <c r="C46" s="717">
        <v>7.0759999999999996</v>
      </c>
      <c r="D46" s="717">
        <v>770.19500000000005</v>
      </c>
      <c r="E46" s="717">
        <v>143.59100000000001</v>
      </c>
      <c r="F46" s="717">
        <v>17.303000000000001</v>
      </c>
      <c r="G46" s="717">
        <v>42.860999999999997</v>
      </c>
      <c r="H46" s="717">
        <v>981.02600000000007</v>
      </c>
      <c r="I46" s="136"/>
    </row>
    <row r="47" spans="2:9">
      <c r="B47" s="223" t="s">
        <v>1</v>
      </c>
      <c r="C47" s="308">
        <v>210.923</v>
      </c>
      <c r="D47" s="717">
        <v>38.363999999999997</v>
      </c>
      <c r="E47" s="717">
        <v>16.071000000000002</v>
      </c>
      <c r="F47" s="308">
        <v>0</v>
      </c>
      <c r="G47" s="308">
        <v>0</v>
      </c>
      <c r="H47" s="717">
        <v>265.358</v>
      </c>
      <c r="I47" s="136"/>
    </row>
    <row r="48" spans="2:9">
      <c r="B48" s="223" t="s">
        <v>2</v>
      </c>
      <c r="C48" s="308">
        <v>0</v>
      </c>
      <c r="D48" s="71">
        <v>0</v>
      </c>
      <c r="E48" s="308">
        <v>0</v>
      </c>
      <c r="F48" s="71">
        <v>0.03</v>
      </c>
      <c r="G48" s="71">
        <v>0.22</v>
      </c>
      <c r="H48" s="71">
        <v>0.25</v>
      </c>
      <c r="I48" s="136"/>
    </row>
    <row r="49" spans="2:9">
      <c r="B49" s="223" t="s">
        <v>4</v>
      </c>
      <c r="C49" s="717">
        <v>5112.5510000000004</v>
      </c>
      <c r="D49" s="717">
        <v>12757.377</v>
      </c>
      <c r="E49" s="717">
        <v>5261.2650000000003</v>
      </c>
      <c r="F49" s="717">
        <v>753.71900000000005</v>
      </c>
      <c r="G49" s="717">
        <v>4239.5119999999997</v>
      </c>
      <c r="H49" s="717">
        <v>28124.423999999999</v>
      </c>
      <c r="I49" s="136"/>
    </row>
    <row r="50" spans="2:9">
      <c r="B50" s="223" t="s">
        <v>5</v>
      </c>
      <c r="C50" s="717">
        <v>10634.870999999999</v>
      </c>
      <c r="D50" s="717">
        <v>37301.32</v>
      </c>
      <c r="E50" s="717">
        <v>50879.463000000003</v>
      </c>
      <c r="F50" s="717">
        <v>20519.567999999999</v>
      </c>
      <c r="G50" s="717">
        <v>2299.5349999999999</v>
      </c>
      <c r="H50" s="717">
        <v>121634.75700000001</v>
      </c>
      <c r="I50" s="136"/>
    </row>
    <row r="51" spans="2:9">
      <c r="B51" s="223" t="s">
        <v>6</v>
      </c>
      <c r="C51" s="717">
        <v>2611.1680000000001</v>
      </c>
      <c r="D51" s="717">
        <v>28221.673999999999</v>
      </c>
      <c r="E51" s="717">
        <v>30134.080000000002</v>
      </c>
      <c r="F51" s="717">
        <v>15993.427</v>
      </c>
      <c r="G51" s="717">
        <v>8233.49</v>
      </c>
      <c r="H51" s="717">
        <v>85193.839000000007</v>
      </c>
      <c r="I51" s="136"/>
    </row>
    <row r="52" spans="2:9">
      <c r="B52" s="223" t="s">
        <v>7</v>
      </c>
      <c r="C52" s="717">
        <v>304.28699999999998</v>
      </c>
      <c r="D52" s="717">
        <v>4688.6049999999996</v>
      </c>
      <c r="E52" s="717">
        <v>4516.8860000000004</v>
      </c>
      <c r="F52" s="717">
        <v>31093.937000000002</v>
      </c>
      <c r="G52" s="717">
        <v>11.722</v>
      </c>
      <c r="H52" s="717">
        <v>40615.437000000005</v>
      </c>
      <c r="I52" s="136"/>
    </row>
    <row r="53" spans="2:9">
      <c r="B53" s="223" t="s">
        <v>8</v>
      </c>
      <c r="C53" s="717">
        <v>23.506</v>
      </c>
      <c r="D53" s="717">
        <v>892.779</v>
      </c>
      <c r="E53" s="717">
        <v>20.747</v>
      </c>
      <c r="F53" s="717">
        <v>1876.8520000000001</v>
      </c>
      <c r="G53" s="717">
        <v>1125.6089999999999</v>
      </c>
      <c r="H53" s="717">
        <v>3939.4929999999999</v>
      </c>
      <c r="I53" s="136"/>
    </row>
    <row r="54" spans="2:9">
      <c r="B54" s="223" t="s">
        <v>9</v>
      </c>
      <c r="C54" s="71">
        <v>0</v>
      </c>
      <c r="D54" s="717">
        <v>273.43</v>
      </c>
      <c r="E54" s="717">
        <v>222.084</v>
      </c>
      <c r="F54" s="717">
        <v>621.52</v>
      </c>
      <c r="G54" s="717">
        <v>0.02</v>
      </c>
      <c r="H54" s="717">
        <v>1117.0540000000001</v>
      </c>
      <c r="I54" s="136"/>
    </row>
    <row r="55" spans="2:9">
      <c r="B55" s="223" t="s">
        <v>807</v>
      </c>
      <c r="C55" s="308">
        <v>0</v>
      </c>
      <c r="D55" s="308">
        <v>0</v>
      </c>
      <c r="E55" s="308">
        <v>0</v>
      </c>
      <c r="F55" s="308">
        <v>0</v>
      </c>
      <c r="G55" s="308">
        <v>0</v>
      </c>
      <c r="H55" s="308">
        <v>0</v>
      </c>
      <c r="I55" s="136"/>
    </row>
    <row r="56" spans="2:9" ht="26">
      <c r="B56" s="223" t="s">
        <v>11</v>
      </c>
      <c r="C56" s="308">
        <v>1</v>
      </c>
      <c r="D56" s="308">
        <v>1</v>
      </c>
      <c r="E56" s="71">
        <v>0</v>
      </c>
      <c r="F56" s="717">
        <v>0</v>
      </c>
      <c r="G56" s="717">
        <v>1</v>
      </c>
      <c r="H56" s="717">
        <v>3</v>
      </c>
      <c r="I56" s="136"/>
    </row>
    <row r="57" spans="2:9">
      <c r="B57" s="223" t="s">
        <v>12</v>
      </c>
      <c r="C57" s="717">
        <v>0</v>
      </c>
      <c r="D57" s="717">
        <v>46.895000000000003</v>
      </c>
      <c r="E57" s="308">
        <v>19.762</v>
      </c>
      <c r="F57" s="752">
        <v>0.99299999999999999</v>
      </c>
      <c r="G57" s="752">
        <v>1.179</v>
      </c>
      <c r="H57" s="717">
        <v>69</v>
      </c>
      <c r="I57" s="136"/>
    </row>
    <row r="58" spans="2:9">
      <c r="B58" s="223" t="s">
        <v>804</v>
      </c>
      <c r="C58" s="308">
        <v>0</v>
      </c>
      <c r="D58" s="308">
        <v>0</v>
      </c>
      <c r="E58" s="308">
        <v>0</v>
      </c>
      <c r="F58" s="308">
        <v>0</v>
      </c>
      <c r="G58" s="308">
        <v>0</v>
      </c>
      <c r="H58" s="308">
        <v>0</v>
      </c>
      <c r="I58" s="136"/>
    </row>
    <row r="59" spans="2:9">
      <c r="B59" s="221" t="s">
        <v>808</v>
      </c>
      <c r="C59" s="1018">
        <v>1466.982</v>
      </c>
      <c r="D59" s="1018">
        <v>4653.777</v>
      </c>
      <c r="E59" s="1018">
        <v>30.042000000000002</v>
      </c>
      <c r="F59" s="315">
        <v>7.5359999999999996</v>
      </c>
      <c r="G59" s="1018">
        <v>11905.552</v>
      </c>
      <c r="H59" s="1018">
        <v>18063.888999999999</v>
      </c>
      <c r="I59" s="136"/>
    </row>
    <row r="60" spans="2:9">
      <c r="B60" s="206" t="s">
        <v>781</v>
      </c>
      <c r="C60" s="322">
        <v>31680.620000000006</v>
      </c>
      <c r="D60" s="322">
        <v>128319.01999999999</v>
      </c>
      <c r="E60" s="322">
        <v>109722.42400000001</v>
      </c>
      <c r="F60" s="322">
        <v>126305.32799999999</v>
      </c>
      <c r="G60" s="322">
        <v>28753.145</v>
      </c>
      <c r="H60" s="322">
        <v>424780.53700000001</v>
      </c>
      <c r="I60" s="136"/>
    </row>
    <row r="61" spans="2:9" ht="14.5">
      <c r="B61" s="210" t="s">
        <v>20</v>
      </c>
      <c r="C61" s="722">
        <v>32151.434000000005</v>
      </c>
      <c r="D61" s="722">
        <v>180628.49599999998</v>
      </c>
      <c r="E61" s="722">
        <v>183027.35500000001</v>
      </c>
      <c r="F61" s="722">
        <v>244057.761</v>
      </c>
      <c r="G61" s="722">
        <v>75680.585999999996</v>
      </c>
      <c r="H61" s="722">
        <v>715545.6320000001</v>
      </c>
      <c r="I61" s="136"/>
    </row>
    <row r="62" spans="2:9" s="105" customFormat="1" ht="7">
      <c r="B62" s="1059" t="s">
        <v>1484</v>
      </c>
      <c r="C62" s="1059"/>
      <c r="D62" s="1059"/>
      <c r="E62" s="1059"/>
      <c r="F62" s="1059"/>
      <c r="G62" s="1059"/>
      <c r="H62" s="1059"/>
      <c r="I62" s="129"/>
    </row>
  </sheetData>
  <mergeCells count="6">
    <mergeCell ref="B62:H62"/>
    <mergeCell ref="B2:H2"/>
    <mergeCell ref="C5:H5"/>
    <mergeCell ref="B31:H31"/>
    <mergeCell ref="B34:H34"/>
    <mergeCell ref="C36:H36"/>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34"/>
  <sheetViews>
    <sheetView showGridLines="0" zoomScaleNormal="100" workbookViewId="0"/>
  </sheetViews>
  <sheetFormatPr baseColWidth="10" defaultColWidth="8.69921875" defaultRowHeight="13"/>
  <cols>
    <col min="1" max="1" width="8.69921875" style="1" customWidth="1"/>
    <col min="2" max="2" width="71.5" style="1" bestFit="1" customWidth="1"/>
    <col min="3" max="3" width="18.296875" style="1" customWidth="1"/>
    <col min="4" max="4" width="25" style="1" customWidth="1"/>
    <col min="5" max="5" width="20.296875" style="1" customWidth="1"/>
    <col min="6" max="6" width="18.296875" style="1" customWidth="1"/>
    <col min="7" max="7" width="26.19921875" style="1" customWidth="1"/>
    <col min="8" max="8" width="18.296875" style="1" customWidth="1"/>
    <col min="9" max="9" width="7.69921875" style="1" bestFit="1" customWidth="1"/>
    <col min="10" max="10" width="10" style="1" bestFit="1" customWidth="1"/>
    <col min="11" max="16384" width="8.69921875" style="1"/>
  </cols>
  <sheetData>
    <row r="2" spans="2:11">
      <c r="B2" s="1061" t="s">
        <v>1500</v>
      </c>
      <c r="C2" s="1061"/>
      <c r="D2" s="1061"/>
      <c r="E2" s="1061"/>
      <c r="F2" s="1061"/>
      <c r="G2" s="1061"/>
      <c r="H2" s="1061"/>
      <c r="I2" s="128"/>
      <c r="J2" s="128"/>
      <c r="K2" s="128"/>
    </row>
    <row r="3" spans="2:11">
      <c r="B3" s="39"/>
      <c r="C3" s="39"/>
      <c r="D3" s="39"/>
      <c r="E3" s="39"/>
      <c r="F3" s="39"/>
      <c r="G3" s="39"/>
      <c r="H3" s="39"/>
    </row>
    <row r="4" spans="2:11">
      <c r="B4" s="1068" t="s">
        <v>1495</v>
      </c>
      <c r="C4" s="1075" t="s">
        <v>1265</v>
      </c>
      <c r="D4" s="1075"/>
      <c r="E4" s="1038" t="s">
        <v>835</v>
      </c>
      <c r="F4" s="1038" t="s">
        <v>836</v>
      </c>
      <c r="G4" s="1038" t="s">
        <v>1399</v>
      </c>
      <c r="H4" s="1038" t="s">
        <v>1266</v>
      </c>
    </row>
    <row r="5" spans="2:11" ht="39">
      <c r="B5" s="1069"/>
      <c r="C5" s="819" t="s">
        <v>1298</v>
      </c>
      <c r="D5" s="818" t="s">
        <v>839</v>
      </c>
      <c r="E5" s="1076"/>
      <c r="F5" s="1076"/>
      <c r="G5" s="1073"/>
      <c r="H5" s="1076"/>
    </row>
    <row r="6" spans="2:11">
      <c r="B6" s="314" t="s">
        <v>15</v>
      </c>
      <c r="C6" s="774">
        <v>55.052999999999997</v>
      </c>
      <c r="D6" s="774">
        <v>9364.2569999999996</v>
      </c>
      <c r="E6" s="774">
        <v>4.8920000000000003</v>
      </c>
      <c r="F6" s="775">
        <v>9.1649999999999991</v>
      </c>
      <c r="G6" s="774">
        <v>0.21299999999999999</v>
      </c>
      <c r="H6" s="774">
        <v>9414.4179999999997</v>
      </c>
    </row>
    <row r="7" spans="2:11">
      <c r="B7" s="317" t="s">
        <v>4</v>
      </c>
      <c r="C7" s="776">
        <v>91.581999999999994</v>
      </c>
      <c r="D7" s="776">
        <v>34242.964</v>
      </c>
      <c r="E7" s="776">
        <v>39.137</v>
      </c>
      <c r="F7" s="776">
        <v>22.109000000000002</v>
      </c>
      <c r="G7" s="776">
        <v>-18.494</v>
      </c>
      <c r="H7" s="776">
        <v>34295.409</v>
      </c>
    </row>
    <row r="8" spans="2:11">
      <c r="B8" s="318" t="s">
        <v>5</v>
      </c>
      <c r="C8" s="776">
        <v>3721.5839999999998</v>
      </c>
      <c r="D8" s="776">
        <v>148980.071</v>
      </c>
      <c r="E8" s="776">
        <v>2356.2650000000003</v>
      </c>
      <c r="F8" s="776">
        <v>5503.0230000000001</v>
      </c>
      <c r="G8" s="776">
        <v>180.03100000000001</v>
      </c>
      <c r="H8" s="776">
        <v>150345.38999999998</v>
      </c>
    </row>
    <row r="9" spans="2:11" s="211" customFormat="1" ht="12">
      <c r="B9" s="329" t="s">
        <v>840</v>
      </c>
      <c r="C9" s="719">
        <v>147.03399999999999</v>
      </c>
      <c r="D9" s="719">
        <v>6199.5159999999996</v>
      </c>
      <c r="E9" s="719">
        <v>61.722000000000001</v>
      </c>
      <c r="F9" s="719">
        <v>13.214</v>
      </c>
      <c r="G9" s="719">
        <v>-11.715999999999999</v>
      </c>
      <c r="H9" s="719">
        <v>6284.8279999999995</v>
      </c>
    </row>
    <row r="10" spans="2:11" s="211" customFormat="1" ht="12">
      <c r="B10" s="330" t="s">
        <v>841</v>
      </c>
      <c r="C10" s="719">
        <v>1704.1679999999999</v>
      </c>
      <c r="D10" s="719">
        <v>21278.267</v>
      </c>
      <c r="E10" s="719">
        <v>1028.9010000000001</v>
      </c>
      <c r="F10" s="719">
        <v>3846.0230000000001</v>
      </c>
      <c r="G10" s="719">
        <v>-74.417000000000002</v>
      </c>
      <c r="H10" s="719">
        <v>21953.534</v>
      </c>
    </row>
    <row r="11" spans="2:11" s="211" customFormat="1" ht="12">
      <c r="B11" s="330" t="s">
        <v>842</v>
      </c>
      <c r="C11" s="719">
        <v>1870.3820000000001</v>
      </c>
      <c r="D11" s="719">
        <v>121502.288</v>
      </c>
      <c r="E11" s="719">
        <v>1265.6420000000001</v>
      </c>
      <c r="F11" s="719">
        <v>1643.7860000000001</v>
      </c>
      <c r="G11" s="719">
        <v>266.16399999999999</v>
      </c>
      <c r="H11" s="719">
        <v>122107.02799999999</v>
      </c>
    </row>
    <row r="12" spans="2:11">
      <c r="B12" s="318" t="s">
        <v>6</v>
      </c>
      <c r="C12" s="776">
        <v>4057.0280000000002</v>
      </c>
      <c r="D12" s="776">
        <v>114836.24299999999</v>
      </c>
      <c r="E12" s="776">
        <v>2466.7640000000001</v>
      </c>
      <c r="F12" s="776">
        <v>2192.8959999999997</v>
      </c>
      <c r="G12" s="776">
        <v>-192.89600000000004</v>
      </c>
      <c r="H12" s="776">
        <v>116426.50699999998</v>
      </c>
    </row>
    <row r="13" spans="2:11" s="211" customFormat="1" ht="12">
      <c r="B13" s="330" t="s">
        <v>843</v>
      </c>
      <c r="C13" s="719">
        <v>2820.48</v>
      </c>
      <c r="D13" s="719">
        <v>75558.251999999993</v>
      </c>
      <c r="E13" s="719">
        <v>941.346</v>
      </c>
      <c r="F13" s="719">
        <v>1252.76</v>
      </c>
      <c r="G13" s="719">
        <v>-388.99400000000003</v>
      </c>
      <c r="H13" s="719">
        <v>77437.385999999984</v>
      </c>
    </row>
    <row r="14" spans="2:11" s="211" customFormat="1" ht="12">
      <c r="B14" s="329" t="s">
        <v>844</v>
      </c>
      <c r="C14" s="719">
        <v>213.62100000000001</v>
      </c>
      <c r="D14" s="719">
        <v>24404.435000000001</v>
      </c>
      <c r="E14" s="719">
        <v>645.50699999999995</v>
      </c>
      <c r="F14" s="719">
        <v>53.088000000000001</v>
      </c>
      <c r="G14" s="719">
        <v>61.512999999999998</v>
      </c>
      <c r="H14" s="719">
        <v>23972.548999999999</v>
      </c>
    </row>
    <row r="15" spans="2:11" s="211" customFormat="1" ht="12">
      <c r="B15" s="329" t="s">
        <v>16</v>
      </c>
      <c r="C15" s="719">
        <v>1022.927</v>
      </c>
      <c r="D15" s="719">
        <v>14873.556</v>
      </c>
      <c r="E15" s="719">
        <v>879.91100000000006</v>
      </c>
      <c r="F15" s="719">
        <v>887.048</v>
      </c>
      <c r="G15" s="719">
        <v>134.58500000000001</v>
      </c>
      <c r="H15" s="719">
        <v>15016.572</v>
      </c>
    </row>
    <row r="16" spans="2:11" s="211" customFormat="1" ht="12">
      <c r="B16" s="331" t="s">
        <v>802</v>
      </c>
      <c r="C16" s="719">
        <v>407.40800000000002</v>
      </c>
      <c r="D16" s="719">
        <v>4032.701</v>
      </c>
      <c r="E16" s="719">
        <v>268.42</v>
      </c>
      <c r="F16" s="719">
        <v>169.18</v>
      </c>
      <c r="G16" s="719">
        <v>-12.564</v>
      </c>
      <c r="H16" s="719">
        <v>4171.6890000000003</v>
      </c>
    </row>
    <row r="17" spans="1:10" s="211" customFormat="1" ht="12">
      <c r="B17" s="331" t="s">
        <v>803</v>
      </c>
      <c r="C17" s="719">
        <v>615.51900000000001</v>
      </c>
      <c r="D17" s="719">
        <v>10840.855</v>
      </c>
      <c r="E17" s="719">
        <v>611.49099999999999</v>
      </c>
      <c r="F17" s="719">
        <v>717.86800000000005</v>
      </c>
      <c r="G17" s="719">
        <v>147.149</v>
      </c>
      <c r="H17" s="719">
        <v>10844.883</v>
      </c>
    </row>
    <row r="18" spans="1:10">
      <c r="B18" s="30" t="s">
        <v>804</v>
      </c>
      <c r="C18" s="775">
        <v>0</v>
      </c>
      <c r="D18" s="774">
        <v>7124.2839999999997</v>
      </c>
      <c r="E18" s="775">
        <v>0</v>
      </c>
      <c r="F18" s="775">
        <v>0</v>
      </c>
      <c r="G18" s="775">
        <v>0</v>
      </c>
      <c r="H18" s="774">
        <v>7124.2839999999997</v>
      </c>
    </row>
    <row r="19" spans="1:10">
      <c r="B19" s="206" t="s">
        <v>805</v>
      </c>
      <c r="C19" s="309">
        <v>7925.2470000000003</v>
      </c>
      <c r="D19" s="309">
        <v>314547.81899999996</v>
      </c>
      <c r="E19" s="309">
        <v>4867.0580000000009</v>
      </c>
      <c r="F19" s="309">
        <v>7727.1930000000002</v>
      </c>
      <c r="G19" s="309">
        <v>-31.146000000000043</v>
      </c>
      <c r="H19" s="309">
        <v>317606.00799999991</v>
      </c>
    </row>
    <row r="20" spans="1:10">
      <c r="B20" s="314" t="s">
        <v>15</v>
      </c>
      <c r="C20" s="774">
        <v>17.991</v>
      </c>
      <c r="D20" s="774">
        <v>122455.44500000001</v>
      </c>
      <c r="E20" s="774">
        <v>128.465</v>
      </c>
      <c r="F20" s="774">
        <v>4.0119999999999996</v>
      </c>
      <c r="G20" s="774">
        <v>95.147000000000006</v>
      </c>
      <c r="H20" s="774">
        <v>122326.98000000001</v>
      </c>
    </row>
    <row r="21" spans="1:10">
      <c r="B21" s="317" t="s">
        <v>17</v>
      </c>
      <c r="C21" s="776">
        <v>0</v>
      </c>
      <c r="D21" s="776">
        <v>10591.203</v>
      </c>
      <c r="E21" s="776">
        <v>22.934000000000001</v>
      </c>
      <c r="F21" s="776">
        <v>20.509</v>
      </c>
      <c r="G21" s="776">
        <v>-0.34</v>
      </c>
      <c r="H21" s="776">
        <v>10568.269</v>
      </c>
    </row>
    <row r="22" spans="1:10">
      <c r="B22" s="317" t="s">
        <v>18</v>
      </c>
      <c r="C22" s="776">
        <v>25.927</v>
      </c>
      <c r="D22" s="776">
        <v>1596.952</v>
      </c>
      <c r="E22" s="776">
        <v>1.7</v>
      </c>
      <c r="F22" s="776">
        <v>14.366</v>
      </c>
      <c r="G22" s="776">
        <v>-7.0579999999999998</v>
      </c>
      <c r="H22" s="776">
        <v>1595.252</v>
      </c>
      <c r="J22" s="112"/>
    </row>
    <row r="23" spans="1:10">
      <c r="B23" s="245" t="s">
        <v>1</v>
      </c>
      <c r="C23" s="777">
        <v>0</v>
      </c>
      <c r="D23" s="776">
        <v>167.21</v>
      </c>
      <c r="E23" s="776">
        <v>4.1000000000000002E-2</v>
      </c>
      <c r="F23" s="777">
        <v>0</v>
      </c>
      <c r="G23" s="776">
        <v>0.03</v>
      </c>
      <c r="H23" s="776">
        <v>167.16900000000001</v>
      </c>
    </row>
    <row r="24" spans="1:10">
      <c r="B24" s="317" t="s">
        <v>2</v>
      </c>
      <c r="C24" s="776">
        <v>0</v>
      </c>
      <c r="D24" s="776">
        <v>0.08</v>
      </c>
      <c r="E24" s="777">
        <v>0</v>
      </c>
      <c r="F24" s="777">
        <v>0</v>
      </c>
      <c r="G24" s="777">
        <v>0</v>
      </c>
      <c r="H24" s="776">
        <v>0.08</v>
      </c>
    </row>
    <row r="25" spans="1:10">
      <c r="B25" s="317" t="s">
        <v>4</v>
      </c>
      <c r="C25" s="776">
        <v>486.62</v>
      </c>
      <c r="D25" s="776">
        <v>23770.030999999999</v>
      </c>
      <c r="E25" s="776">
        <v>31.853000000000002</v>
      </c>
      <c r="F25" s="776">
        <v>5.7370000000000001</v>
      </c>
      <c r="G25" s="776">
        <v>17.422999999999998</v>
      </c>
      <c r="H25" s="776">
        <v>23738.178</v>
      </c>
    </row>
    <row r="26" spans="1:10">
      <c r="B26" s="318" t="s">
        <v>5</v>
      </c>
      <c r="C26" s="776">
        <v>3034.0410000000002</v>
      </c>
      <c r="D26" s="776">
        <v>109872.321</v>
      </c>
      <c r="E26" s="776">
        <v>1106.2760000000001</v>
      </c>
      <c r="F26" s="776">
        <v>10958.364</v>
      </c>
      <c r="G26" s="776">
        <v>-74.707999999999998</v>
      </c>
      <c r="H26" s="776">
        <v>108766.045</v>
      </c>
    </row>
    <row r="27" spans="1:10">
      <c r="A27" s="135"/>
      <c r="B27" s="318" t="s">
        <v>6</v>
      </c>
      <c r="C27" s="776">
        <v>3339.6909999999998</v>
      </c>
      <c r="D27" s="776">
        <v>88514.691000000006</v>
      </c>
      <c r="E27" s="776">
        <v>1781.3109999999999</v>
      </c>
      <c r="F27" s="776">
        <v>3001.0920000000001</v>
      </c>
      <c r="G27" s="776">
        <v>59.085999999999999</v>
      </c>
      <c r="H27" s="776">
        <v>86733.38</v>
      </c>
    </row>
    <row r="28" spans="1:10">
      <c r="B28" s="318" t="s">
        <v>7</v>
      </c>
      <c r="C28" s="776">
        <v>1247.5909999999999</v>
      </c>
      <c r="D28" s="776">
        <v>39866.529000000002</v>
      </c>
      <c r="E28" s="776">
        <v>228.92599999999999</v>
      </c>
      <c r="F28" s="776">
        <v>2061.3939999999998</v>
      </c>
      <c r="G28" s="776">
        <v>-72.637</v>
      </c>
      <c r="H28" s="776">
        <v>39637.603000000003</v>
      </c>
    </row>
    <row r="29" spans="1:10" ht="15">
      <c r="B29" s="318" t="s">
        <v>1152</v>
      </c>
      <c r="C29" s="776">
        <v>8275.3649999999998</v>
      </c>
      <c r="D29" s="777">
        <v>0</v>
      </c>
      <c r="E29" s="776">
        <v>4673.0159999999996</v>
      </c>
      <c r="F29" s="777">
        <v>0</v>
      </c>
      <c r="G29" s="776">
        <v>24.074000000000002</v>
      </c>
      <c r="H29" s="776">
        <v>3602.3490000000002</v>
      </c>
    </row>
    <row r="30" spans="1:10" ht="15">
      <c r="B30" s="317" t="s">
        <v>1153</v>
      </c>
      <c r="C30" s="776">
        <v>778.79600000000005</v>
      </c>
      <c r="D30" s="776">
        <v>3661.1660000000002</v>
      </c>
      <c r="E30" s="776">
        <v>509.36</v>
      </c>
      <c r="F30" s="776">
        <v>93.259</v>
      </c>
      <c r="G30" s="776">
        <v>458.33199999999999</v>
      </c>
      <c r="H30" s="776">
        <v>3930.6020000000003</v>
      </c>
    </row>
    <row r="31" spans="1:10">
      <c r="B31" s="245" t="s">
        <v>807</v>
      </c>
      <c r="C31" s="777">
        <v>0</v>
      </c>
      <c r="D31" s="777">
        <v>0</v>
      </c>
      <c r="E31" s="777">
        <v>0</v>
      </c>
      <c r="F31" s="777">
        <v>0</v>
      </c>
      <c r="G31" s="777">
        <v>0</v>
      </c>
      <c r="H31" s="777">
        <v>0</v>
      </c>
    </row>
    <row r="32" spans="1:10" ht="26">
      <c r="B32" s="245" t="s">
        <v>11</v>
      </c>
      <c r="C32" s="777">
        <v>0</v>
      </c>
      <c r="D32" s="776">
        <v>1.0580000000000001</v>
      </c>
      <c r="E32" s="776">
        <v>1.6E-2</v>
      </c>
      <c r="F32" s="777">
        <v>0</v>
      </c>
      <c r="G32" s="776">
        <v>-8.9999999999999993E-3</v>
      </c>
      <c r="H32" s="776">
        <v>1.042</v>
      </c>
    </row>
    <row r="33" spans="2:8">
      <c r="B33" s="317" t="s">
        <v>12</v>
      </c>
      <c r="C33" s="776">
        <v>0</v>
      </c>
      <c r="D33" s="776">
        <v>10.337</v>
      </c>
      <c r="E33" s="777">
        <v>8.5999999999999993E-2</v>
      </c>
      <c r="F33" s="776">
        <v>4.8860000000000001</v>
      </c>
      <c r="G33" s="776">
        <v>-0.495</v>
      </c>
      <c r="H33" s="776">
        <v>10.250999999999999</v>
      </c>
    </row>
    <row r="34" spans="2:8">
      <c r="B34" s="245" t="s">
        <v>804</v>
      </c>
      <c r="C34" s="777">
        <v>0</v>
      </c>
      <c r="D34" s="777">
        <v>0</v>
      </c>
      <c r="E34" s="777">
        <v>0</v>
      </c>
      <c r="F34" s="777">
        <v>0</v>
      </c>
      <c r="G34" s="777">
        <v>0</v>
      </c>
      <c r="H34" s="777">
        <v>0</v>
      </c>
    </row>
    <row r="35" spans="2:8">
      <c r="B35" s="314" t="s">
        <v>808</v>
      </c>
      <c r="C35" s="774">
        <v>123.291</v>
      </c>
      <c r="D35" s="774">
        <v>21063.276000000002</v>
      </c>
      <c r="E35" s="774">
        <v>44.87</v>
      </c>
      <c r="F35" s="774">
        <v>2368.09</v>
      </c>
      <c r="G35" s="774">
        <v>8.3949999999999996</v>
      </c>
      <c r="H35" s="774">
        <v>21018.406000000003</v>
      </c>
    </row>
    <row r="36" spans="2:8">
      <c r="B36" s="206" t="s">
        <v>781</v>
      </c>
      <c r="C36" s="309">
        <v>9054.1610000000001</v>
      </c>
      <c r="D36" s="309">
        <v>421570.299</v>
      </c>
      <c r="E36" s="309">
        <v>8528.8539999999994</v>
      </c>
      <c r="F36" s="309">
        <v>18531.709000000003</v>
      </c>
      <c r="G36" s="309">
        <v>507.23999999999995</v>
      </c>
      <c r="H36" s="309">
        <v>422095.60600000003</v>
      </c>
    </row>
    <row r="37" spans="2:8">
      <c r="B37" s="220" t="s">
        <v>20</v>
      </c>
      <c r="C37" s="325">
        <v>16979.407999999999</v>
      </c>
      <c r="D37" s="325">
        <v>736118.11800000002</v>
      </c>
      <c r="E37" s="325">
        <v>13395.912</v>
      </c>
      <c r="F37" s="325">
        <v>26258.902000000002</v>
      </c>
      <c r="G37" s="325">
        <v>476.09399999999994</v>
      </c>
      <c r="H37" s="325">
        <v>739701.61399999994</v>
      </c>
    </row>
    <row r="38" spans="2:8">
      <c r="B38" s="328" t="s">
        <v>847</v>
      </c>
      <c r="C38" s="778">
        <v>15957</v>
      </c>
      <c r="D38" s="778">
        <v>394358</v>
      </c>
      <c r="E38" s="778">
        <v>12501.79</v>
      </c>
      <c r="F38" s="778">
        <v>26258.902000000002</v>
      </c>
      <c r="G38" s="778">
        <v>264.79300000000063</v>
      </c>
      <c r="H38" s="778">
        <v>397813.21</v>
      </c>
    </row>
    <row r="39" spans="2:8">
      <c r="B39" s="317" t="s">
        <v>848</v>
      </c>
      <c r="C39" s="776">
        <v>21</v>
      </c>
      <c r="D39" s="776">
        <v>70847</v>
      </c>
      <c r="E39" s="776">
        <v>135</v>
      </c>
      <c r="F39" s="776">
        <v>0</v>
      </c>
      <c r="G39" s="776">
        <v>91</v>
      </c>
      <c r="H39" s="776">
        <v>70733</v>
      </c>
    </row>
    <row r="40" spans="2:8">
      <c r="B40" s="318" t="s">
        <v>849</v>
      </c>
      <c r="C40" s="776">
        <v>1001</v>
      </c>
      <c r="D40" s="776">
        <v>180823</v>
      </c>
      <c r="E40" s="776">
        <v>759.11800000000005</v>
      </c>
      <c r="F40" s="776">
        <v>0</v>
      </c>
      <c r="G40" s="776">
        <v>120.29700000000003</v>
      </c>
      <c r="H40" s="776">
        <v>181064.88200000001</v>
      </c>
    </row>
    <row r="41" spans="2:8">
      <c r="B41" s="245" t="s">
        <v>850</v>
      </c>
      <c r="C41" s="777">
        <v>0</v>
      </c>
      <c r="D41" s="776">
        <v>90090</v>
      </c>
      <c r="E41" s="777">
        <v>0</v>
      </c>
      <c r="F41" s="777">
        <v>0</v>
      </c>
      <c r="G41" s="777">
        <v>0</v>
      </c>
      <c r="H41" s="776">
        <v>90090</v>
      </c>
    </row>
    <row r="42" spans="2:8" s="137" customFormat="1" ht="7">
      <c r="B42" s="1077" t="s">
        <v>851</v>
      </c>
      <c r="C42" s="1074"/>
      <c r="D42" s="1074"/>
      <c r="E42" s="1074"/>
      <c r="F42" s="1074"/>
      <c r="G42" s="1074"/>
      <c r="H42" s="1074"/>
    </row>
    <row r="43" spans="2:8" s="137" customFormat="1" ht="20.25" customHeight="1">
      <c r="B43" s="1035" t="s">
        <v>852</v>
      </c>
      <c r="C43" s="1059"/>
      <c r="D43" s="1059"/>
      <c r="E43" s="1059"/>
      <c r="F43" s="1059"/>
      <c r="G43" s="1059"/>
      <c r="H43" s="1059"/>
    </row>
    <row r="44" spans="2:8" s="137" customFormat="1" ht="7">
      <c r="B44" s="1059" t="s">
        <v>853</v>
      </c>
      <c r="C44" s="1059"/>
      <c r="D44" s="1059"/>
      <c r="E44" s="1059"/>
      <c r="F44" s="1059"/>
      <c r="G44" s="1059"/>
      <c r="H44" s="1059"/>
    </row>
    <row r="45" spans="2:8" s="137" customFormat="1" ht="19.5" customHeight="1">
      <c r="B45" s="1059" t="s">
        <v>854</v>
      </c>
      <c r="C45" s="1059"/>
      <c r="D45" s="1059"/>
      <c r="E45" s="1059"/>
      <c r="F45" s="1059"/>
      <c r="G45" s="1059"/>
      <c r="H45" s="1059"/>
    </row>
    <row r="46" spans="2:8" s="137" customFormat="1" ht="10.5" customHeight="1">
      <c r="B46" s="1067" t="s">
        <v>855</v>
      </c>
      <c r="C46" s="1059"/>
      <c r="D46" s="1059"/>
      <c r="E46" s="1059"/>
      <c r="F46" s="1059"/>
      <c r="G46" s="1059"/>
      <c r="H46" s="1059"/>
    </row>
    <row r="47" spans="2:8" s="137" customFormat="1" ht="9.65" customHeight="1">
      <c r="B47" s="1067" t="s">
        <v>1464</v>
      </c>
      <c r="C47" s="1059"/>
      <c r="D47" s="1059"/>
      <c r="E47" s="1059"/>
      <c r="F47" s="1059"/>
      <c r="G47" s="1059"/>
      <c r="H47" s="1059"/>
    </row>
    <row r="48" spans="2:8" ht="13.75" customHeight="1">
      <c r="B48" s="1067" t="s">
        <v>1485</v>
      </c>
      <c r="C48" s="1059"/>
      <c r="D48" s="1059"/>
      <c r="E48" s="1059"/>
      <c r="F48" s="1059"/>
      <c r="G48" s="1059"/>
      <c r="H48" s="1059"/>
    </row>
    <row r="49" spans="2:8">
      <c r="D49" s="60"/>
      <c r="E49" s="60"/>
    </row>
    <row r="50" spans="2:8">
      <c r="B50" s="1061" t="s">
        <v>1501</v>
      </c>
      <c r="C50" s="1061"/>
      <c r="D50" s="1061"/>
      <c r="E50" s="1061"/>
      <c r="F50" s="1061"/>
      <c r="G50" s="1061"/>
      <c r="H50" s="1061"/>
    </row>
    <row r="52" spans="2:8">
      <c r="B52" s="1068" t="s">
        <v>1495</v>
      </c>
      <c r="C52" s="1070" t="s">
        <v>834</v>
      </c>
      <c r="D52" s="1070"/>
      <c r="E52" s="1071" t="s">
        <v>835</v>
      </c>
      <c r="F52" s="1071" t="s">
        <v>836</v>
      </c>
      <c r="G52" s="1038" t="s">
        <v>1399</v>
      </c>
      <c r="H52" s="1071" t="s">
        <v>837</v>
      </c>
    </row>
    <row r="53" spans="2:8" ht="39">
      <c r="B53" s="1069"/>
      <c r="C53" s="820" t="s">
        <v>838</v>
      </c>
      <c r="D53" s="821" t="s">
        <v>839</v>
      </c>
      <c r="E53" s="1072"/>
      <c r="F53" s="1072"/>
      <c r="G53" s="1073"/>
      <c r="H53" s="1072"/>
    </row>
    <row r="54" spans="2:8">
      <c r="B54" s="314" t="s">
        <v>15</v>
      </c>
      <c r="C54" s="774">
        <v>80.367999999999995</v>
      </c>
      <c r="D54" s="774">
        <v>5785.9549999999999</v>
      </c>
      <c r="E54" s="774">
        <v>4.6790000000000003</v>
      </c>
      <c r="F54" s="775">
        <v>9.5920000000000005</v>
      </c>
      <c r="G54" s="774">
        <v>1.075</v>
      </c>
      <c r="H54" s="774">
        <v>5861.6440000000002</v>
      </c>
    </row>
    <row r="55" spans="2:8">
      <c r="B55" s="317" t="s">
        <v>4</v>
      </c>
      <c r="C55" s="776">
        <v>161.477</v>
      </c>
      <c r="D55" s="776">
        <v>32477.427</v>
      </c>
      <c r="E55" s="776">
        <v>57.631</v>
      </c>
      <c r="F55" s="776">
        <v>18.527999999999999</v>
      </c>
      <c r="G55" s="776">
        <v>-4.508</v>
      </c>
      <c r="H55" s="776">
        <v>32581.272999999997</v>
      </c>
    </row>
    <row r="56" spans="2:8">
      <c r="B56" s="318" t="s">
        <v>5</v>
      </c>
      <c r="C56" s="776">
        <v>4016.9120000000003</v>
      </c>
      <c r="D56" s="776">
        <v>128116.29300000001</v>
      </c>
      <c r="E56" s="776">
        <v>2176.2339999999999</v>
      </c>
      <c r="F56" s="776">
        <v>5402.3310000000001</v>
      </c>
      <c r="G56" s="776">
        <v>-1271.223</v>
      </c>
      <c r="H56" s="776">
        <v>129956.97100000001</v>
      </c>
    </row>
    <row r="57" spans="2:8" s="211" customFormat="1" ht="12">
      <c r="B57" s="329" t="s">
        <v>840</v>
      </c>
      <c r="C57" s="719">
        <v>160.58600000000001</v>
      </c>
      <c r="D57" s="719">
        <v>6509.9610000000002</v>
      </c>
      <c r="E57" s="719">
        <v>73.438000000000002</v>
      </c>
      <c r="F57" s="719">
        <v>1635.3430000000001</v>
      </c>
      <c r="G57" s="719">
        <v>-35.533000000000001</v>
      </c>
      <c r="H57" s="719">
        <v>6597.1090000000004</v>
      </c>
    </row>
    <row r="58" spans="2:8" s="211" customFormat="1" ht="12">
      <c r="B58" s="330" t="s">
        <v>841</v>
      </c>
      <c r="C58" s="719">
        <v>2005.713</v>
      </c>
      <c r="D58" s="719">
        <v>17774.168000000001</v>
      </c>
      <c r="E58" s="719">
        <v>1103.318</v>
      </c>
      <c r="F58" s="719">
        <v>0</v>
      </c>
      <c r="G58" s="719">
        <v>-717.49599999999998</v>
      </c>
      <c r="H58" s="719">
        <v>18676.563000000002</v>
      </c>
    </row>
    <row r="59" spans="2:8" s="211" customFormat="1" ht="12">
      <c r="B59" s="330" t="s">
        <v>842</v>
      </c>
      <c r="C59" s="719">
        <v>1850.6130000000001</v>
      </c>
      <c r="D59" s="719">
        <v>103832.164</v>
      </c>
      <c r="E59" s="719">
        <v>999.47799999999995</v>
      </c>
      <c r="F59" s="719">
        <v>3766.9879999999998</v>
      </c>
      <c r="G59" s="719">
        <v>-518.19399999999996</v>
      </c>
      <c r="H59" s="719">
        <v>104683.299</v>
      </c>
    </row>
    <row r="60" spans="2:8">
      <c r="B60" s="318" t="s">
        <v>6</v>
      </c>
      <c r="C60" s="776">
        <v>4778.1850000000004</v>
      </c>
      <c r="D60" s="776">
        <v>113425.462</v>
      </c>
      <c r="E60" s="776">
        <v>2659.66</v>
      </c>
      <c r="F60" s="776">
        <v>2056.0940000000001</v>
      </c>
      <c r="G60" s="776">
        <v>320.62</v>
      </c>
      <c r="H60" s="776">
        <v>115543.98699999999</v>
      </c>
    </row>
    <row r="61" spans="2:8" s="211" customFormat="1" ht="12">
      <c r="B61" s="330" t="s">
        <v>843</v>
      </c>
      <c r="C61" s="719">
        <v>3672.0450000000001</v>
      </c>
      <c r="D61" s="719">
        <v>77800.184999999998</v>
      </c>
      <c r="E61" s="719">
        <v>1330.34</v>
      </c>
      <c r="F61" s="719">
        <v>1170.4299999999998</v>
      </c>
      <c r="G61" s="719">
        <v>138.19999999999999</v>
      </c>
      <c r="H61" s="719">
        <v>80141.89</v>
      </c>
    </row>
    <row r="62" spans="2:8" s="211" customFormat="1" ht="12">
      <c r="B62" s="329" t="s">
        <v>844</v>
      </c>
      <c r="C62" s="719">
        <v>199.46700000000001</v>
      </c>
      <c r="D62" s="719">
        <v>21967.901999999998</v>
      </c>
      <c r="E62" s="719">
        <v>583.99400000000003</v>
      </c>
      <c r="F62" s="719">
        <v>51.152999999999999</v>
      </c>
      <c r="G62" s="719">
        <v>56.713999999999999</v>
      </c>
      <c r="H62" s="719">
        <v>21583.375</v>
      </c>
    </row>
    <row r="63" spans="2:8" s="211" customFormat="1" ht="12">
      <c r="B63" s="329" t="s">
        <v>16</v>
      </c>
      <c r="C63" s="719">
        <v>906.673</v>
      </c>
      <c r="D63" s="719">
        <v>13657.375</v>
      </c>
      <c r="E63" s="719">
        <v>745.32600000000002</v>
      </c>
      <c r="F63" s="719">
        <v>834.51099999999997</v>
      </c>
      <c r="G63" s="719">
        <v>125.706</v>
      </c>
      <c r="H63" s="719">
        <v>13818.722</v>
      </c>
    </row>
    <row r="64" spans="2:8" s="211" customFormat="1" ht="12">
      <c r="B64" s="331" t="s">
        <v>802</v>
      </c>
      <c r="C64" s="719">
        <v>417.65800000000002</v>
      </c>
      <c r="D64" s="719">
        <v>3706.998</v>
      </c>
      <c r="E64" s="719">
        <v>280.98399999999998</v>
      </c>
      <c r="F64" s="719">
        <v>142.46299999999999</v>
      </c>
      <c r="G64" s="719">
        <v>82.587000000000003</v>
      </c>
      <c r="H64" s="719">
        <v>3843.672</v>
      </c>
    </row>
    <row r="65" spans="2:8" s="211" customFormat="1" ht="12">
      <c r="B65" s="331" t="s">
        <v>803</v>
      </c>
      <c r="C65" s="719">
        <v>489.01499999999999</v>
      </c>
      <c r="D65" s="719">
        <v>9950.3770000000004</v>
      </c>
      <c r="E65" s="719">
        <v>464.34199999999998</v>
      </c>
      <c r="F65" s="719">
        <v>692.048</v>
      </c>
      <c r="G65" s="719">
        <v>43.119</v>
      </c>
      <c r="H65" s="719">
        <v>9975.0499999999993</v>
      </c>
    </row>
    <row r="66" spans="2:8">
      <c r="B66" s="30" t="s">
        <v>804</v>
      </c>
      <c r="C66" s="775">
        <v>0</v>
      </c>
      <c r="D66" s="774">
        <v>6821.5950000000003</v>
      </c>
      <c r="E66" s="775">
        <v>0</v>
      </c>
      <c r="F66" s="775">
        <v>0</v>
      </c>
      <c r="G66" s="775">
        <v>0</v>
      </c>
      <c r="H66" s="774">
        <v>6821.5950000000003</v>
      </c>
    </row>
    <row r="67" spans="2:8">
      <c r="B67" s="206" t="s">
        <v>805</v>
      </c>
      <c r="C67" s="309">
        <v>9036.9420000000009</v>
      </c>
      <c r="D67" s="309">
        <v>286626.73199999996</v>
      </c>
      <c r="E67" s="309">
        <v>4898.2039999999997</v>
      </c>
      <c r="F67" s="309">
        <v>7486.5450000000001</v>
      </c>
      <c r="G67" s="309">
        <v>-954.03599999999994</v>
      </c>
      <c r="H67" s="309">
        <v>290765.46999999997</v>
      </c>
    </row>
    <row r="68" spans="2:8">
      <c r="B68" s="314" t="s">
        <v>15</v>
      </c>
      <c r="C68" s="774">
        <v>7.8739999999999997</v>
      </c>
      <c r="D68" s="774">
        <v>114626.63400000001</v>
      </c>
      <c r="E68" s="774">
        <v>33.317999999999998</v>
      </c>
      <c r="F68" s="774">
        <v>8.6170000000000009</v>
      </c>
      <c r="G68" s="774">
        <v>-14.919</v>
      </c>
      <c r="H68" s="774">
        <v>114593.31600000001</v>
      </c>
    </row>
    <row r="69" spans="2:8">
      <c r="B69" s="317" t="s">
        <v>17</v>
      </c>
      <c r="C69" s="776">
        <v>0</v>
      </c>
      <c r="D69" s="776">
        <v>10202.978999999999</v>
      </c>
      <c r="E69" s="776">
        <v>23.274000000000001</v>
      </c>
      <c r="F69" s="776">
        <v>20.64</v>
      </c>
      <c r="G69" s="776">
        <v>15.616</v>
      </c>
      <c r="H69" s="776">
        <v>10179.705</v>
      </c>
    </row>
    <row r="70" spans="2:8">
      <c r="B70" s="317" t="s">
        <v>18</v>
      </c>
      <c r="C70" s="776">
        <v>0.24099999999999999</v>
      </c>
      <c r="D70" s="776">
        <v>989.78399999999999</v>
      </c>
      <c r="E70" s="776">
        <v>8.7579999999999991</v>
      </c>
      <c r="F70" s="776">
        <v>19.53</v>
      </c>
      <c r="G70" s="776">
        <v>4.4640000000000004</v>
      </c>
      <c r="H70" s="776">
        <v>981.02599999999995</v>
      </c>
    </row>
    <row r="71" spans="2:8">
      <c r="B71" s="245" t="s">
        <v>1</v>
      </c>
      <c r="C71" s="777">
        <v>0</v>
      </c>
      <c r="D71" s="776">
        <v>265.36900000000003</v>
      </c>
      <c r="E71" s="776">
        <v>1.0999999999999999E-2</v>
      </c>
      <c r="F71" s="777">
        <v>0</v>
      </c>
      <c r="G71" s="776">
        <v>-0.624</v>
      </c>
      <c r="H71" s="776">
        <v>265.358</v>
      </c>
    </row>
    <row r="72" spans="2:8">
      <c r="B72" s="317" t="s">
        <v>2</v>
      </c>
      <c r="C72" s="776">
        <v>3.0000000000000001E-3</v>
      </c>
      <c r="D72" s="776">
        <v>0.25</v>
      </c>
      <c r="E72" s="777">
        <v>0</v>
      </c>
      <c r="F72" s="777">
        <v>0</v>
      </c>
      <c r="G72" s="777">
        <v>0</v>
      </c>
      <c r="H72" s="776">
        <v>0.25</v>
      </c>
    </row>
    <row r="73" spans="2:8">
      <c r="B73" s="317" t="s">
        <v>4</v>
      </c>
      <c r="C73" s="776">
        <v>24.66</v>
      </c>
      <c r="D73" s="776">
        <v>28138.853999999999</v>
      </c>
      <c r="E73" s="776">
        <v>14.43</v>
      </c>
      <c r="F73" s="776">
        <v>11.456</v>
      </c>
      <c r="G73" s="776">
        <v>-2.214</v>
      </c>
      <c r="H73" s="776">
        <v>28124.423999999999</v>
      </c>
    </row>
    <row r="74" spans="2:8">
      <c r="B74" s="318" t="s">
        <v>5</v>
      </c>
      <c r="C74" s="776">
        <v>3484.2020000000002</v>
      </c>
      <c r="D74" s="776">
        <v>122815.74099999999</v>
      </c>
      <c r="E74" s="776">
        <v>1180.9839999999999</v>
      </c>
      <c r="F74" s="776">
        <v>16315.013999999999</v>
      </c>
      <c r="G74" s="776">
        <v>-432.40800000000002</v>
      </c>
      <c r="H74" s="776">
        <v>121634.757</v>
      </c>
    </row>
    <row r="75" spans="2:8">
      <c r="B75" s="318" t="s">
        <v>6</v>
      </c>
      <c r="C75" s="776">
        <v>3486.1309999999999</v>
      </c>
      <c r="D75" s="776">
        <v>86916.063999999998</v>
      </c>
      <c r="E75" s="776">
        <v>1722.2249999999999</v>
      </c>
      <c r="F75" s="776">
        <v>3595.6689999999999</v>
      </c>
      <c r="G75" s="776">
        <v>476.14699999999999</v>
      </c>
      <c r="H75" s="776">
        <v>85193.838999999993</v>
      </c>
    </row>
    <row r="76" spans="2:8">
      <c r="B76" s="318" t="s">
        <v>7</v>
      </c>
      <c r="C76" s="776">
        <v>1415.6759999999999</v>
      </c>
      <c r="D76" s="776">
        <v>40917</v>
      </c>
      <c r="E76" s="776">
        <v>301.56299999999999</v>
      </c>
      <c r="F76" s="776">
        <v>2733.1190000000001</v>
      </c>
      <c r="G76" s="776">
        <v>-37.268000000000001</v>
      </c>
      <c r="H76" s="776">
        <v>40615.436999999998</v>
      </c>
    </row>
    <row r="77" spans="2:8" ht="15">
      <c r="B77" s="318" t="s">
        <v>845</v>
      </c>
      <c r="C77" s="776">
        <v>8588.4349999999995</v>
      </c>
      <c r="D77" s="777">
        <v>0</v>
      </c>
      <c r="E77" s="776">
        <v>4648.942</v>
      </c>
      <c r="F77" s="777">
        <v>0</v>
      </c>
      <c r="G77" s="776">
        <v>3.5329999999999999</v>
      </c>
      <c r="H77" s="776">
        <v>3939.4929999999995</v>
      </c>
    </row>
    <row r="78" spans="2:8" ht="15">
      <c r="B78" s="317" t="s">
        <v>846</v>
      </c>
      <c r="C78" s="776">
        <v>29.99</v>
      </c>
      <c r="D78" s="776">
        <v>1138.0920000000001</v>
      </c>
      <c r="E78" s="776">
        <v>51.027999999999999</v>
      </c>
      <c r="F78" s="776">
        <v>146.64599999999999</v>
      </c>
      <c r="G78" s="776">
        <v>-16.856000000000002</v>
      </c>
      <c r="H78" s="776">
        <v>1117.0540000000001</v>
      </c>
    </row>
    <row r="79" spans="2:8">
      <c r="B79" s="245" t="s">
        <v>807</v>
      </c>
      <c r="C79" s="777">
        <v>0</v>
      </c>
      <c r="D79" s="777">
        <v>0</v>
      </c>
      <c r="E79" s="777">
        <v>0</v>
      </c>
      <c r="F79" s="777">
        <v>0</v>
      </c>
      <c r="G79" s="777">
        <v>0</v>
      </c>
      <c r="H79" s="777">
        <v>0</v>
      </c>
    </row>
    <row r="80" spans="2:8" ht="26">
      <c r="B80" s="245" t="s">
        <v>11</v>
      </c>
      <c r="C80" s="777">
        <v>0</v>
      </c>
      <c r="D80" s="776">
        <v>3.1850000000000001</v>
      </c>
      <c r="E80" s="776">
        <v>2.5000000000000001E-2</v>
      </c>
      <c r="F80" s="777">
        <v>0</v>
      </c>
      <c r="G80" s="776">
        <v>2.5000000000000001E-2</v>
      </c>
      <c r="H80" s="776">
        <v>3.16</v>
      </c>
    </row>
    <row r="81" spans="2:10">
      <c r="B81" s="317" t="s">
        <v>12</v>
      </c>
      <c r="C81" s="776">
        <v>0</v>
      </c>
      <c r="D81" s="776">
        <v>69.41</v>
      </c>
      <c r="E81" s="777">
        <v>0.58099999999999996</v>
      </c>
      <c r="F81" s="776">
        <v>8.9949999999999992</v>
      </c>
      <c r="G81" s="776">
        <v>0.48699999999999999</v>
      </c>
      <c r="H81" s="776">
        <v>68.828999999999994</v>
      </c>
    </row>
    <row r="82" spans="2:10">
      <c r="B82" s="245" t="s">
        <v>804</v>
      </c>
      <c r="C82" s="777">
        <v>0</v>
      </c>
      <c r="D82" s="777">
        <v>0</v>
      </c>
      <c r="E82" s="777">
        <v>0</v>
      </c>
      <c r="F82" s="777">
        <v>0</v>
      </c>
      <c r="G82" s="777">
        <v>0</v>
      </c>
      <c r="H82" s="777">
        <v>0</v>
      </c>
    </row>
    <row r="83" spans="2:10">
      <c r="B83" s="314" t="s">
        <v>808</v>
      </c>
      <c r="C83" s="774">
        <v>169.66</v>
      </c>
      <c r="D83" s="774">
        <v>18100.364000000001</v>
      </c>
      <c r="E83" s="774">
        <v>36.475000000000001</v>
      </c>
      <c r="F83" s="774">
        <v>2009.1869999999999</v>
      </c>
      <c r="G83" s="774">
        <v>2.8319999999999999</v>
      </c>
      <c r="H83" s="774">
        <v>18063.889000000003</v>
      </c>
    </row>
    <row r="84" spans="2:10">
      <c r="B84" s="206" t="s">
        <v>781</v>
      </c>
      <c r="C84" s="309">
        <v>8618.4249999999993</v>
      </c>
      <c r="D84" s="309">
        <v>424183.72600000002</v>
      </c>
      <c r="E84" s="309">
        <v>8021.6140000000005</v>
      </c>
      <c r="F84" s="309">
        <v>24868.873</v>
      </c>
      <c r="G84" s="309">
        <v>-1.1850000000000476</v>
      </c>
      <c r="H84" s="309">
        <v>424780.53700000001</v>
      </c>
    </row>
    <row r="85" spans="2:10">
      <c r="B85" s="220" t="s">
        <v>20</v>
      </c>
      <c r="C85" s="325">
        <v>17655.366999999998</v>
      </c>
      <c r="D85" s="325">
        <v>710810.45799999998</v>
      </c>
      <c r="E85" s="325">
        <v>12919.817999999999</v>
      </c>
      <c r="F85" s="325">
        <v>32355.417999999998</v>
      </c>
      <c r="G85" s="325">
        <v>-955.221</v>
      </c>
      <c r="H85" s="325">
        <v>715546.00699999998</v>
      </c>
    </row>
    <row r="86" spans="2:10">
      <c r="B86" s="328" t="s">
        <v>847</v>
      </c>
      <c r="C86" s="778">
        <v>16647</v>
      </c>
      <c r="D86" s="778">
        <v>376575</v>
      </c>
      <c r="E86" s="778">
        <v>12236.996999999999</v>
      </c>
      <c r="F86" s="778">
        <v>32355.417999999998</v>
      </c>
      <c r="G86" s="778">
        <v>-1318.0419999999999</v>
      </c>
      <c r="H86" s="778">
        <v>380985.00300000003</v>
      </c>
    </row>
    <row r="87" spans="2:10">
      <c r="B87" s="317" t="s">
        <v>848</v>
      </c>
      <c r="C87" s="776">
        <v>21</v>
      </c>
      <c r="D87" s="776">
        <v>62542</v>
      </c>
      <c r="E87" s="776">
        <v>44</v>
      </c>
      <c r="F87" s="776">
        <v>0</v>
      </c>
      <c r="G87" s="776">
        <v>-3</v>
      </c>
      <c r="H87" s="776">
        <v>62519</v>
      </c>
    </row>
    <row r="88" spans="2:10">
      <c r="B88" s="318" t="s">
        <v>849</v>
      </c>
      <c r="C88" s="776">
        <v>987</v>
      </c>
      <c r="D88" s="776">
        <v>179061</v>
      </c>
      <c r="E88" s="776">
        <v>638.82100000000003</v>
      </c>
      <c r="F88" s="776">
        <v>0</v>
      </c>
      <c r="G88" s="776">
        <v>365.82100000000003</v>
      </c>
      <c r="H88" s="776">
        <v>179409.179</v>
      </c>
    </row>
    <row r="89" spans="2:10">
      <c r="B89" s="245" t="s">
        <v>850</v>
      </c>
      <c r="C89" s="777">
        <v>0</v>
      </c>
      <c r="D89" s="776">
        <v>92632</v>
      </c>
      <c r="E89" s="777">
        <v>0</v>
      </c>
      <c r="F89" s="777">
        <v>0</v>
      </c>
      <c r="G89" s="777">
        <v>0</v>
      </c>
      <c r="H89" s="776">
        <v>92632</v>
      </c>
    </row>
    <row r="90" spans="2:10" s="137" customFormat="1">
      <c r="B90" s="1074" t="s">
        <v>851</v>
      </c>
      <c r="C90" s="1074"/>
      <c r="D90" s="1074"/>
      <c r="E90" s="1074"/>
      <c r="F90" s="1074"/>
      <c r="G90" s="1074"/>
      <c r="H90" s="1074"/>
      <c r="J90" s="1"/>
    </row>
    <row r="91" spans="2:10" s="137" customFormat="1" ht="21" customHeight="1">
      <c r="B91" s="1059" t="s">
        <v>856</v>
      </c>
      <c r="C91" s="1059"/>
      <c r="D91" s="1059"/>
      <c r="E91" s="1059"/>
      <c r="F91" s="1059"/>
      <c r="G91" s="1059"/>
      <c r="H91" s="1059"/>
    </row>
    <row r="92" spans="2:10" s="137" customFormat="1" ht="7">
      <c r="B92" s="1059" t="s">
        <v>853</v>
      </c>
      <c r="C92" s="1059"/>
      <c r="D92" s="1059"/>
      <c r="E92" s="1059"/>
      <c r="F92" s="1059"/>
      <c r="G92" s="1059"/>
      <c r="H92" s="1059"/>
    </row>
    <row r="93" spans="2:10" s="137" customFormat="1" ht="20.25" customHeight="1">
      <c r="B93" s="1059" t="s">
        <v>854</v>
      </c>
      <c r="C93" s="1059"/>
      <c r="D93" s="1059"/>
      <c r="E93" s="1059"/>
      <c r="F93" s="1059"/>
      <c r="G93" s="1059"/>
      <c r="H93" s="1059"/>
    </row>
    <row r="94" spans="2:10" s="137" customFormat="1" ht="7">
      <c r="B94" s="1067" t="s">
        <v>855</v>
      </c>
      <c r="C94" s="1059"/>
      <c r="D94" s="1059"/>
      <c r="E94" s="1059"/>
      <c r="F94" s="1059"/>
      <c r="G94" s="1059"/>
      <c r="H94" s="1059"/>
    </row>
    <row r="95" spans="2:10" s="137" customFormat="1" ht="9.65" customHeight="1">
      <c r="B95" s="1067" t="s">
        <v>1464</v>
      </c>
      <c r="C95" s="1059"/>
      <c r="D95" s="1059"/>
      <c r="E95" s="1059"/>
      <c r="F95" s="1059"/>
      <c r="G95" s="1059"/>
      <c r="H95" s="1059"/>
    </row>
    <row r="96" spans="2:10">
      <c r="B96" s="1067" t="s">
        <v>1485</v>
      </c>
      <c r="C96" s="1059"/>
      <c r="D96" s="1059"/>
      <c r="E96" s="1059"/>
      <c r="F96" s="1059"/>
      <c r="G96" s="1059"/>
      <c r="H96" s="1059"/>
    </row>
    <row r="99" spans="11:14">
      <c r="K99" s="136"/>
      <c r="L99" s="136"/>
      <c r="M99" s="136"/>
      <c r="N99" s="136"/>
    </row>
    <row r="100" spans="11:14">
      <c r="K100" s="136"/>
      <c r="L100" s="136"/>
      <c r="M100" s="136"/>
      <c r="N100" s="136"/>
    </row>
    <row r="101" spans="11:14">
      <c r="K101" s="136"/>
      <c r="L101" s="136"/>
      <c r="M101" s="136"/>
      <c r="N101" s="136"/>
    </row>
    <row r="102" spans="11:14">
      <c r="K102" s="136"/>
      <c r="L102" s="136"/>
      <c r="M102" s="136"/>
      <c r="N102" s="136"/>
    </row>
    <row r="103" spans="11:14">
      <c r="K103" s="136"/>
      <c r="L103" s="136"/>
      <c r="M103" s="136"/>
      <c r="N103" s="136"/>
    </row>
    <row r="104" spans="11:14">
      <c r="K104" s="136"/>
      <c r="L104" s="136"/>
      <c r="M104" s="136"/>
      <c r="N104" s="136"/>
    </row>
    <row r="105" spans="11:14">
      <c r="K105" s="136"/>
      <c r="L105" s="136"/>
      <c r="M105" s="136"/>
      <c r="N105" s="136"/>
    </row>
    <row r="106" spans="11:14">
      <c r="K106" s="136"/>
      <c r="L106" s="136"/>
      <c r="M106" s="136"/>
      <c r="N106" s="136"/>
    </row>
    <row r="107" spans="11:14">
      <c r="K107" s="136"/>
      <c r="L107" s="136"/>
      <c r="M107" s="136"/>
      <c r="N107" s="136"/>
    </row>
    <row r="108" spans="11:14">
      <c r="K108" s="136"/>
      <c r="L108" s="136"/>
      <c r="M108" s="136"/>
      <c r="N108" s="136"/>
    </row>
    <row r="109" spans="11:14">
      <c r="K109" s="136"/>
      <c r="L109" s="136"/>
      <c r="M109" s="136"/>
      <c r="N109" s="136"/>
    </row>
    <row r="110" spans="11:14">
      <c r="K110" s="136"/>
      <c r="L110" s="136"/>
      <c r="M110" s="136"/>
      <c r="N110" s="136"/>
    </row>
    <row r="111" spans="11:14">
      <c r="K111" s="136"/>
      <c r="L111" s="136"/>
      <c r="M111" s="136"/>
      <c r="N111" s="136"/>
    </row>
    <row r="112" spans="11:14">
      <c r="K112" s="136"/>
      <c r="L112" s="136"/>
      <c r="M112" s="136"/>
      <c r="N112" s="136"/>
    </row>
    <row r="113" spans="11:14">
      <c r="K113" s="136"/>
      <c r="L113" s="136"/>
      <c r="M113" s="136"/>
      <c r="N113" s="136"/>
    </row>
    <row r="114" spans="11:14">
      <c r="K114" s="136"/>
      <c r="L114" s="136"/>
      <c r="M114" s="136"/>
      <c r="N114" s="136"/>
    </row>
    <row r="115" spans="11:14">
      <c r="K115" s="136"/>
      <c r="L115" s="136"/>
      <c r="M115" s="136"/>
      <c r="N115" s="136"/>
    </row>
    <row r="116" spans="11:14">
      <c r="K116" s="136"/>
      <c r="L116" s="136"/>
      <c r="M116" s="136"/>
      <c r="N116" s="136"/>
    </row>
    <row r="117" spans="11:14">
      <c r="K117" s="136"/>
      <c r="L117" s="136"/>
      <c r="M117" s="136"/>
      <c r="N117" s="136"/>
    </row>
    <row r="118" spans="11:14">
      <c r="K118" s="136"/>
      <c r="L118" s="136"/>
      <c r="M118" s="136"/>
      <c r="N118" s="136"/>
    </row>
    <row r="119" spans="11:14">
      <c r="K119" s="136"/>
      <c r="L119" s="136"/>
      <c r="M119" s="136"/>
      <c r="N119" s="136"/>
    </row>
    <row r="120" spans="11:14">
      <c r="K120" s="136"/>
      <c r="L120" s="136"/>
      <c r="M120" s="136"/>
      <c r="N120" s="136"/>
    </row>
    <row r="121" spans="11:14">
      <c r="K121" s="136"/>
      <c r="L121" s="136"/>
      <c r="M121" s="136"/>
      <c r="N121" s="136"/>
    </row>
    <row r="122" spans="11:14">
      <c r="K122" s="136"/>
      <c r="L122" s="136"/>
      <c r="M122" s="136"/>
      <c r="N122" s="136"/>
    </row>
    <row r="123" spans="11:14">
      <c r="K123" s="136"/>
      <c r="L123" s="136"/>
      <c r="M123" s="136"/>
      <c r="N123" s="136"/>
    </row>
    <row r="124" spans="11:14">
      <c r="K124" s="136"/>
      <c r="L124" s="136"/>
      <c r="M124" s="136"/>
      <c r="N124" s="136"/>
    </row>
    <row r="125" spans="11:14">
      <c r="K125" s="136"/>
      <c r="L125" s="136"/>
      <c r="M125" s="136"/>
      <c r="N125" s="136"/>
    </row>
    <row r="126" spans="11:14">
      <c r="K126" s="136"/>
      <c r="L126" s="136"/>
      <c r="M126" s="136"/>
      <c r="N126" s="136"/>
    </row>
    <row r="127" spans="11:14">
      <c r="K127" s="136"/>
      <c r="L127" s="136"/>
      <c r="M127" s="136"/>
      <c r="N127" s="136"/>
    </row>
    <row r="128" spans="11:14">
      <c r="K128" s="136"/>
      <c r="L128" s="136"/>
      <c r="M128" s="136"/>
      <c r="N128" s="136"/>
    </row>
    <row r="129" spans="11:14">
      <c r="K129" s="136"/>
      <c r="L129" s="136"/>
      <c r="M129" s="136"/>
      <c r="N129" s="136"/>
    </row>
    <row r="130" spans="11:14">
      <c r="K130" s="136"/>
      <c r="L130" s="136"/>
      <c r="M130" s="136"/>
      <c r="N130" s="136"/>
    </row>
    <row r="131" spans="11:14">
      <c r="K131" s="136"/>
      <c r="L131" s="136"/>
      <c r="M131" s="136"/>
      <c r="N131" s="136"/>
    </row>
    <row r="132" spans="11:14">
      <c r="K132" s="136"/>
      <c r="L132" s="136"/>
      <c r="M132" s="136"/>
      <c r="N132" s="136"/>
    </row>
    <row r="133" spans="11:14">
      <c r="K133" s="136"/>
      <c r="L133" s="136"/>
      <c r="M133" s="136"/>
      <c r="N133" s="136"/>
    </row>
    <row r="134" spans="11:14">
      <c r="K134" s="136"/>
      <c r="L134" s="136"/>
      <c r="M134" s="136"/>
      <c r="N134" s="136"/>
    </row>
  </sheetData>
  <mergeCells count="28">
    <mergeCell ref="B47:H47"/>
    <mergeCell ref="B2:H2"/>
    <mergeCell ref="B4:B5"/>
    <mergeCell ref="C4:D4"/>
    <mergeCell ref="E4:E5"/>
    <mergeCell ref="F4:F5"/>
    <mergeCell ref="G4:G5"/>
    <mergeCell ref="H4:H5"/>
    <mergeCell ref="B42:H42"/>
    <mergeCell ref="B43:H43"/>
    <mergeCell ref="B44:H44"/>
    <mergeCell ref="B45:H45"/>
    <mergeCell ref="B46:H46"/>
    <mergeCell ref="B48:H48"/>
    <mergeCell ref="B96:H96"/>
    <mergeCell ref="B95:H95"/>
    <mergeCell ref="B50:H50"/>
    <mergeCell ref="B52:B53"/>
    <mergeCell ref="C52:D52"/>
    <mergeCell ref="E52:E53"/>
    <mergeCell ref="F52:F53"/>
    <mergeCell ref="G52:G53"/>
    <mergeCell ref="H52:H53"/>
    <mergeCell ref="B90:H90"/>
    <mergeCell ref="B91:H91"/>
    <mergeCell ref="B92:H92"/>
    <mergeCell ref="B93:H93"/>
    <mergeCell ref="B94:H94"/>
  </mergeCells>
  <pageMargins left="0.7" right="0.7" top="0.75" bottom="0.75" header="0.3" footer="0.3"/>
  <pageSetup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5"/>
  <sheetViews>
    <sheetView showGridLines="0" zoomScaleNormal="100" workbookViewId="0"/>
  </sheetViews>
  <sheetFormatPr baseColWidth="10" defaultColWidth="8.69921875" defaultRowHeight="13"/>
  <cols>
    <col min="1" max="1" width="8.69921875" style="1" customWidth="1"/>
    <col min="2" max="2" width="36.5" style="1" customWidth="1"/>
    <col min="3" max="10" width="14.69921875" style="1" customWidth="1"/>
    <col min="11" max="11" width="18.69921875" style="1" customWidth="1"/>
    <col min="12" max="17" width="14.69921875" style="1" customWidth="1"/>
    <col min="18" max="16384" width="8.69921875" style="1"/>
  </cols>
  <sheetData>
    <row r="2" spans="2:17" ht="13.9" customHeight="1">
      <c r="B2" s="1061" t="s">
        <v>1641</v>
      </c>
      <c r="C2" s="1061"/>
      <c r="D2" s="1061"/>
      <c r="E2" s="1061"/>
      <c r="F2" s="1061"/>
      <c r="G2" s="1061"/>
      <c r="H2" s="1061"/>
      <c r="I2" s="1061"/>
      <c r="J2" s="1061"/>
      <c r="K2" s="1061"/>
      <c r="L2" s="1061"/>
      <c r="M2" s="1061"/>
      <c r="N2" s="1061"/>
      <c r="O2" s="1061"/>
      <c r="P2" s="1061"/>
      <c r="Q2" s="1061"/>
    </row>
    <row r="3" spans="2:17" ht="13.15" customHeight="1">
      <c r="B3" s="39"/>
      <c r="C3" s="39"/>
      <c r="D3" s="39"/>
      <c r="E3" s="39"/>
      <c r="F3" s="39"/>
      <c r="G3" s="39"/>
      <c r="H3" s="39"/>
    </row>
    <row r="4" spans="2:17" ht="13.9" customHeight="1">
      <c r="B4" s="1078"/>
      <c r="C4" s="1080" t="s">
        <v>1352</v>
      </c>
      <c r="D4" s="1080"/>
      <c r="E4" s="1080"/>
      <c r="F4" s="1080"/>
      <c r="G4" s="1080"/>
      <c r="H4" s="1080"/>
      <c r="I4" s="1080" t="s">
        <v>857</v>
      </c>
      <c r="J4" s="1080"/>
      <c r="K4" s="1080"/>
      <c r="L4" s="1080"/>
      <c r="M4" s="1080"/>
      <c r="N4" s="1080"/>
      <c r="O4" s="1038" t="s">
        <v>836</v>
      </c>
      <c r="P4" s="1082" t="s">
        <v>858</v>
      </c>
      <c r="Q4" s="1082"/>
    </row>
    <row r="5" spans="2:17" s="260" customFormat="1" ht="16.399999999999999" customHeight="1">
      <c r="B5" s="1078"/>
      <c r="C5" s="1084" t="s">
        <v>859</v>
      </c>
      <c r="D5" s="1084"/>
      <c r="E5" s="1084"/>
      <c r="F5" s="1084" t="s">
        <v>860</v>
      </c>
      <c r="G5" s="1084"/>
      <c r="H5" s="1084"/>
      <c r="I5" s="1084" t="s">
        <v>859</v>
      </c>
      <c r="J5" s="1084"/>
      <c r="K5" s="1084"/>
      <c r="L5" s="1084" t="s">
        <v>860</v>
      </c>
      <c r="M5" s="1084"/>
      <c r="N5" s="1084"/>
      <c r="O5" s="1038"/>
      <c r="P5" s="1083"/>
      <c r="Q5" s="1083"/>
    </row>
    <row r="6" spans="2:17" s="332" customFormat="1" ht="44.5" customHeight="1">
      <c r="B6" s="1079"/>
      <c r="C6" s="822"/>
      <c r="D6" s="822" t="s">
        <v>861</v>
      </c>
      <c r="E6" s="822" t="s">
        <v>862</v>
      </c>
      <c r="F6" s="822"/>
      <c r="G6" s="822" t="s">
        <v>862</v>
      </c>
      <c r="H6" s="822" t="s">
        <v>863</v>
      </c>
      <c r="I6" s="822"/>
      <c r="J6" s="822" t="s">
        <v>861</v>
      </c>
      <c r="K6" s="822" t="s">
        <v>862</v>
      </c>
      <c r="L6" s="822"/>
      <c r="M6" s="822" t="s">
        <v>862</v>
      </c>
      <c r="N6" s="822" t="s">
        <v>863</v>
      </c>
      <c r="O6" s="1081"/>
      <c r="P6" s="823" t="s">
        <v>859</v>
      </c>
      <c r="Q6" s="823" t="s">
        <v>864</v>
      </c>
    </row>
    <row r="7" spans="2:17" ht="13.9" customHeight="1">
      <c r="B7" s="221" t="s">
        <v>1339</v>
      </c>
      <c r="C7" s="307">
        <v>396946.304</v>
      </c>
      <c r="D7" s="307">
        <v>363448.51300000004</v>
      </c>
      <c r="E7" s="307">
        <v>33497.790999999997</v>
      </c>
      <c r="F7" s="307">
        <v>15956.998</v>
      </c>
      <c r="G7" s="315">
        <v>0</v>
      </c>
      <c r="H7" s="315">
        <v>15956.998</v>
      </c>
      <c r="I7" s="315">
        <v>4326.1499999999996</v>
      </c>
      <c r="J7" s="315">
        <v>2142.9110000000001</v>
      </c>
      <c r="K7" s="315">
        <v>2183.239</v>
      </c>
      <c r="L7" s="315">
        <v>8092.22</v>
      </c>
      <c r="M7" s="315">
        <v>0</v>
      </c>
      <c r="N7" s="315">
        <v>8092.22</v>
      </c>
      <c r="O7" s="315">
        <v>26205.828999999998</v>
      </c>
      <c r="P7" s="315">
        <v>181867.05099999998</v>
      </c>
      <c r="Q7" s="315">
        <v>5132.2979999999998</v>
      </c>
    </row>
    <row r="8" spans="2:17" s="211" customFormat="1" ht="13.9" customHeight="1">
      <c r="B8" s="333" t="s">
        <v>865</v>
      </c>
      <c r="C8" s="719">
        <v>4284.5069999999996</v>
      </c>
      <c r="D8" s="719">
        <v>4284.5069999999996</v>
      </c>
      <c r="E8" s="719">
        <v>0</v>
      </c>
      <c r="F8" s="719">
        <v>0</v>
      </c>
      <c r="G8" s="779">
        <v>0</v>
      </c>
      <c r="H8" s="779">
        <v>0</v>
      </c>
      <c r="I8" s="779">
        <v>9.1389999999999993</v>
      </c>
      <c r="J8" s="779">
        <v>9.1389999999999993</v>
      </c>
      <c r="K8" s="779">
        <v>0</v>
      </c>
      <c r="L8" s="779">
        <v>0</v>
      </c>
      <c r="M8" s="779">
        <v>0</v>
      </c>
      <c r="N8" s="779">
        <v>0</v>
      </c>
      <c r="O8" s="779">
        <v>1E-3</v>
      </c>
      <c r="P8" s="779">
        <v>4.806</v>
      </c>
      <c r="Q8" s="779">
        <v>0</v>
      </c>
    </row>
    <row r="9" spans="2:17" s="211" customFormat="1" ht="13.9" customHeight="1">
      <c r="B9" s="333" t="s">
        <v>1340</v>
      </c>
      <c r="C9" s="719">
        <v>28786.751</v>
      </c>
      <c r="D9" s="779">
        <v>28105.014999999999</v>
      </c>
      <c r="E9" s="779">
        <v>681.73599999999999</v>
      </c>
      <c r="F9" s="779">
        <v>87.811000000000007</v>
      </c>
      <c r="G9" s="779">
        <v>0</v>
      </c>
      <c r="H9" s="779">
        <v>87.811000000000007</v>
      </c>
      <c r="I9" s="779">
        <v>37.591999999999999</v>
      </c>
      <c r="J9" s="779">
        <v>15.401</v>
      </c>
      <c r="K9" s="779">
        <v>22.190999999999999</v>
      </c>
      <c r="L9" s="779">
        <v>21.411999999999999</v>
      </c>
      <c r="M9" s="779">
        <v>0</v>
      </c>
      <c r="N9" s="779">
        <v>21.411999999999999</v>
      </c>
      <c r="O9" s="779">
        <v>32.270000000000003</v>
      </c>
      <c r="P9" s="779">
        <v>11897.434999999999</v>
      </c>
      <c r="Q9" s="779">
        <v>21.234000000000002</v>
      </c>
    </row>
    <row r="10" spans="2:17" s="211" customFormat="1" ht="13.9" customHeight="1">
      <c r="B10" s="333" t="s">
        <v>1341</v>
      </c>
      <c r="C10" s="719">
        <v>13518.987999999999</v>
      </c>
      <c r="D10" s="779">
        <v>13361.12</v>
      </c>
      <c r="E10" s="779">
        <v>157.86799999999999</v>
      </c>
      <c r="F10" s="779">
        <v>5.85</v>
      </c>
      <c r="G10" s="779">
        <v>0</v>
      </c>
      <c r="H10" s="779">
        <v>5.85</v>
      </c>
      <c r="I10" s="779">
        <v>11.225</v>
      </c>
      <c r="J10" s="779">
        <v>8.69</v>
      </c>
      <c r="K10" s="779">
        <v>2.5350000000000001</v>
      </c>
      <c r="L10" s="779">
        <v>1.77</v>
      </c>
      <c r="M10" s="779">
        <v>0</v>
      </c>
      <c r="N10" s="779">
        <v>1.77</v>
      </c>
      <c r="O10" s="779">
        <v>4.5910000000000002</v>
      </c>
      <c r="P10" s="779">
        <v>193.26</v>
      </c>
      <c r="Q10" s="779">
        <v>0</v>
      </c>
    </row>
    <row r="11" spans="2:17" s="211" customFormat="1" ht="13.9" customHeight="1">
      <c r="B11" s="333" t="s">
        <v>1342</v>
      </c>
      <c r="C11" s="719">
        <v>10951.308999999999</v>
      </c>
      <c r="D11" s="779">
        <v>10815.092000000001</v>
      </c>
      <c r="E11" s="779">
        <v>136.21700000000001</v>
      </c>
      <c r="F11" s="779">
        <v>17.321999999999999</v>
      </c>
      <c r="G11" s="779">
        <v>0</v>
      </c>
      <c r="H11" s="779">
        <v>17.321999999999999</v>
      </c>
      <c r="I11" s="779">
        <v>21.748999999999999</v>
      </c>
      <c r="J11" s="779">
        <v>19.297999999999998</v>
      </c>
      <c r="K11" s="779">
        <v>2.4510000000000001</v>
      </c>
      <c r="L11" s="779">
        <v>9.67</v>
      </c>
      <c r="M11" s="779">
        <v>0</v>
      </c>
      <c r="N11" s="779">
        <v>9.67</v>
      </c>
      <c r="O11" s="779">
        <v>2.87</v>
      </c>
      <c r="P11" s="779">
        <v>3384.8809999999999</v>
      </c>
      <c r="Q11" s="779">
        <v>0.84399999999999997</v>
      </c>
    </row>
    <row r="12" spans="2:17" s="211" customFormat="1" ht="13.9" customHeight="1">
      <c r="B12" s="333" t="s">
        <v>866</v>
      </c>
      <c r="C12" s="719">
        <v>165239.28400000001</v>
      </c>
      <c r="D12" s="779">
        <v>149222.628</v>
      </c>
      <c r="E12" s="779">
        <v>16016.656000000001</v>
      </c>
      <c r="F12" s="779">
        <v>8465.2070000000003</v>
      </c>
      <c r="G12" s="779">
        <v>0</v>
      </c>
      <c r="H12" s="779">
        <v>8465.2070000000003</v>
      </c>
      <c r="I12" s="779">
        <v>1712.587</v>
      </c>
      <c r="J12" s="779">
        <v>808.25599999999997</v>
      </c>
      <c r="K12" s="779">
        <v>904.33100000000002</v>
      </c>
      <c r="L12" s="779">
        <v>4747.7910000000002</v>
      </c>
      <c r="M12" s="779">
        <v>0</v>
      </c>
      <c r="N12" s="779">
        <v>4747.7910000000002</v>
      </c>
      <c r="O12" s="779">
        <v>17063.805</v>
      </c>
      <c r="P12" s="779">
        <v>55548.129000000001</v>
      </c>
      <c r="Q12" s="779">
        <v>2002.75</v>
      </c>
    </row>
    <row r="13" spans="2:17" s="211" customFormat="1" ht="12">
      <c r="B13" s="886" t="s">
        <v>1343</v>
      </c>
      <c r="C13" s="899">
        <v>47042.345999999998</v>
      </c>
      <c r="D13" s="900">
        <v>40278.553999999996</v>
      </c>
      <c r="E13" s="900">
        <v>6763.7920000000004</v>
      </c>
      <c r="F13" s="900">
        <v>4078.0430000000001</v>
      </c>
      <c r="G13" s="1019">
        <v>0</v>
      </c>
      <c r="H13" s="900">
        <v>4078.0430000000001</v>
      </c>
      <c r="I13" s="900">
        <v>722.71199999999999</v>
      </c>
      <c r="J13" s="900">
        <v>331.12599999999998</v>
      </c>
      <c r="K13" s="900">
        <v>391.58600000000001</v>
      </c>
      <c r="L13" s="900">
        <v>2258.9839999999999</v>
      </c>
      <c r="M13" s="900">
        <v>0</v>
      </c>
      <c r="N13" s="900">
        <v>2258.9839999999999</v>
      </c>
      <c r="O13" s="885">
        <v>4820.0330000000004</v>
      </c>
      <c r="P13" s="885">
        <v>20601.989000000001</v>
      </c>
      <c r="Q13" s="885">
        <v>1301.1510000000001</v>
      </c>
    </row>
    <row r="14" spans="2:17" s="211" customFormat="1" ht="12">
      <c r="B14" s="333" t="s">
        <v>1344</v>
      </c>
      <c r="C14" s="719">
        <v>174165.465</v>
      </c>
      <c r="D14" s="779">
        <v>157660.15100000001</v>
      </c>
      <c r="E14" s="779">
        <v>16505.313999999998</v>
      </c>
      <c r="F14" s="779">
        <v>7380.808</v>
      </c>
      <c r="G14" s="779">
        <v>0</v>
      </c>
      <c r="H14" s="779">
        <v>7380.808</v>
      </c>
      <c r="I14" s="779">
        <v>2533.8580000000002</v>
      </c>
      <c r="J14" s="779">
        <v>1282.127</v>
      </c>
      <c r="K14" s="779">
        <v>1251.731</v>
      </c>
      <c r="L14" s="779">
        <v>3311.5770000000002</v>
      </c>
      <c r="M14" s="779">
        <v>0</v>
      </c>
      <c r="N14" s="779">
        <v>3311.5770000000002</v>
      </c>
      <c r="O14" s="779">
        <v>9102.2919999999995</v>
      </c>
      <c r="P14" s="779">
        <v>110838.54</v>
      </c>
      <c r="Q14" s="779">
        <v>3107.47</v>
      </c>
    </row>
    <row r="15" spans="2:17" ht="13.9" customHeight="1">
      <c r="B15" s="223" t="s">
        <v>218</v>
      </c>
      <c r="C15" s="71">
        <v>77534.175000000003</v>
      </c>
      <c r="D15" s="308">
        <v>77177.884000000005</v>
      </c>
      <c r="E15" s="308">
        <v>356.29100000000005</v>
      </c>
      <c r="F15" s="308">
        <v>33.670999999999999</v>
      </c>
      <c r="G15" s="308">
        <v>0</v>
      </c>
      <c r="H15" s="308">
        <v>33.670999999999999</v>
      </c>
      <c r="I15" s="308">
        <v>135.48299999999998</v>
      </c>
      <c r="J15" s="308">
        <v>60.415000000000006</v>
      </c>
      <c r="K15" s="308">
        <v>75.067999999999998</v>
      </c>
      <c r="L15" s="308">
        <v>17.898999999999997</v>
      </c>
      <c r="M15" s="308">
        <v>0</v>
      </c>
      <c r="N15" s="308">
        <v>17.898999999999997</v>
      </c>
      <c r="O15" s="308">
        <v>0</v>
      </c>
      <c r="P15" s="308">
        <v>0</v>
      </c>
      <c r="Q15" s="308">
        <v>0</v>
      </c>
    </row>
    <row r="16" spans="2:17" s="211" customFormat="1" ht="13.9" customHeight="1">
      <c r="B16" s="333" t="s">
        <v>865</v>
      </c>
      <c r="C16" s="719">
        <v>1014.582</v>
      </c>
      <c r="D16" s="779">
        <v>1014.582</v>
      </c>
      <c r="E16" s="779">
        <v>0</v>
      </c>
      <c r="F16" s="779">
        <v>0</v>
      </c>
      <c r="G16" s="779">
        <v>0</v>
      </c>
      <c r="H16" s="779">
        <v>0</v>
      </c>
      <c r="I16" s="779">
        <v>4.8040000000000003</v>
      </c>
      <c r="J16" s="779">
        <v>4.8040000000000003</v>
      </c>
      <c r="K16" s="779">
        <v>0</v>
      </c>
      <c r="L16" s="779">
        <v>0</v>
      </c>
      <c r="M16" s="779">
        <v>0</v>
      </c>
      <c r="N16" s="779">
        <v>0</v>
      </c>
      <c r="O16" s="779">
        <v>0</v>
      </c>
      <c r="P16" s="779">
        <v>0</v>
      </c>
      <c r="Q16" s="779">
        <v>0</v>
      </c>
    </row>
    <row r="17" spans="2:17" s="211" customFormat="1" ht="13.9" customHeight="1">
      <c r="B17" s="333" t="s">
        <v>1340</v>
      </c>
      <c r="C17" s="719">
        <v>64505.493000000002</v>
      </c>
      <c r="D17" s="779">
        <v>64195.171999999999</v>
      </c>
      <c r="E17" s="779">
        <v>310.32100000000003</v>
      </c>
      <c r="F17" s="779">
        <v>0</v>
      </c>
      <c r="G17" s="779">
        <v>0</v>
      </c>
      <c r="H17" s="779">
        <v>0</v>
      </c>
      <c r="I17" s="779">
        <v>116.30200000000001</v>
      </c>
      <c r="J17" s="779">
        <v>43.993000000000002</v>
      </c>
      <c r="K17" s="779">
        <v>72.308999999999997</v>
      </c>
      <c r="L17" s="779">
        <v>0</v>
      </c>
      <c r="M17" s="779">
        <v>0</v>
      </c>
      <c r="N17" s="779">
        <v>0</v>
      </c>
      <c r="O17" s="779">
        <v>0</v>
      </c>
      <c r="P17" s="779">
        <v>0</v>
      </c>
      <c r="Q17" s="779">
        <v>0</v>
      </c>
    </row>
    <row r="18" spans="2:17" s="211" customFormat="1" ht="13.9" customHeight="1">
      <c r="B18" s="333" t="s">
        <v>1341</v>
      </c>
      <c r="C18" s="719">
        <v>1056.6679999999999</v>
      </c>
      <c r="D18" s="779">
        <v>1056.6679999999999</v>
      </c>
      <c r="E18" s="779">
        <v>0</v>
      </c>
      <c r="F18" s="779">
        <v>0.223</v>
      </c>
      <c r="G18" s="779">
        <v>0</v>
      </c>
      <c r="H18" s="779">
        <v>0.223</v>
      </c>
      <c r="I18" s="779">
        <v>0.34399999999999997</v>
      </c>
      <c r="J18" s="779">
        <v>0.34399999999999997</v>
      </c>
      <c r="K18" s="779">
        <v>0</v>
      </c>
      <c r="L18" s="779">
        <v>0.22</v>
      </c>
      <c r="M18" s="779">
        <v>0</v>
      </c>
      <c r="N18" s="779">
        <v>0.22</v>
      </c>
      <c r="O18" s="779">
        <v>0</v>
      </c>
      <c r="P18" s="779">
        <v>0</v>
      </c>
      <c r="Q18" s="779">
        <v>0</v>
      </c>
    </row>
    <row r="19" spans="2:17" s="211" customFormat="1" ht="13.9" customHeight="1">
      <c r="B19" s="333" t="s">
        <v>1342</v>
      </c>
      <c r="C19" s="719">
        <v>7851.2790000000005</v>
      </c>
      <c r="D19" s="779">
        <v>7823.22</v>
      </c>
      <c r="E19" s="779">
        <v>28.059000000000001</v>
      </c>
      <c r="F19" s="779">
        <v>32.668999999999997</v>
      </c>
      <c r="G19" s="779">
        <v>0</v>
      </c>
      <c r="H19" s="779">
        <v>32.668999999999997</v>
      </c>
      <c r="I19" s="779">
        <v>11.863</v>
      </c>
      <c r="J19" s="779">
        <v>9.9109999999999996</v>
      </c>
      <c r="K19" s="779">
        <v>1.952</v>
      </c>
      <c r="L19" s="779">
        <v>16.908999999999999</v>
      </c>
      <c r="M19" s="779">
        <v>0</v>
      </c>
      <c r="N19" s="779">
        <v>16.908999999999999</v>
      </c>
      <c r="O19" s="779">
        <v>0</v>
      </c>
      <c r="P19" s="779">
        <v>0</v>
      </c>
      <c r="Q19" s="779">
        <v>0</v>
      </c>
    </row>
    <row r="20" spans="2:17" s="211" customFormat="1" ht="13.9" customHeight="1">
      <c r="B20" s="333" t="s">
        <v>866</v>
      </c>
      <c r="C20" s="719">
        <v>3106.1529999999998</v>
      </c>
      <c r="D20" s="779">
        <v>3088.2420000000002</v>
      </c>
      <c r="E20" s="779">
        <v>17.911000000000001</v>
      </c>
      <c r="F20" s="779">
        <v>0.77900000000000003</v>
      </c>
      <c r="G20" s="779">
        <v>0</v>
      </c>
      <c r="H20" s="779">
        <v>0.77900000000000003</v>
      </c>
      <c r="I20" s="779">
        <v>2.17</v>
      </c>
      <c r="J20" s="779">
        <v>1.363</v>
      </c>
      <c r="K20" s="779">
        <v>0.80700000000000005</v>
      </c>
      <c r="L20" s="779">
        <v>0.77</v>
      </c>
      <c r="M20" s="779">
        <v>0</v>
      </c>
      <c r="N20" s="779">
        <v>0.77</v>
      </c>
      <c r="O20" s="779">
        <v>0</v>
      </c>
      <c r="P20" s="779">
        <v>0</v>
      </c>
      <c r="Q20" s="779">
        <v>0</v>
      </c>
    </row>
    <row r="21" spans="2:17" ht="13.9" customHeight="1">
      <c r="B21" s="223" t="s">
        <v>867</v>
      </c>
      <c r="C21" s="71">
        <v>179716.96600000001</v>
      </c>
      <c r="D21" s="308">
        <v>169265.17200000002</v>
      </c>
      <c r="E21" s="308">
        <v>10451.794</v>
      </c>
      <c r="F21" s="308">
        <v>1000.9639999999999</v>
      </c>
      <c r="G21" s="308">
        <v>0</v>
      </c>
      <c r="H21" s="308">
        <v>1000.9639999999999</v>
      </c>
      <c r="I21" s="308">
        <v>443.45000000000005</v>
      </c>
      <c r="J21" s="308">
        <v>247.72399999999999</v>
      </c>
      <c r="K21" s="308">
        <v>195.726</v>
      </c>
      <c r="L21" s="308">
        <v>267.88099999999997</v>
      </c>
      <c r="M21" s="308">
        <v>0</v>
      </c>
      <c r="N21" s="308">
        <v>267.88099999999997</v>
      </c>
      <c r="O21" s="308">
        <v>0</v>
      </c>
      <c r="P21" s="308">
        <v>7324.4160000000002</v>
      </c>
      <c r="Q21" s="308">
        <v>109.32000000000001</v>
      </c>
    </row>
    <row r="22" spans="2:17" s="211" customFormat="1" ht="13.9" customHeight="1">
      <c r="B22" s="333" t="s">
        <v>865</v>
      </c>
      <c r="C22" s="719">
        <v>1.516</v>
      </c>
      <c r="D22" s="779">
        <v>1.516</v>
      </c>
      <c r="E22" s="779">
        <v>0</v>
      </c>
      <c r="F22" s="779">
        <v>0.23200000000000001</v>
      </c>
      <c r="G22" s="779">
        <v>0</v>
      </c>
      <c r="H22" s="779">
        <v>0.23200000000000001</v>
      </c>
      <c r="I22" s="779">
        <v>1.4E-2</v>
      </c>
      <c r="J22" s="779">
        <v>1.4E-2</v>
      </c>
      <c r="K22" s="779">
        <v>0</v>
      </c>
      <c r="L22" s="779">
        <v>7.0000000000000007E-2</v>
      </c>
      <c r="M22" s="779">
        <v>0</v>
      </c>
      <c r="N22" s="779">
        <v>7.0000000000000007E-2</v>
      </c>
      <c r="O22" s="779">
        <v>0</v>
      </c>
      <c r="P22" s="779">
        <v>0</v>
      </c>
      <c r="Q22" s="779">
        <v>0</v>
      </c>
    </row>
    <row r="23" spans="2:17" s="211" customFormat="1" ht="13.9" customHeight="1">
      <c r="B23" s="333" t="s">
        <v>1340</v>
      </c>
      <c r="C23" s="719">
        <v>3755.9989999999998</v>
      </c>
      <c r="D23" s="779">
        <v>3671.654</v>
      </c>
      <c r="E23" s="779">
        <v>84.344999999999999</v>
      </c>
      <c r="F23" s="779">
        <v>7.0060000000000002</v>
      </c>
      <c r="G23" s="779">
        <v>0</v>
      </c>
      <c r="H23" s="779">
        <v>7.0060000000000002</v>
      </c>
      <c r="I23" s="779">
        <v>2.1309999999999998</v>
      </c>
      <c r="J23" s="779">
        <v>1.7450000000000001</v>
      </c>
      <c r="K23" s="779">
        <v>0.38600000000000001</v>
      </c>
      <c r="L23" s="779">
        <v>1.4990000000000001</v>
      </c>
      <c r="M23" s="779">
        <v>0</v>
      </c>
      <c r="N23" s="779">
        <v>1.4990000000000001</v>
      </c>
      <c r="O23" s="779">
        <v>0</v>
      </c>
      <c r="P23" s="779">
        <v>91.194000000000003</v>
      </c>
      <c r="Q23" s="779">
        <v>0</v>
      </c>
    </row>
    <row r="24" spans="2:17" s="211" customFormat="1" ht="13.9" customHeight="1">
      <c r="B24" s="333" t="s">
        <v>1341</v>
      </c>
      <c r="C24" s="719">
        <v>18688.781999999999</v>
      </c>
      <c r="D24" s="779">
        <v>18422.075000000001</v>
      </c>
      <c r="E24" s="779">
        <v>266.70699999999999</v>
      </c>
      <c r="F24" s="779">
        <v>0.60099999999999998</v>
      </c>
      <c r="G24" s="779">
        <v>0</v>
      </c>
      <c r="H24" s="779">
        <v>0.60099999999999998</v>
      </c>
      <c r="I24" s="779">
        <v>5.3940000000000001</v>
      </c>
      <c r="J24" s="779">
        <v>4.782</v>
      </c>
      <c r="K24" s="779">
        <v>0.61199999999999999</v>
      </c>
      <c r="L24" s="779">
        <v>0.27100000000000002</v>
      </c>
      <c r="M24" s="779">
        <v>0</v>
      </c>
      <c r="N24" s="779">
        <v>0.27100000000000002</v>
      </c>
      <c r="O24" s="779">
        <v>0</v>
      </c>
      <c r="P24" s="779">
        <v>2.2149999999999999</v>
      </c>
      <c r="Q24" s="779">
        <v>0</v>
      </c>
    </row>
    <row r="25" spans="2:17" s="211" customFormat="1" ht="13.9" customHeight="1">
      <c r="B25" s="333" t="s">
        <v>1342</v>
      </c>
      <c r="C25" s="719">
        <v>7654.7330000000002</v>
      </c>
      <c r="D25" s="779">
        <v>7495.0029999999997</v>
      </c>
      <c r="E25" s="779">
        <v>159.72999999999999</v>
      </c>
      <c r="F25" s="779">
        <v>0.114</v>
      </c>
      <c r="G25" s="779">
        <v>0</v>
      </c>
      <c r="H25" s="779">
        <v>0.114</v>
      </c>
      <c r="I25" s="779">
        <v>3.234</v>
      </c>
      <c r="J25" s="779">
        <v>2.7130000000000001</v>
      </c>
      <c r="K25" s="779">
        <v>0.52100000000000002</v>
      </c>
      <c r="L25" s="779">
        <v>1.4999999999999999E-2</v>
      </c>
      <c r="M25" s="779">
        <v>0</v>
      </c>
      <c r="N25" s="779">
        <v>1.4999999999999999E-2</v>
      </c>
      <c r="O25" s="779">
        <v>0</v>
      </c>
      <c r="P25" s="779">
        <v>66.238</v>
      </c>
      <c r="Q25" s="779">
        <v>4.7E-2</v>
      </c>
    </row>
    <row r="26" spans="2:17" s="211" customFormat="1" ht="13.9" customHeight="1">
      <c r="B26" s="333" t="s">
        <v>866</v>
      </c>
      <c r="C26" s="719">
        <v>103232.47</v>
      </c>
      <c r="D26" s="779">
        <v>95604.07</v>
      </c>
      <c r="E26" s="779">
        <v>7628.4</v>
      </c>
      <c r="F26" s="779">
        <v>919.54899999999998</v>
      </c>
      <c r="G26" s="779">
        <v>0</v>
      </c>
      <c r="H26" s="779">
        <v>919.54899999999998</v>
      </c>
      <c r="I26" s="779">
        <v>252.149</v>
      </c>
      <c r="J26" s="779">
        <v>110.892</v>
      </c>
      <c r="K26" s="779">
        <v>141.25700000000001</v>
      </c>
      <c r="L26" s="779">
        <v>254.13800000000001</v>
      </c>
      <c r="M26" s="779">
        <v>0</v>
      </c>
      <c r="N26" s="779">
        <v>254.13800000000001</v>
      </c>
      <c r="O26" s="779">
        <v>0</v>
      </c>
      <c r="P26" s="779">
        <v>6773.9030000000002</v>
      </c>
      <c r="Q26" s="779">
        <v>105.718</v>
      </c>
    </row>
    <row r="27" spans="2:17" s="211" customFormat="1" ht="13.9" customHeight="1">
      <c r="B27" s="334" t="s">
        <v>1344</v>
      </c>
      <c r="C27" s="739">
        <v>46383.466</v>
      </c>
      <c r="D27" s="780">
        <v>44070.853999999999</v>
      </c>
      <c r="E27" s="780">
        <v>2312.6120000000001</v>
      </c>
      <c r="F27" s="780">
        <v>73.462000000000003</v>
      </c>
      <c r="G27" s="780">
        <v>0</v>
      </c>
      <c r="H27" s="780">
        <v>73.462000000000003</v>
      </c>
      <c r="I27" s="780">
        <v>180.52799999999999</v>
      </c>
      <c r="J27" s="780">
        <v>127.578</v>
      </c>
      <c r="K27" s="780">
        <v>52.95</v>
      </c>
      <c r="L27" s="780">
        <v>11.888</v>
      </c>
      <c r="M27" s="780">
        <v>0</v>
      </c>
      <c r="N27" s="780">
        <v>11.888</v>
      </c>
      <c r="O27" s="780">
        <v>0</v>
      </c>
      <c r="P27" s="780">
        <v>390.86599999999999</v>
      </c>
      <c r="Q27" s="780">
        <v>3.5550000000000002</v>
      </c>
    </row>
    <row r="28" spans="2:17">
      <c r="B28" s="206" t="s">
        <v>1345</v>
      </c>
      <c r="C28" s="309">
        <v>654197.44500000007</v>
      </c>
      <c r="D28" s="309">
        <v>609891.56900000013</v>
      </c>
      <c r="E28" s="309">
        <v>44305.875999999997</v>
      </c>
      <c r="F28" s="309">
        <v>16991.633000000002</v>
      </c>
      <c r="G28" s="322">
        <v>0</v>
      </c>
      <c r="H28" s="322">
        <v>16991.633000000002</v>
      </c>
      <c r="I28" s="322">
        <v>4905.0829999999996</v>
      </c>
      <c r="J28" s="322">
        <v>2451.0500000000002</v>
      </c>
      <c r="K28" s="322">
        <v>2454.0330000000004</v>
      </c>
      <c r="L28" s="322">
        <v>8378</v>
      </c>
      <c r="M28" s="322">
        <v>0</v>
      </c>
      <c r="N28" s="322">
        <v>8378</v>
      </c>
      <c r="O28" s="322">
        <v>26205.828999999998</v>
      </c>
      <c r="P28" s="322">
        <v>189191.46699999998</v>
      </c>
      <c r="Q28" s="322">
        <v>5241.6179999999995</v>
      </c>
    </row>
    <row r="29" spans="2:17" s="211" customFormat="1" ht="13.9" customHeight="1">
      <c r="B29" s="223" t="s">
        <v>1339</v>
      </c>
      <c r="C29" s="71">
        <v>383503.41799999995</v>
      </c>
      <c r="D29" s="882"/>
      <c r="E29" s="882"/>
      <c r="F29" s="71">
        <v>16357.4</v>
      </c>
      <c r="G29" s="882"/>
      <c r="H29" s="882"/>
      <c r="I29" s="71">
        <v>4451.3630000000003</v>
      </c>
      <c r="J29" s="882"/>
      <c r="K29" s="882"/>
      <c r="L29" s="71">
        <v>7759.5749999999998</v>
      </c>
      <c r="M29" s="882"/>
      <c r="N29" s="882"/>
      <c r="O29" s="71">
        <v>32355.227999999999</v>
      </c>
      <c r="P29" s="882"/>
      <c r="Q29" s="71">
        <v>5570.0530000000008</v>
      </c>
    </row>
    <row r="30" spans="2:17" s="211" customFormat="1" ht="13.9" customHeight="1">
      <c r="B30" s="223" t="s">
        <v>218</v>
      </c>
      <c r="C30" s="71">
        <v>67721.815000000002</v>
      </c>
      <c r="D30" s="882"/>
      <c r="E30" s="882"/>
      <c r="F30" s="71">
        <v>35.649000000000001</v>
      </c>
      <c r="G30" s="882"/>
      <c r="H30" s="882"/>
      <c r="I30" s="71">
        <v>47.911999999999999</v>
      </c>
      <c r="J30" s="882"/>
      <c r="K30" s="882"/>
      <c r="L30" s="71">
        <v>16.178000000000001</v>
      </c>
      <c r="M30" s="882"/>
      <c r="N30" s="882"/>
      <c r="O30" s="71">
        <v>0</v>
      </c>
      <c r="P30" s="882"/>
      <c r="Q30" s="71">
        <v>0</v>
      </c>
    </row>
    <row r="31" spans="2:17" s="211" customFormat="1" ht="13.9" customHeight="1">
      <c r="B31" s="223" t="s">
        <v>867</v>
      </c>
      <c r="C31" s="71">
        <v>169082.266</v>
      </c>
      <c r="D31" s="882"/>
      <c r="E31" s="882"/>
      <c r="F31" s="71">
        <v>987.46299999999997</v>
      </c>
      <c r="G31" s="882"/>
      <c r="H31" s="882"/>
      <c r="I31" s="71">
        <v>418.85300000000001</v>
      </c>
      <c r="J31" s="882"/>
      <c r="K31" s="882"/>
      <c r="L31" s="71">
        <v>216.86099999999999</v>
      </c>
      <c r="M31" s="882"/>
      <c r="N31" s="882"/>
      <c r="O31" s="71">
        <v>0</v>
      </c>
      <c r="P31" s="882"/>
      <c r="Q31" s="71">
        <v>113.401</v>
      </c>
    </row>
    <row r="32" spans="2:17" ht="26.5" customHeight="1">
      <c r="B32" s="206" t="s">
        <v>1346</v>
      </c>
      <c r="C32" s="309">
        <v>620307.49899999995</v>
      </c>
      <c r="D32" s="883"/>
      <c r="E32" s="883"/>
      <c r="F32" s="309">
        <v>17380.511999999999</v>
      </c>
      <c r="G32" s="884"/>
      <c r="H32" s="884"/>
      <c r="I32" s="322">
        <v>4918.1280000000006</v>
      </c>
      <c r="J32" s="884"/>
      <c r="K32" s="884"/>
      <c r="L32" s="322">
        <v>7992.6139999999996</v>
      </c>
      <c r="M32" s="884"/>
      <c r="N32" s="884"/>
      <c r="O32" s="322">
        <v>32355.227999999999</v>
      </c>
      <c r="P32" s="884"/>
      <c r="Q32" s="322">
        <v>5683.4540000000006</v>
      </c>
    </row>
    <row r="33" spans="1:17" s="87" customFormat="1" ht="13.75" customHeight="1">
      <c r="A33" s="1"/>
      <c r="B33" s="1050" t="s">
        <v>1395</v>
      </c>
      <c r="C33" s="1050"/>
      <c r="D33" s="1050"/>
      <c r="E33" s="1050"/>
      <c r="F33" s="1050"/>
      <c r="G33" s="1050"/>
      <c r="H33" s="1050"/>
      <c r="I33" s="1050"/>
      <c r="J33" s="1050"/>
      <c r="K33" s="1050"/>
      <c r="L33" s="1050"/>
      <c r="M33" s="1050"/>
      <c r="N33" s="1050"/>
      <c r="O33" s="1050"/>
      <c r="P33" s="1050"/>
      <c r="Q33" s="1050"/>
    </row>
    <row r="34" spans="1:17" ht="24.25" customHeight="1">
      <c r="B34" s="1050" t="s">
        <v>1466</v>
      </c>
      <c r="C34" s="1050"/>
      <c r="D34" s="1050"/>
      <c r="E34" s="1050"/>
      <c r="F34" s="1050"/>
      <c r="G34" s="1050"/>
      <c r="H34" s="1050"/>
      <c r="I34" s="1050"/>
      <c r="J34" s="1050"/>
      <c r="K34" s="1050"/>
      <c r="L34" s="1050"/>
      <c r="M34" s="1050"/>
      <c r="N34" s="1050"/>
      <c r="O34" s="1050"/>
      <c r="P34" s="1050"/>
      <c r="Q34" s="1050"/>
    </row>
    <row r="35" spans="1:17">
      <c r="B35" s="129" t="s">
        <v>1542</v>
      </c>
    </row>
  </sheetData>
  <mergeCells count="12">
    <mergeCell ref="B2:Q2"/>
    <mergeCell ref="B34:Q34"/>
    <mergeCell ref="B4:B6"/>
    <mergeCell ref="C4:H4"/>
    <mergeCell ref="I4:N4"/>
    <mergeCell ref="O4:O6"/>
    <mergeCell ref="P4:Q5"/>
    <mergeCell ref="C5:E5"/>
    <mergeCell ref="F5:H5"/>
    <mergeCell ref="I5:K5"/>
    <mergeCell ref="L5:N5"/>
    <mergeCell ref="B33:Q33"/>
  </mergeCells>
  <pageMargins left="0.7" right="0.7" top="0.75" bottom="0.75" header="0.3" footer="0.3"/>
  <pageSetup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0"/>
  <sheetViews>
    <sheetView showGridLines="0" zoomScaleNormal="100" workbookViewId="0"/>
  </sheetViews>
  <sheetFormatPr baseColWidth="10" defaultColWidth="8.69921875" defaultRowHeight="13"/>
  <cols>
    <col min="1" max="1" width="8.69921875" style="1" customWidth="1"/>
    <col min="2" max="2" width="27.296875" style="1" customWidth="1"/>
    <col min="3" max="3" width="20.69921875" style="1" customWidth="1"/>
    <col min="4" max="4" width="20.19921875" style="1" customWidth="1"/>
    <col min="5" max="5" width="18.19921875" style="1" customWidth="1"/>
    <col min="6" max="6" width="17" style="1" customWidth="1"/>
    <col min="7" max="7" width="21.19921875" style="1" customWidth="1"/>
    <col min="8" max="8" width="17" style="1" customWidth="1"/>
    <col min="9" max="9" width="12.19921875" style="1" bestFit="1" customWidth="1"/>
    <col min="10" max="16384" width="8.69921875" style="1"/>
  </cols>
  <sheetData>
    <row r="2" spans="2:9">
      <c r="B2" s="1061" t="s">
        <v>1502</v>
      </c>
      <c r="C2" s="1061"/>
      <c r="D2" s="1061"/>
      <c r="E2" s="1061"/>
      <c r="F2" s="1061"/>
      <c r="G2" s="1061"/>
      <c r="H2" s="1061"/>
    </row>
    <row r="3" spans="2:9">
      <c r="B3" s="1061"/>
      <c r="C3" s="1061"/>
      <c r="D3" s="1061"/>
      <c r="E3" s="1061"/>
      <c r="F3" s="1061"/>
      <c r="G3" s="1061"/>
      <c r="H3" s="1061"/>
    </row>
    <row r="4" spans="2:9">
      <c r="B4" s="25"/>
      <c r="C4" s="25"/>
      <c r="D4" s="25"/>
      <c r="E4" s="25"/>
      <c r="F4" s="25"/>
      <c r="G4" s="25"/>
      <c r="H4" s="25"/>
    </row>
    <row r="5" spans="2:9">
      <c r="B5" s="335"/>
      <c r="C5" s="1085" t="s">
        <v>1154</v>
      </c>
      <c r="D5" s="1085"/>
      <c r="E5" s="202"/>
      <c r="F5" s="202"/>
      <c r="G5" s="202"/>
      <c r="H5" s="202"/>
    </row>
    <row r="6" spans="2:9" ht="54">
      <c r="B6" s="686"/>
      <c r="C6" s="821" t="s">
        <v>1401</v>
      </c>
      <c r="D6" s="821" t="s">
        <v>1402</v>
      </c>
      <c r="E6" s="868" t="s">
        <v>1403</v>
      </c>
      <c r="F6" s="868" t="s">
        <v>836</v>
      </c>
      <c r="G6" s="868" t="s">
        <v>1334</v>
      </c>
      <c r="H6" s="868" t="s">
        <v>1400</v>
      </c>
    </row>
    <row r="7" spans="2:9">
      <c r="B7" s="221" t="s">
        <v>210</v>
      </c>
      <c r="C7" s="307">
        <v>8731.5509999999995</v>
      </c>
      <c r="D7" s="307">
        <v>283919.82665256487</v>
      </c>
      <c r="E7" s="307">
        <v>5253</v>
      </c>
      <c r="F7" s="307">
        <v>16882.019</v>
      </c>
      <c r="G7" s="307">
        <v>-369.18099999999959</v>
      </c>
      <c r="H7" s="307">
        <v>287398.37765256484</v>
      </c>
      <c r="I7" s="135"/>
    </row>
    <row r="8" spans="2:9">
      <c r="B8" s="223" t="s">
        <v>212</v>
      </c>
      <c r="C8" s="71">
        <v>3402.1860000000001</v>
      </c>
      <c r="D8" s="71">
        <v>70784.10291172548</v>
      </c>
      <c r="E8" s="71">
        <v>2649</v>
      </c>
      <c r="F8" s="71">
        <v>427.53199999999998</v>
      </c>
      <c r="G8" s="71">
        <v>497.64100000000008</v>
      </c>
      <c r="H8" s="71">
        <v>71537.288911725482</v>
      </c>
    </row>
    <row r="9" spans="2:9">
      <c r="B9" s="223" t="s">
        <v>213</v>
      </c>
      <c r="C9" s="71">
        <v>1393.29</v>
      </c>
      <c r="D9" s="71">
        <v>113826.91788943035</v>
      </c>
      <c r="E9" s="71">
        <v>1979</v>
      </c>
      <c r="F9" s="71">
        <v>2728.47</v>
      </c>
      <c r="G9" s="71">
        <v>131.31799999999998</v>
      </c>
      <c r="H9" s="71">
        <v>113241.20788943034</v>
      </c>
    </row>
    <row r="10" spans="2:9">
      <c r="B10" s="223" t="s">
        <v>211</v>
      </c>
      <c r="C10" s="71">
        <v>783.81799999999998</v>
      </c>
      <c r="D10" s="71">
        <v>125121.37744599205</v>
      </c>
      <c r="E10" s="71">
        <v>793</v>
      </c>
      <c r="F10" s="71">
        <v>4431</v>
      </c>
      <c r="G10" s="71">
        <v>-49.990000000000009</v>
      </c>
      <c r="H10" s="71">
        <v>125112.19544599205</v>
      </c>
    </row>
    <row r="11" spans="2:9">
      <c r="B11" s="223" t="s">
        <v>217</v>
      </c>
      <c r="C11" s="71">
        <v>2010.0730000000001</v>
      </c>
      <c r="D11" s="71">
        <v>64270.993198911798</v>
      </c>
      <c r="E11" s="71">
        <v>2212</v>
      </c>
      <c r="F11" s="71">
        <v>1419.501</v>
      </c>
      <c r="G11" s="71">
        <v>381.0630000000001</v>
      </c>
      <c r="H11" s="71">
        <v>64069.066198911794</v>
      </c>
    </row>
    <row r="12" spans="2:9" ht="15">
      <c r="B12" s="223" t="s">
        <v>1335</v>
      </c>
      <c r="C12" s="71">
        <v>658.49099999999999</v>
      </c>
      <c r="D12" s="71">
        <v>78194.899901375407</v>
      </c>
      <c r="E12" s="71">
        <v>509</v>
      </c>
      <c r="F12" s="71">
        <v>370.71699999999998</v>
      </c>
      <c r="G12" s="71">
        <v>-115.66899999999998</v>
      </c>
      <c r="H12" s="71">
        <v>78344.390901375402</v>
      </c>
    </row>
    <row r="13" spans="2:9">
      <c r="B13" s="336" t="s">
        <v>20</v>
      </c>
      <c r="C13" s="309">
        <v>16979.409</v>
      </c>
      <c r="D13" s="309">
        <v>736118.1179999999</v>
      </c>
      <c r="E13" s="309">
        <v>13396</v>
      </c>
      <c r="F13" s="309">
        <v>26259.239000000001</v>
      </c>
      <c r="G13" s="309">
        <v>476.1820000000007</v>
      </c>
      <c r="H13" s="309">
        <v>739701.52699999989</v>
      </c>
    </row>
    <row r="14" spans="2:9" s="105" customFormat="1" ht="7">
      <c r="B14" s="1059" t="s">
        <v>1486</v>
      </c>
      <c r="C14" s="1059"/>
      <c r="D14" s="1059"/>
      <c r="E14" s="1059"/>
      <c r="F14" s="1059"/>
      <c r="G14" s="1059"/>
      <c r="H14" s="1059"/>
      <c r="I14" s="95"/>
    </row>
    <row r="15" spans="2:9" s="105" customFormat="1" ht="7">
      <c r="B15" s="1059" t="s">
        <v>1544</v>
      </c>
      <c r="C15" s="1059"/>
      <c r="D15" s="1059"/>
      <c r="E15" s="1059"/>
      <c r="F15" s="1059"/>
      <c r="G15" s="1059"/>
      <c r="H15" s="1059"/>
      <c r="I15" s="867"/>
    </row>
    <row r="16" spans="2:9">
      <c r="B16" s="1059" t="s">
        <v>1543</v>
      </c>
      <c r="C16" s="1059"/>
      <c r="D16" s="1059"/>
      <c r="E16" s="1059"/>
      <c r="F16" s="1059"/>
      <c r="G16" s="1059"/>
      <c r="H16" s="1059"/>
      <c r="I16" s="95"/>
    </row>
    <row r="18" spans="2:10">
      <c r="B18" s="1061" t="s">
        <v>1503</v>
      </c>
      <c r="C18" s="1061"/>
      <c r="D18" s="1061"/>
      <c r="E18" s="1061"/>
      <c r="F18" s="1061"/>
      <c r="G18" s="1061"/>
      <c r="H18" s="1061"/>
    </row>
    <row r="20" spans="2:10">
      <c r="B20" s="335"/>
      <c r="C20" s="1086" t="s">
        <v>1155</v>
      </c>
      <c r="D20" s="1086"/>
      <c r="E20" s="202"/>
      <c r="F20" s="202"/>
      <c r="G20" s="202"/>
      <c r="H20" s="202"/>
    </row>
    <row r="21" spans="2:10" ht="54">
      <c r="B21" s="686"/>
      <c r="C21" s="821" t="s">
        <v>1401</v>
      </c>
      <c r="D21" s="821" t="s">
        <v>1402</v>
      </c>
      <c r="E21" s="947" t="s">
        <v>1403</v>
      </c>
      <c r="F21" s="947" t="s">
        <v>836</v>
      </c>
      <c r="G21" s="947" t="s">
        <v>1334</v>
      </c>
      <c r="H21" s="947" t="s">
        <v>1400</v>
      </c>
    </row>
    <row r="22" spans="2:10">
      <c r="B22" s="221" t="s">
        <v>210</v>
      </c>
      <c r="C22" s="307">
        <v>10270.244000000001</v>
      </c>
      <c r="D22" s="307">
        <v>287463.68188210262</v>
      </c>
      <c r="E22" s="307">
        <v>5622.1809999999996</v>
      </c>
      <c r="F22" s="307">
        <v>24327.536</v>
      </c>
      <c r="G22" s="307">
        <v>-2500.4370000000008</v>
      </c>
      <c r="H22" s="307">
        <v>292111.74488210265</v>
      </c>
      <c r="I22" s="135"/>
    </row>
    <row r="23" spans="2:10">
      <c r="B23" s="223" t="s">
        <v>212</v>
      </c>
      <c r="C23" s="71">
        <v>2600.8130000000001</v>
      </c>
      <c r="D23" s="71">
        <v>73403.573824892781</v>
      </c>
      <c r="E23" s="71">
        <v>2151.3589999999999</v>
      </c>
      <c r="F23" s="71">
        <v>377.47500000000002</v>
      </c>
      <c r="G23" s="71">
        <v>887.86199999999985</v>
      </c>
      <c r="H23" s="71">
        <v>73853.027824892779</v>
      </c>
      <c r="I23" s="135"/>
    </row>
    <row r="24" spans="2:10">
      <c r="B24" s="223" t="s">
        <v>213</v>
      </c>
      <c r="C24" s="71">
        <v>1162.42</v>
      </c>
      <c r="D24" s="71">
        <v>98402.549529892523</v>
      </c>
      <c r="E24" s="71">
        <v>1847.682</v>
      </c>
      <c r="F24" s="71">
        <v>2271.7809999999999</v>
      </c>
      <c r="G24" s="71">
        <v>60.942000000000007</v>
      </c>
      <c r="H24" s="71">
        <v>97717.287529892521</v>
      </c>
      <c r="I24" s="135"/>
    </row>
    <row r="25" spans="2:10">
      <c r="B25" s="223" t="s">
        <v>211</v>
      </c>
      <c r="C25" s="71">
        <v>883.18700000000001</v>
      </c>
      <c r="D25" s="71">
        <v>115646.84132746799</v>
      </c>
      <c r="E25" s="71">
        <v>842.99</v>
      </c>
      <c r="F25" s="71">
        <v>3856.71</v>
      </c>
      <c r="G25" s="71">
        <v>242.51400000000001</v>
      </c>
      <c r="H25" s="71">
        <v>115687.03832746799</v>
      </c>
      <c r="I25" s="135"/>
    </row>
    <row r="26" spans="2:10">
      <c r="B26" s="223" t="s">
        <v>217</v>
      </c>
      <c r="C26" s="71">
        <v>1892.0340000000001</v>
      </c>
      <c r="D26" s="71">
        <v>62954.236191610224</v>
      </c>
      <c r="E26" s="71">
        <v>1830.9369999999999</v>
      </c>
      <c r="F26" s="71">
        <v>1140.1859999999999</v>
      </c>
      <c r="G26" s="71">
        <v>415.91399999999999</v>
      </c>
      <c r="H26" s="71">
        <v>63015.333191610225</v>
      </c>
      <c r="I26" s="135"/>
    </row>
    <row r="27" spans="2:10" ht="15">
      <c r="B27" s="223" t="s">
        <v>1335</v>
      </c>
      <c r="C27" s="71">
        <v>846.66899999999998</v>
      </c>
      <c r="D27" s="71">
        <v>72939.252244033923</v>
      </c>
      <c r="E27" s="71">
        <v>624.66899999999998</v>
      </c>
      <c r="F27" s="71">
        <v>381.73</v>
      </c>
      <c r="G27" s="71">
        <v>-62.01400000000001</v>
      </c>
      <c r="H27" s="71">
        <v>73161.252244033923</v>
      </c>
    </row>
    <row r="28" spans="2:10">
      <c r="B28" s="336" t="s">
        <v>20</v>
      </c>
      <c r="C28" s="309">
        <v>17655.367000000002</v>
      </c>
      <c r="D28" s="309">
        <v>710810.13500000001</v>
      </c>
      <c r="E28" s="309">
        <v>12919.817999999999</v>
      </c>
      <c r="F28" s="309">
        <v>32355.417999999998</v>
      </c>
      <c r="G28" s="309">
        <v>-955.21900000000107</v>
      </c>
      <c r="H28" s="309">
        <v>715545.68400000001</v>
      </c>
    </row>
    <row r="29" spans="2:10" s="105" customFormat="1" ht="7">
      <c r="B29" s="1059" t="s">
        <v>1486</v>
      </c>
      <c r="C29" s="1059"/>
      <c r="D29" s="1059"/>
      <c r="E29" s="1059"/>
      <c r="F29" s="1059"/>
      <c r="G29" s="1059"/>
      <c r="H29" s="1059"/>
      <c r="I29" s="95"/>
    </row>
    <row r="30" spans="2:10" s="105" customFormat="1" ht="7">
      <c r="B30" s="1059" t="s">
        <v>1544</v>
      </c>
      <c r="C30" s="1059"/>
      <c r="D30" s="1059"/>
      <c r="E30" s="1059"/>
      <c r="F30" s="1059"/>
      <c r="G30" s="1059"/>
      <c r="H30" s="1059"/>
      <c r="I30" s="137"/>
    </row>
    <row r="31" spans="2:10">
      <c r="B31" s="1059" t="s">
        <v>1543</v>
      </c>
      <c r="C31" s="1059"/>
      <c r="D31" s="1059"/>
      <c r="E31" s="1059"/>
      <c r="F31" s="1059"/>
      <c r="G31" s="1059"/>
      <c r="H31" s="1059"/>
      <c r="I31" s="95"/>
    </row>
    <row r="32" spans="2:10">
      <c r="C32" s="135"/>
      <c r="D32" s="135"/>
      <c r="E32" s="135"/>
      <c r="F32" s="135"/>
      <c r="G32" s="135"/>
      <c r="H32" s="135"/>
      <c r="J32" s="87"/>
    </row>
    <row r="33" spans="10:12">
      <c r="J33" s="138"/>
    </row>
    <row r="34" spans="10:12">
      <c r="J34" s="138"/>
    </row>
    <row r="35" spans="10:12">
      <c r="J35" s="138"/>
    </row>
    <row r="36" spans="10:12">
      <c r="J36" s="138"/>
    </row>
    <row r="37" spans="10:12">
      <c r="J37" s="138"/>
      <c r="K37" s="112"/>
      <c r="L37" s="138"/>
    </row>
    <row r="38" spans="10:12">
      <c r="J38" s="138"/>
      <c r="K38" s="112"/>
      <c r="L38" s="138"/>
    </row>
    <row r="39" spans="10:12">
      <c r="J39" s="138"/>
      <c r="K39" s="112"/>
      <c r="L39" s="138"/>
    </row>
    <row r="40" spans="10:12">
      <c r="J40" s="138"/>
      <c r="K40" s="112"/>
      <c r="L40" s="138"/>
    </row>
  </sheetData>
  <mergeCells count="10">
    <mergeCell ref="B29:H29"/>
    <mergeCell ref="B30:H30"/>
    <mergeCell ref="B31:H31"/>
    <mergeCell ref="B2:H3"/>
    <mergeCell ref="C5:D5"/>
    <mergeCell ref="B18:H18"/>
    <mergeCell ref="C20:D20"/>
    <mergeCell ref="B14:H14"/>
    <mergeCell ref="B15:H15"/>
    <mergeCell ref="B16:H16"/>
  </mergeCells>
  <pageMargins left="0.7" right="0.7" top="0.75" bottom="0.75" header="0.3" footer="0.3"/>
  <pageSetup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4"/>
  <sheetViews>
    <sheetView showGridLines="0" zoomScaleNormal="100" workbookViewId="0"/>
  </sheetViews>
  <sheetFormatPr baseColWidth="10" defaultColWidth="8.69921875" defaultRowHeight="13"/>
  <cols>
    <col min="1" max="1" width="8.69921875" style="1" customWidth="1"/>
    <col min="2" max="2" width="78" style="1" customWidth="1"/>
    <col min="3" max="3" width="17.19921875" style="1" customWidth="1"/>
    <col min="4" max="4" width="20" style="1" customWidth="1"/>
    <col min="5" max="5" width="13" style="1" customWidth="1"/>
    <col min="6" max="6" width="16.69921875" style="1" customWidth="1"/>
    <col min="7" max="7" width="10.69921875" style="1" customWidth="1"/>
    <col min="8" max="16384" width="8.69921875" style="1"/>
  </cols>
  <sheetData>
    <row r="2" spans="2:8">
      <c r="B2" s="1064" t="s">
        <v>1504</v>
      </c>
      <c r="C2" s="1064"/>
      <c r="D2" s="1064"/>
      <c r="E2" s="1064"/>
      <c r="F2" s="1064"/>
      <c r="G2" s="1064"/>
    </row>
    <row r="3" spans="2:8" ht="13" customHeight="1">
      <c r="B3" s="30"/>
      <c r="C3" s="30"/>
      <c r="D3" s="30"/>
      <c r="E3" s="30"/>
      <c r="F3" s="30"/>
      <c r="G3" s="30"/>
    </row>
    <row r="4" spans="2:8" ht="12" customHeight="1">
      <c r="B4" s="30"/>
      <c r="C4" s="30"/>
      <c r="D4" s="30"/>
      <c r="E4" s="30"/>
      <c r="F4" s="30"/>
      <c r="G4" s="30"/>
    </row>
    <row r="5" spans="2:8" ht="13.9" customHeight="1">
      <c r="B5" s="596"/>
      <c r="C5" s="1080" t="s">
        <v>1263</v>
      </c>
      <c r="D5" s="1090"/>
      <c r="E5" s="1091"/>
      <c r="F5" s="1089" t="s">
        <v>1264</v>
      </c>
      <c r="G5" s="1038" t="s">
        <v>868</v>
      </c>
    </row>
    <row r="6" spans="2:8" ht="39">
      <c r="B6" s="686"/>
      <c r="C6" s="818" t="s">
        <v>8</v>
      </c>
      <c r="D6" s="818" t="s">
        <v>839</v>
      </c>
      <c r="E6" s="818" t="s">
        <v>835</v>
      </c>
      <c r="F6" s="1073"/>
      <c r="G6" s="1076"/>
    </row>
    <row r="7" spans="2:8" s="28" customFormat="1" ht="13.9" customHeight="1">
      <c r="B7" s="221" t="s">
        <v>870</v>
      </c>
      <c r="C7" s="307">
        <v>247.37</v>
      </c>
      <c r="D7" s="307">
        <v>5801.3869999999997</v>
      </c>
      <c r="E7" s="307">
        <v>200.20699999999999</v>
      </c>
      <c r="F7" s="307">
        <v>-102.697</v>
      </c>
      <c r="G7" s="307">
        <v>5848.5499999999993</v>
      </c>
      <c r="H7" s="338"/>
    </row>
    <row r="8" spans="2:8" s="28" customFormat="1" ht="13.9" customHeight="1">
      <c r="B8" s="223" t="s">
        <v>812</v>
      </c>
      <c r="C8" s="71">
        <v>185.58699999999999</v>
      </c>
      <c r="D8" s="71">
        <v>7786.7179999999998</v>
      </c>
      <c r="E8" s="71">
        <v>158.00399999999999</v>
      </c>
      <c r="F8" s="71">
        <v>76.668999999999997</v>
      </c>
      <c r="G8" s="71">
        <v>7814.3010000000004</v>
      </c>
    </row>
    <row r="9" spans="2:8" s="28" customFormat="1" ht="13.9" customHeight="1">
      <c r="B9" s="223" t="s">
        <v>813</v>
      </c>
      <c r="C9" s="71">
        <v>1012.396</v>
      </c>
      <c r="D9" s="71">
        <v>85008.025999999998</v>
      </c>
      <c r="E9" s="71">
        <v>1077.999</v>
      </c>
      <c r="F9" s="71">
        <v>-358.70299999999997</v>
      </c>
      <c r="G9" s="71">
        <v>84942.422999999995</v>
      </c>
    </row>
    <row r="10" spans="2:8" s="28" customFormat="1" ht="13.9" customHeight="1">
      <c r="B10" s="223" t="s">
        <v>814</v>
      </c>
      <c r="C10" s="71">
        <v>381.98899999999998</v>
      </c>
      <c r="D10" s="71">
        <v>25323.350999999999</v>
      </c>
      <c r="E10" s="71">
        <v>345.99400000000003</v>
      </c>
      <c r="F10" s="71">
        <v>-98.426000000000002</v>
      </c>
      <c r="G10" s="71">
        <v>25359.346000000001</v>
      </c>
    </row>
    <row r="11" spans="2:8" s="28" customFormat="1" ht="13.9" customHeight="1">
      <c r="B11" s="223" t="s">
        <v>871</v>
      </c>
      <c r="C11" s="71">
        <v>38.128999999999998</v>
      </c>
      <c r="D11" s="71">
        <v>2308.806</v>
      </c>
      <c r="E11" s="71">
        <v>42.874000000000002</v>
      </c>
      <c r="F11" s="71">
        <v>5.399</v>
      </c>
      <c r="G11" s="71">
        <v>2304.0610000000001</v>
      </c>
    </row>
    <row r="12" spans="2:8" s="28" customFormat="1" ht="13.9" customHeight="1">
      <c r="B12" s="223" t="s">
        <v>815</v>
      </c>
      <c r="C12" s="71">
        <v>2921.462</v>
      </c>
      <c r="D12" s="71">
        <v>22159.455999999998</v>
      </c>
      <c r="E12" s="71">
        <v>1944.845</v>
      </c>
      <c r="F12" s="71">
        <v>689.923</v>
      </c>
      <c r="G12" s="71">
        <v>23136.072999999997</v>
      </c>
    </row>
    <row r="13" spans="2:8" s="28" customFormat="1" ht="13.9" customHeight="1">
      <c r="B13" s="223" t="s">
        <v>816</v>
      </c>
      <c r="C13" s="71">
        <v>2461.596</v>
      </c>
      <c r="D13" s="71">
        <v>51139.296000000002</v>
      </c>
      <c r="E13" s="71">
        <v>1832.4449999999999</v>
      </c>
      <c r="F13" s="71">
        <v>235.43199999999999</v>
      </c>
      <c r="G13" s="71">
        <v>51768.447</v>
      </c>
    </row>
    <row r="14" spans="2:8" s="28" customFormat="1" ht="13.9" customHeight="1">
      <c r="B14" s="223" t="s">
        <v>817</v>
      </c>
      <c r="C14" s="71">
        <v>713.56899999999996</v>
      </c>
      <c r="D14" s="71">
        <v>16472.460999999999</v>
      </c>
      <c r="E14" s="71">
        <v>491.81099999999998</v>
      </c>
      <c r="F14" s="71">
        <v>12.135999999999999</v>
      </c>
      <c r="G14" s="71">
        <v>16694.218999999997</v>
      </c>
    </row>
    <row r="15" spans="2:8" s="28" customFormat="1" ht="13.9" customHeight="1">
      <c r="B15" s="223" t="s">
        <v>818</v>
      </c>
      <c r="C15" s="71">
        <v>516.29100000000005</v>
      </c>
      <c r="D15" s="71">
        <v>14361.621999999999</v>
      </c>
      <c r="E15" s="71">
        <v>323.88900000000001</v>
      </c>
      <c r="F15" s="71">
        <v>10.641</v>
      </c>
      <c r="G15" s="71">
        <v>14554.023999999999</v>
      </c>
    </row>
    <row r="16" spans="2:8" s="28" customFormat="1" ht="13.9" customHeight="1">
      <c r="B16" s="223" t="s">
        <v>819</v>
      </c>
      <c r="C16" s="71">
        <v>156.709</v>
      </c>
      <c r="D16" s="71">
        <v>14146.286</v>
      </c>
      <c r="E16" s="71">
        <v>108.27</v>
      </c>
      <c r="F16" s="71">
        <v>-126.937</v>
      </c>
      <c r="G16" s="71">
        <v>14194.725</v>
      </c>
    </row>
    <row r="17" spans="2:8" s="28" customFormat="1" ht="13.9" customHeight="1">
      <c r="B17" s="223" t="s">
        <v>820</v>
      </c>
      <c r="C17" s="71">
        <v>370.07499999999999</v>
      </c>
      <c r="D17" s="71">
        <v>96037.922000000006</v>
      </c>
      <c r="E17" s="71">
        <v>247.322</v>
      </c>
      <c r="F17" s="71">
        <v>-2.399</v>
      </c>
      <c r="G17" s="71">
        <v>96160.675000000003</v>
      </c>
    </row>
    <row r="18" spans="2:8" s="28" customFormat="1" ht="13.9" customHeight="1">
      <c r="B18" s="223" t="s">
        <v>821</v>
      </c>
      <c r="C18" s="71">
        <v>690.30700000000002</v>
      </c>
      <c r="D18" s="71">
        <v>42198.712</v>
      </c>
      <c r="E18" s="71">
        <v>458.68400000000003</v>
      </c>
      <c r="F18" s="71">
        <v>-210.756</v>
      </c>
      <c r="G18" s="71">
        <v>42430.334999999999</v>
      </c>
    </row>
    <row r="19" spans="2:8" s="28" customFormat="1" ht="13.9" customHeight="1">
      <c r="B19" s="223" t="s">
        <v>822</v>
      </c>
      <c r="C19" s="71">
        <v>496.42899999999997</v>
      </c>
      <c r="D19" s="71">
        <v>15338.396000000001</v>
      </c>
      <c r="E19" s="71">
        <v>379.7</v>
      </c>
      <c r="F19" s="71">
        <v>32.280999999999999</v>
      </c>
      <c r="G19" s="71">
        <v>15455.125</v>
      </c>
    </row>
    <row r="20" spans="2:8" s="28" customFormat="1" ht="13.9" customHeight="1">
      <c r="B20" s="223" t="s">
        <v>872</v>
      </c>
      <c r="C20" s="71">
        <v>313.15800000000002</v>
      </c>
      <c r="D20" s="71">
        <v>10762.734</v>
      </c>
      <c r="E20" s="71">
        <v>311.02199999999999</v>
      </c>
      <c r="F20" s="71">
        <v>95.768000000000001</v>
      </c>
      <c r="G20" s="71">
        <v>10764.869999999999</v>
      </c>
    </row>
    <row r="21" spans="2:8" s="28" customFormat="1" ht="13.9" customHeight="1">
      <c r="B21" s="223" t="s">
        <v>873</v>
      </c>
      <c r="C21" s="71">
        <v>160.45699999999999</v>
      </c>
      <c r="D21" s="71">
        <v>129130.81</v>
      </c>
      <c r="E21" s="71">
        <v>171.84800000000001</v>
      </c>
      <c r="F21" s="71">
        <v>54.295000000000002</v>
      </c>
      <c r="G21" s="71">
        <v>129119.41899999999</v>
      </c>
    </row>
    <row r="22" spans="2:8" s="28" customFormat="1" ht="13.9" customHeight="1">
      <c r="B22" s="223" t="s">
        <v>823</v>
      </c>
      <c r="C22" s="71">
        <v>200.495</v>
      </c>
      <c r="D22" s="71">
        <v>4540.7179999999998</v>
      </c>
      <c r="E22" s="71">
        <v>191.17</v>
      </c>
      <c r="F22" s="71">
        <v>30.195</v>
      </c>
      <c r="G22" s="71">
        <v>4550.0429999999997</v>
      </c>
    </row>
    <row r="23" spans="2:8" s="28" customFormat="1" ht="13.9" customHeight="1">
      <c r="B23" s="223" t="s">
        <v>874</v>
      </c>
      <c r="C23" s="71">
        <v>118.67400000000001</v>
      </c>
      <c r="D23" s="71">
        <v>10258.620999999999</v>
      </c>
      <c r="E23" s="71">
        <v>116.898</v>
      </c>
      <c r="F23" s="71">
        <v>-58.698999999999998</v>
      </c>
      <c r="G23" s="71">
        <v>10260.397000000001</v>
      </c>
    </row>
    <row r="24" spans="2:8" s="28" customFormat="1" ht="13.9" customHeight="1">
      <c r="B24" s="223" t="s">
        <v>824</v>
      </c>
      <c r="C24" s="71">
        <v>76.664000000000001</v>
      </c>
      <c r="D24" s="71">
        <v>2089.0369999999998</v>
      </c>
      <c r="E24" s="71">
        <v>48.334000000000003</v>
      </c>
      <c r="F24" s="71">
        <v>-9.5299999999999994</v>
      </c>
      <c r="G24" s="71">
        <v>2117.3670000000002</v>
      </c>
    </row>
    <row r="25" spans="2:8" s="28" customFormat="1" ht="13.9" customHeight="1">
      <c r="B25" s="223" t="s">
        <v>825</v>
      </c>
      <c r="C25" s="71">
        <v>772.85400000000004</v>
      </c>
      <c r="D25" s="71">
        <v>35778.641000000003</v>
      </c>
      <c r="E25" s="71">
        <v>872.577</v>
      </c>
      <c r="F25" s="71">
        <v>167.31200000000001</v>
      </c>
      <c r="G25" s="71">
        <v>35678.918000000005</v>
      </c>
    </row>
    <row r="26" spans="2:8" s="28" customFormat="1" ht="41.5" customHeight="1">
      <c r="B26" s="223" t="s">
        <v>875</v>
      </c>
      <c r="C26" s="71">
        <v>1.5209999999999999</v>
      </c>
      <c r="D26" s="71">
        <v>75.141000000000005</v>
      </c>
      <c r="E26" s="71">
        <v>0.81599999999999995</v>
      </c>
      <c r="F26" s="71">
        <v>-0.14199999999999999</v>
      </c>
      <c r="G26" s="71">
        <v>75.846000000000004</v>
      </c>
    </row>
    <row r="27" spans="2:8" s="28" customFormat="1" ht="13.9" customHeight="1">
      <c r="B27" s="223" t="s">
        <v>826</v>
      </c>
      <c r="C27" s="71">
        <v>2.7E-2</v>
      </c>
      <c r="D27" s="71">
        <v>30.943999999999999</v>
      </c>
      <c r="E27" s="71">
        <v>0.21199999999999999</v>
      </c>
      <c r="F27" s="71">
        <v>0.187</v>
      </c>
      <c r="G27" s="71">
        <v>30.759</v>
      </c>
    </row>
    <row r="28" spans="2:8" s="28" customFormat="1" ht="13.9" customHeight="1">
      <c r="B28" s="221" t="s">
        <v>827</v>
      </c>
      <c r="C28" s="307">
        <v>5143.6490000000003</v>
      </c>
      <c r="D28" s="307">
        <v>145369.033</v>
      </c>
      <c r="E28" s="307">
        <v>4070.991</v>
      </c>
      <c r="F28" s="307">
        <v>34.145000000000003</v>
      </c>
      <c r="G28" s="307">
        <v>146441.69099999999</v>
      </c>
    </row>
    <row r="29" spans="2:8" s="3" customFormat="1">
      <c r="B29" s="206" t="s">
        <v>20</v>
      </c>
      <c r="C29" s="309">
        <v>16979.408000000003</v>
      </c>
      <c r="D29" s="309">
        <v>736118.11800000002</v>
      </c>
      <c r="E29" s="309">
        <v>13395.912</v>
      </c>
      <c r="F29" s="309">
        <v>476.09400000000005</v>
      </c>
      <c r="G29" s="309">
        <v>739701.61399999994</v>
      </c>
    </row>
    <row r="30" spans="2:8" s="137" customFormat="1" ht="12" customHeight="1">
      <c r="B30" s="1059" t="s">
        <v>1484</v>
      </c>
      <c r="C30" s="1059"/>
      <c r="D30" s="1059"/>
      <c r="E30" s="1059"/>
      <c r="F30" s="1059"/>
      <c r="G30" s="1059"/>
      <c r="H30" s="95"/>
    </row>
    <row r="31" spans="2:8" ht="12" customHeight="1">
      <c r="B31" s="104"/>
      <c r="C31" s="104"/>
      <c r="D31" s="104"/>
      <c r="E31" s="104"/>
      <c r="F31" s="104"/>
      <c r="G31" s="104"/>
      <c r="H31" s="95"/>
    </row>
    <row r="32" spans="2:8">
      <c r="C32" s="60"/>
      <c r="D32" s="60"/>
    </row>
    <row r="33" spans="2:8">
      <c r="B33" s="1064" t="s">
        <v>1505</v>
      </c>
      <c r="C33" s="1064"/>
      <c r="D33" s="1064"/>
      <c r="E33" s="1064"/>
      <c r="F33" s="1064"/>
      <c r="G33" s="1064"/>
    </row>
    <row r="35" spans="2:8" ht="13.9" customHeight="1">
      <c r="B35" s="202"/>
      <c r="C35" s="1092" t="s">
        <v>1156</v>
      </c>
      <c r="D35" s="1093"/>
      <c r="E35" s="1094"/>
      <c r="F35" s="1087" t="s">
        <v>869</v>
      </c>
      <c r="G35" s="1071" t="s">
        <v>868</v>
      </c>
    </row>
    <row r="36" spans="2:8" ht="39">
      <c r="B36" s="337"/>
      <c r="C36" s="821" t="s">
        <v>8</v>
      </c>
      <c r="D36" s="821" t="s">
        <v>839</v>
      </c>
      <c r="E36" s="821" t="s">
        <v>835</v>
      </c>
      <c r="F36" s="1088"/>
      <c r="G36" s="1072"/>
    </row>
    <row r="37" spans="2:8" s="28" customFormat="1" ht="13.9" customHeight="1">
      <c r="B37" s="221" t="s">
        <v>870</v>
      </c>
      <c r="C37" s="307">
        <v>287.61599999999999</v>
      </c>
      <c r="D37" s="307">
        <v>9837.0460000000003</v>
      </c>
      <c r="E37" s="307">
        <v>302.904</v>
      </c>
      <c r="F37" s="307">
        <v>118.904</v>
      </c>
      <c r="G37" s="307">
        <v>9821.7579999999998</v>
      </c>
      <c r="H37" s="338"/>
    </row>
    <row r="38" spans="2:8" s="28" customFormat="1" ht="13.9" customHeight="1">
      <c r="B38" s="223" t="s">
        <v>812</v>
      </c>
      <c r="C38" s="71">
        <v>140.017</v>
      </c>
      <c r="D38" s="71">
        <v>8427.1910000000007</v>
      </c>
      <c r="E38" s="71">
        <v>81.334999999999994</v>
      </c>
      <c r="F38" s="71">
        <v>-53.665000000000006</v>
      </c>
      <c r="G38" s="71">
        <v>8485.8730000000014</v>
      </c>
    </row>
    <row r="39" spans="2:8" s="28" customFormat="1" ht="13.9" customHeight="1">
      <c r="B39" s="223" t="s">
        <v>813</v>
      </c>
      <c r="C39" s="71">
        <v>1429.1659999999999</v>
      </c>
      <c r="D39" s="71">
        <v>80167.331000000006</v>
      </c>
      <c r="E39" s="71">
        <v>1436.702</v>
      </c>
      <c r="F39" s="71">
        <v>-78.298000000000002</v>
      </c>
      <c r="G39" s="71">
        <v>80159.794999999998</v>
      </c>
    </row>
    <row r="40" spans="2:8" s="28" customFormat="1" ht="13.9" customHeight="1">
      <c r="B40" s="223" t="s">
        <v>814</v>
      </c>
      <c r="C40" s="71">
        <v>565.30100000000004</v>
      </c>
      <c r="D40" s="71">
        <v>24432.651000000002</v>
      </c>
      <c r="E40" s="71">
        <v>444.42</v>
      </c>
      <c r="F40" s="71">
        <v>181.42000000000002</v>
      </c>
      <c r="G40" s="71">
        <v>24553.532000000003</v>
      </c>
    </row>
    <row r="41" spans="2:8" s="28" customFormat="1" ht="13.9" customHeight="1">
      <c r="B41" s="223" t="s">
        <v>871</v>
      </c>
      <c r="C41" s="71">
        <v>27.486000000000001</v>
      </c>
      <c r="D41" s="71">
        <v>2595.4470000000001</v>
      </c>
      <c r="E41" s="71">
        <v>37.475000000000001</v>
      </c>
      <c r="F41" s="71">
        <v>10.475000000000001</v>
      </c>
      <c r="G41" s="71">
        <v>2585.4580000000001</v>
      </c>
    </row>
    <row r="42" spans="2:8" s="28" customFormat="1" ht="13.9" customHeight="1">
      <c r="B42" s="223" t="s">
        <v>815</v>
      </c>
      <c r="C42" s="71">
        <v>1870.74</v>
      </c>
      <c r="D42" s="71">
        <v>23509.34</v>
      </c>
      <c r="E42" s="71">
        <v>1254.922</v>
      </c>
      <c r="F42" s="71">
        <v>-1127.4780000000001</v>
      </c>
      <c r="G42" s="71">
        <v>24125.158000000003</v>
      </c>
    </row>
    <row r="43" spans="2:8" s="28" customFormat="1" ht="13.9" customHeight="1">
      <c r="B43" s="223" t="s">
        <v>816</v>
      </c>
      <c r="C43" s="71">
        <v>2463.5210000000002</v>
      </c>
      <c r="D43" s="71">
        <v>48416.470999999998</v>
      </c>
      <c r="E43" s="71">
        <v>1597.0129999999999</v>
      </c>
      <c r="F43" s="71">
        <v>106.01299999999992</v>
      </c>
      <c r="G43" s="71">
        <v>49282.978999999999</v>
      </c>
    </row>
    <row r="44" spans="2:8" s="28" customFormat="1" ht="13.9" customHeight="1">
      <c r="B44" s="223" t="s">
        <v>817</v>
      </c>
      <c r="C44" s="71">
        <v>663.83</v>
      </c>
      <c r="D44" s="71">
        <v>21879.491999999998</v>
      </c>
      <c r="E44" s="71">
        <v>479.67500000000001</v>
      </c>
      <c r="F44" s="71">
        <v>28.675000000000011</v>
      </c>
      <c r="G44" s="71">
        <v>22063.647000000001</v>
      </c>
    </row>
    <row r="45" spans="2:8" s="28" customFormat="1" ht="13.9" customHeight="1">
      <c r="B45" s="223" t="s">
        <v>818</v>
      </c>
      <c r="C45" s="71">
        <v>537.75800000000004</v>
      </c>
      <c r="D45" s="71">
        <v>11266.538</v>
      </c>
      <c r="E45" s="71">
        <v>313.24799999999999</v>
      </c>
      <c r="F45" s="71">
        <v>-1.7520000000000095</v>
      </c>
      <c r="G45" s="71">
        <v>11491.048000000001</v>
      </c>
    </row>
    <row r="46" spans="2:8" s="28" customFormat="1" ht="13.9" customHeight="1">
      <c r="B46" s="223" t="s">
        <v>819</v>
      </c>
      <c r="C46" s="71">
        <v>984.63099999999997</v>
      </c>
      <c r="D46" s="71">
        <v>12325.727000000001</v>
      </c>
      <c r="E46" s="71">
        <v>235.20699999999999</v>
      </c>
      <c r="F46" s="71">
        <v>63.15100000000001</v>
      </c>
      <c r="G46" s="71">
        <v>13075.151</v>
      </c>
    </row>
    <row r="47" spans="2:8" s="28" customFormat="1" ht="13.9" customHeight="1">
      <c r="B47" s="223" t="s">
        <v>820</v>
      </c>
      <c r="C47" s="71">
        <v>338.166</v>
      </c>
      <c r="D47" s="71">
        <v>106180.92899999999</v>
      </c>
      <c r="E47" s="71">
        <v>249.721</v>
      </c>
      <c r="F47" s="71">
        <v>26.721000000000004</v>
      </c>
      <c r="G47" s="71">
        <v>106269.37399999998</v>
      </c>
    </row>
    <row r="48" spans="2:8" s="28" customFormat="1" ht="13.9" customHeight="1">
      <c r="B48" s="223" t="s">
        <v>821</v>
      </c>
      <c r="C48" s="71">
        <v>960.31100000000004</v>
      </c>
      <c r="D48" s="71">
        <v>40897.703999999998</v>
      </c>
      <c r="E48" s="71">
        <v>669.44</v>
      </c>
      <c r="F48" s="71">
        <v>-148.55999999999995</v>
      </c>
      <c r="G48" s="71">
        <v>41188.574999999997</v>
      </c>
    </row>
    <row r="49" spans="2:12" s="28" customFormat="1" ht="13.9" customHeight="1">
      <c r="B49" s="223" t="s">
        <v>822</v>
      </c>
      <c r="C49" s="71">
        <v>466.80500000000001</v>
      </c>
      <c r="D49" s="71">
        <v>14925.712</v>
      </c>
      <c r="E49" s="71">
        <v>347.41899999999998</v>
      </c>
      <c r="F49" s="71">
        <v>-131.58100000000002</v>
      </c>
      <c r="G49" s="71">
        <v>15045.098</v>
      </c>
    </row>
    <row r="50" spans="2:12" s="28" customFormat="1" ht="13.9" customHeight="1">
      <c r="B50" s="223" t="s">
        <v>872</v>
      </c>
      <c r="C50" s="71">
        <v>262.19400000000002</v>
      </c>
      <c r="D50" s="71">
        <v>7881.7020000000002</v>
      </c>
      <c r="E50" s="71">
        <v>215.25399999999999</v>
      </c>
      <c r="F50" s="71">
        <v>35.253999999999991</v>
      </c>
      <c r="G50" s="71">
        <v>7928.6420000000007</v>
      </c>
    </row>
    <row r="51" spans="2:12" s="28" customFormat="1" ht="13.9" customHeight="1">
      <c r="B51" s="223" t="s">
        <v>873</v>
      </c>
      <c r="C51" s="71">
        <v>258.54700000000003</v>
      </c>
      <c r="D51" s="71">
        <v>106149.72500000001</v>
      </c>
      <c r="E51" s="71">
        <v>117.553</v>
      </c>
      <c r="F51" s="71">
        <v>55.552999999999997</v>
      </c>
      <c r="G51" s="71">
        <v>106290.71900000001</v>
      </c>
    </row>
    <row r="52" spans="2:12" s="28" customFormat="1" ht="13.9" customHeight="1">
      <c r="B52" s="223" t="s">
        <v>823</v>
      </c>
      <c r="C52" s="71">
        <v>111.06399999999999</v>
      </c>
      <c r="D52" s="71">
        <v>4140.9009999999998</v>
      </c>
      <c r="E52" s="71">
        <v>160.97499999999999</v>
      </c>
      <c r="F52" s="71">
        <v>99.974999999999994</v>
      </c>
      <c r="G52" s="71">
        <v>4090.9900000000002</v>
      </c>
    </row>
    <row r="53" spans="2:12" s="28" customFormat="1" ht="13.9" customHeight="1">
      <c r="B53" s="223" t="s">
        <v>874</v>
      </c>
      <c r="C53" s="71">
        <v>158.91300000000001</v>
      </c>
      <c r="D53" s="71">
        <v>10808.754000000001</v>
      </c>
      <c r="E53" s="71">
        <v>175.59700000000001</v>
      </c>
      <c r="F53" s="71">
        <v>19.597000000000008</v>
      </c>
      <c r="G53" s="71">
        <v>10792.070000000002</v>
      </c>
    </row>
    <row r="54" spans="2:12" s="28" customFormat="1" ht="13.9" customHeight="1">
      <c r="B54" s="223" t="s">
        <v>824</v>
      </c>
      <c r="C54" s="71">
        <v>101.907</v>
      </c>
      <c r="D54" s="71">
        <v>2148.442</v>
      </c>
      <c r="E54" s="71">
        <v>57.863999999999997</v>
      </c>
      <c r="F54" s="71">
        <v>-3.1360000000000028</v>
      </c>
      <c r="G54" s="71">
        <v>2192.4850000000001</v>
      </c>
    </row>
    <row r="55" spans="2:12" s="28" customFormat="1" ht="13.9" customHeight="1">
      <c r="B55" s="223" t="s">
        <v>825</v>
      </c>
      <c r="C55" s="71">
        <v>843.35500000000002</v>
      </c>
      <c r="D55" s="71">
        <v>32793.160000000003</v>
      </c>
      <c r="E55" s="71">
        <v>705.26499999999999</v>
      </c>
      <c r="F55" s="71">
        <v>-304.73500000000007</v>
      </c>
      <c r="G55" s="71">
        <v>32931.250000000007</v>
      </c>
    </row>
    <row r="56" spans="2:12" s="28" customFormat="1" ht="42.75" customHeight="1">
      <c r="B56" s="223" t="s">
        <v>875</v>
      </c>
      <c r="C56" s="71">
        <v>1.0629999999999999</v>
      </c>
      <c r="D56" s="71">
        <v>63.53</v>
      </c>
      <c r="E56" s="71">
        <v>0.95799999999999996</v>
      </c>
      <c r="F56" s="71">
        <v>-8.500000000000002E-2</v>
      </c>
      <c r="G56" s="71">
        <v>63.635000000000005</v>
      </c>
    </row>
    <row r="57" spans="2:12" s="28" customFormat="1" ht="13.9" customHeight="1">
      <c r="B57" s="223" t="s">
        <v>826</v>
      </c>
      <c r="C57" s="71">
        <v>2.5000000000000001E-2</v>
      </c>
      <c r="D57" s="71">
        <v>25.969000000000001</v>
      </c>
      <c r="E57" s="71">
        <v>2.5000000000000001E-2</v>
      </c>
      <c r="F57" s="71">
        <v>2.5000000000000022E-2</v>
      </c>
      <c r="G57" s="71">
        <v>25.969000000000001</v>
      </c>
    </row>
    <row r="58" spans="2:12" s="28" customFormat="1" ht="13.9" customHeight="1">
      <c r="B58" s="221" t="s">
        <v>827</v>
      </c>
      <c r="C58" s="307">
        <v>5182.9549999999999</v>
      </c>
      <c r="D58" s="307">
        <v>141936.69200000001</v>
      </c>
      <c r="E58" s="307">
        <v>4036.846</v>
      </c>
      <c r="F58" s="307">
        <v>148.846</v>
      </c>
      <c r="G58" s="307">
        <v>143082.80100000001</v>
      </c>
    </row>
    <row r="59" spans="2:12" s="3" customFormat="1">
      <c r="B59" s="206" t="s">
        <v>20</v>
      </c>
      <c r="C59" s="309">
        <v>17655.370999999999</v>
      </c>
      <c r="D59" s="309">
        <v>710810.45400000014</v>
      </c>
      <c r="E59" s="309">
        <v>12919.817999999999</v>
      </c>
      <c r="F59" s="309">
        <v>-954.68100000000004</v>
      </c>
      <c r="G59" s="309">
        <v>715546.00699999998</v>
      </c>
    </row>
    <row r="60" spans="2:12" s="137" customFormat="1" ht="12" customHeight="1">
      <c r="B60" s="1059" t="s">
        <v>1484</v>
      </c>
      <c r="C60" s="1059"/>
      <c r="D60" s="1059"/>
      <c r="E60" s="1059"/>
      <c r="F60" s="1059"/>
      <c r="G60" s="1059"/>
      <c r="H60" s="95"/>
    </row>
    <row r="62" spans="2:12">
      <c r="J62" s="58"/>
      <c r="K62" s="139"/>
      <c r="L62" s="112"/>
    </row>
    <row r="63" spans="2:12">
      <c r="J63" s="58"/>
      <c r="K63" s="139"/>
      <c r="L63" s="112"/>
    </row>
    <row r="64" spans="2:12">
      <c r="J64" s="58"/>
      <c r="K64" s="139"/>
      <c r="L64" s="112"/>
    </row>
    <row r="65" spans="10:12">
      <c r="J65" s="58"/>
      <c r="K65" s="139"/>
      <c r="L65" s="112"/>
    </row>
    <row r="66" spans="10:12">
      <c r="J66" s="58"/>
      <c r="K66" s="139"/>
      <c r="L66" s="112"/>
    </row>
    <row r="67" spans="10:12">
      <c r="J67" s="58"/>
      <c r="K67" s="139"/>
      <c r="L67" s="112"/>
    </row>
    <row r="68" spans="10:12">
      <c r="J68" s="58"/>
      <c r="K68" s="139"/>
      <c r="L68" s="112"/>
    </row>
    <row r="69" spans="10:12">
      <c r="J69" s="58"/>
      <c r="K69" s="139"/>
      <c r="L69" s="112"/>
    </row>
    <row r="70" spans="10:12">
      <c r="J70" s="58"/>
      <c r="K70" s="139"/>
      <c r="L70" s="112"/>
    </row>
    <row r="71" spans="10:12">
      <c r="J71" s="58"/>
      <c r="K71" s="139"/>
      <c r="L71" s="112"/>
    </row>
    <row r="72" spans="10:12">
      <c r="J72" s="58"/>
      <c r="K72" s="139"/>
      <c r="L72" s="112"/>
    </row>
    <row r="73" spans="10:12">
      <c r="J73" s="58"/>
      <c r="K73" s="139"/>
      <c r="L73" s="112"/>
    </row>
    <row r="74" spans="10:12">
      <c r="J74" s="58"/>
      <c r="K74" s="139"/>
      <c r="L74" s="112"/>
    </row>
    <row r="75" spans="10:12">
      <c r="J75" s="58"/>
      <c r="K75" s="139"/>
      <c r="L75" s="112"/>
    </row>
    <row r="76" spans="10:12">
      <c r="J76" s="58"/>
      <c r="K76" s="139"/>
      <c r="L76" s="112"/>
    </row>
    <row r="77" spans="10:12">
      <c r="J77" s="58"/>
      <c r="K77" s="139"/>
      <c r="L77" s="112"/>
    </row>
    <row r="78" spans="10:12">
      <c r="J78" s="58"/>
      <c r="K78" s="139"/>
      <c r="L78" s="112"/>
    </row>
    <row r="79" spans="10:12">
      <c r="J79" s="58"/>
      <c r="K79" s="139"/>
      <c r="L79" s="112"/>
    </row>
    <row r="80" spans="10:12">
      <c r="J80" s="58"/>
      <c r="K80" s="139"/>
      <c r="L80" s="112"/>
    </row>
    <row r="81" spans="10:12">
      <c r="J81" s="58"/>
      <c r="K81" s="139"/>
      <c r="L81" s="112"/>
    </row>
    <row r="82" spans="10:12">
      <c r="J82" s="58"/>
      <c r="K82" s="139"/>
      <c r="L82" s="112"/>
    </row>
    <row r="83" spans="10:12">
      <c r="J83" s="58"/>
      <c r="K83" s="139"/>
      <c r="L83" s="112"/>
    </row>
    <row r="84" spans="10:12">
      <c r="J84" s="58"/>
      <c r="K84" s="139"/>
      <c r="L84" s="112"/>
    </row>
  </sheetData>
  <mergeCells count="10">
    <mergeCell ref="F35:F36"/>
    <mergeCell ref="G35:G36"/>
    <mergeCell ref="B60:G60"/>
    <mergeCell ref="B2:G2"/>
    <mergeCell ref="F5:F6"/>
    <mergeCell ref="G5:G6"/>
    <mergeCell ref="B30:G30"/>
    <mergeCell ref="B33:G33"/>
    <mergeCell ref="C5:E5"/>
    <mergeCell ref="C35:E3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zoomScaleNormal="100" workbookViewId="0"/>
  </sheetViews>
  <sheetFormatPr baseColWidth="10" defaultColWidth="8.69921875" defaultRowHeight="13"/>
  <cols>
    <col min="1" max="1" width="8.69921875" style="1" customWidth="1"/>
    <col min="2" max="2" width="58.69921875" style="1" customWidth="1"/>
    <col min="3" max="14" width="21.69921875" style="1" customWidth="1"/>
    <col min="15" max="15" width="58" style="1" customWidth="1"/>
    <col min="16" max="16384" width="8.69921875" style="1"/>
  </cols>
  <sheetData>
    <row r="2" spans="2:14">
      <c r="B2" s="1036" t="s">
        <v>1490</v>
      </c>
      <c r="C2" s="1036"/>
      <c r="D2" s="1036"/>
      <c r="E2" s="1036"/>
      <c r="F2" s="1036"/>
      <c r="G2" s="1036"/>
      <c r="H2" s="1036"/>
      <c r="I2" s="1036"/>
      <c r="J2" s="1036"/>
      <c r="K2" s="1036"/>
      <c r="L2" s="1036"/>
      <c r="M2" s="1036"/>
      <c r="N2" s="1036"/>
    </row>
    <row r="3" spans="2:14">
      <c r="B3" s="93"/>
      <c r="C3" s="93"/>
      <c r="D3" s="93"/>
      <c r="E3" s="93"/>
      <c r="F3" s="93"/>
      <c r="G3" s="93"/>
      <c r="H3" s="93"/>
      <c r="I3" s="93"/>
      <c r="J3" s="93"/>
      <c r="K3" s="93"/>
      <c r="L3" s="93"/>
      <c r="M3" s="93"/>
      <c r="N3" s="93"/>
    </row>
    <row r="4" spans="2:14">
      <c r="B4" s="93"/>
      <c r="C4" s="93"/>
      <c r="D4" s="93"/>
      <c r="E4" s="93"/>
      <c r="F4" s="93"/>
      <c r="G4" s="93"/>
      <c r="H4" s="93"/>
      <c r="I4" s="93"/>
      <c r="J4" s="93"/>
      <c r="K4" s="93"/>
      <c r="L4" s="93"/>
      <c r="M4" s="93"/>
      <c r="N4" s="93"/>
    </row>
    <row r="5" spans="2:14" ht="32.9" customHeight="1">
      <c r="B5" s="201"/>
      <c r="C5" s="1037" t="s">
        <v>1212</v>
      </c>
      <c r="D5" s="1037"/>
      <c r="E5" s="1037" t="s">
        <v>567</v>
      </c>
      <c r="F5" s="1037"/>
      <c r="G5" s="1037" t="s">
        <v>568</v>
      </c>
      <c r="H5" s="1037"/>
      <c r="I5" s="1037" t="s">
        <v>569</v>
      </c>
      <c r="J5" s="1037"/>
      <c r="K5" s="1037"/>
      <c r="L5" s="1037"/>
      <c r="M5" s="1038" t="s">
        <v>577</v>
      </c>
      <c r="N5" s="1038" t="s">
        <v>578</v>
      </c>
    </row>
    <row r="6" spans="2:14" ht="80.25" customHeight="1">
      <c r="B6" s="970"/>
      <c r="C6" s="574" t="s">
        <v>570</v>
      </c>
      <c r="D6" s="574" t="s">
        <v>571</v>
      </c>
      <c r="E6" s="574" t="s">
        <v>572</v>
      </c>
      <c r="F6" s="574" t="s">
        <v>573</v>
      </c>
      <c r="G6" s="574" t="s">
        <v>574</v>
      </c>
      <c r="H6" s="574" t="s">
        <v>1134</v>
      </c>
      <c r="I6" s="574" t="s">
        <v>575</v>
      </c>
      <c r="J6" s="574" t="s">
        <v>1135</v>
      </c>
      <c r="K6" s="574" t="s">
        <v>576</v>
      </c>
      <c r="L6" s="574" t="s">
        <v>20</v>
      </c>
      <c r="M6" s="1039"/>
      <c r="N6" s="1039"/>
    </row>
    <row r="7" spans="2:14" s="5" customFormat="1">
      <c r="B7" s="274" t="s">
        <v>579</v>
      </c>
      <c r="C7" s="616"/>
      <c r="D7" s="616"/>
      <c r="E7" s="616"/>
      <c r="F7" s="616"/>
      <c r="G7" s="616"/>
      <c r="H7" s="616"/>
      <c r="I7" s="616"/>
      <c r="J7" s="616"/>
      <c r="K7" s="616"/>
      <c r="L7" s="616"/>
      <c r="M7" s="616"/>
      <c r="N7" s="616"/>
    </row>
    <row r="8" spans="2:14" s="5" customFormat="1">
      <c r="B8" s="695" t="s">
        <v>1276</v>
      </c>
      <c r="C8" s="698">
        <v>6.4989999999999997</v>
      </c>
      <c r="D8" s="698">
        <v>3.05</v>
      </c>
      <c r="E8" s="699">
        <v>0</v>
      </c>
      <c r="F8" s="698">
        <v>0</v>
      </c>
      <c r="G8" s="699">
        <v>0</v>
      </c>
      <c r="H8" s="699">
        <v>0</v>
      </c>
      <c r="I8" s="698">
        <v>0.56872</v>
      </c>
      <c r="J8" s="699">
        <v>0</v>
      </c>
      <c r="K8" s="699">
        <v>0</v>
      </c>
      <c r="L8" s="698">
        <v>0.56872</v>
      </c>
      <c r="M8" s="872">
        <v>2.7091360152645827E-5</v>
      </c>
      <c r="N8" s="872">
        <v>5.0000000000000001E-3</v>
      </c>
    </row>
    <row r="9" spans="2:14" s="5" customFormat="1">
      <c r="B9" s="696" t="s">
        <v>1277</v>
      </c>
      <c r="C9" s="700">
        <v>11.632999999999999</v>
      </c>
      <c r="D9" s="700">
        <v>52.771999999999998</v>
      </c>
      <c r="E9" s="701">
        <v>0</v>
      </c>
      <c r="F9" s="700">
        <v>2.1109223272000013</v>
      </c>
      <c r="G9" s="701">
        <v>0</v>
      </c>
      <c r="H9" s="701">
        <v>0</v>
      </c>
      <c r="I9" s="700">
        <v>1.90432</v>
      </c>
      <c r="J9" s="701">
        <v>6.9273128256659669E-2</v>
      </c>
      <c r="K9" s="701">
        <v>0</v>
      </c>
      <c r="L9" s="700">
        <v>1.9735931282566597</v>
      </c>
      <c r="M9" s="873">
        <v>9.4013437600907451E-5</v>
      </c>
      <c r="N9" s="873">
        <v>0.01</v>
      </c>
    </row>
    <row r="10" spans="2:14" s="5" customFormat="1">
      <c r="B10" s="696" t="s">
        <v>581</v>
      </c>
      <c r="C10" s="700">
        <v>14.064</v>
      </c>
      <c r="D10" s="700">
        <v>156.38499999999999</v>
      </c>
      <c r="E10" s="701">
        <v>0</v>
      </c>
      <c r="F10" s="700">
        <v>0</v>
      </c>
      <c r="G10" s="701">
        <v>0</v>
      </c>
      <c r="H10" s="701">
        <v>0</v>
      </c>
      <c r="I10" s="700">
        <v>20.68168</v>
      </c>
      <c r="J10" s="701">
        <v>0</v>
      </c>
      <c r="K10" s="701">
        <v>0</v>
      </c>
      <c r="L10" s="700">
        <v>20.68168</v>
      </c>
      <c r="M10" s="873">
        <v>9.8518575299228459E-4</v>
      </c>
      <c r="N10" s="873">
        <v>1.4999999999999999E-2</v>
      </c>
    </row>
    <row r="11" spans="2:14" s="5" customFormat="1">
      <c r="B11" s="696" t="s">
        <v>587</v>
      </c>
      <c r="C11" s="700">
        <v>222.726</v>
      </c>
      <c r="D11" s="700">
        <v>8017.4269999999997</v>
      </c>
      <c r="E11" s="701">
        <v>0</v>
      </c>
      <c r="F11" s="701">
        <v>64.239746890694093</v>
      </c>
      <c r="G11" s="701">
        <v>0</v>
      </c>
      <c r="H11" s="701">
        <v>0</v>
      </c>
      <c r="I11" s="700">
        <v>186.09720000000002</v>
      </c>
      <c r="J11" s="701">
        <v>1.9225243041750997</v>
      </c>
      <c r="K11" s="701">
        <v>0</v>
      </c>
      <c r="L11" s="701">
        <v>188.01972430417513</v>
      </c>
      <c r="M11" s="873">
        <v>8.9564461719749324E-3</v>
      </c>
      <c r="N11" s="873">
        <v>2.5000000000000001E-3</v>
      </c>
    </row>
    <row r="12" spans="2:14" s="5" customFormat="1">
      <c r="B12" s="696" t="s">
        <v>1278</v>
      </c>
      <c r="C12" s="700">
        <v>23.567</v>
      </c>
      <c r="D12" s="700">
        <v>2432.1469999999999</v>
      </c>
      <c r="E12" s="701">
        <v>0</v>
      </c>
      <c r="F12" s="700">
        <v>0</v>
      </c>
      <c r="G12" s="701">
        <v>0</v>
      </c>
      <c r="H12" s="701">
        <v>0</v>
      </c>
      <c r="I12" s="700">
        <v>29.69896</v>
      </c>
      <c r="J12" s="701">
        <v>0</v>
      </c>
      <c r="K12" s="701">
        <v>0</v>
      </c>
      <c r="L12" s="701">
        <v>29.69896</v>
      </c>
      <c r="M12" s="873">
        <v>1.4147299576575858E-3</v>
      </c>
      <c r="N12" s="873">
        <v>0.02</v>
      </c>
    </row>
    <row r="13" spans="2:14" s="5" customFormat="1">
      <c r="B13" s="696" t="s">
        <v>1279</v>
      </c>
      <c r="C13" s="700">
        <v>21.09</v>
      </c>
      <c r="D13" s="700">
        <v>774.08299999999997</v>
      </c>
      <c r="E13" s="701">
        <v>0</v>
      </c>
      <c r="F13" s="700">
        <v>4.1100258701126808</v>
      </c>
      <c r="G13" s="701">
        <v>0</v>
      </c>
      <c r="H13" s="701">
        <v>0</v>
      </c>
      <c r="I13" s="700">
        <v>22.9392</v>
      </c>
      <c r="J13" s="701">
        <v>5.6431990696018446E-2</v>
      </c>
      <c r="K13" s="701">
        <v>0</v>
      </c>
      <c r="L13" s="700">
        <v>22.995631990696019</v>
      </c>
      <c r="M13" s="873">
        <v>1.0954124141891435E-3</v>
      </c>
      <c r="N13" s="873">
        <v>0.01</v>
      </c>
    </row>
    <row r="14" spans="2:14" s="5" customFormat="1">
      <c r="B14" s="696" t="s">
        <v>582</v>
      </c>
      <c r="C14" s="700">
        <v>6.2E-2</v>
      </c>
      <c r="D14" s="700">
        <v>0.23300000000000001</v>
      </c>
      <c r="E14" s="701">
        <v>0</v>
      </c>
      <c r="F14" s="700">
        <v>3.8039896463923799E-2</v>
      </c>
      <c r="G14" s="701">
        <v>0</v>
      </c>
      <c r="H14" s="701">
        <v>0</v>
      </c>
      <c r="I14" s="700">
        <v>3.1199999999999999E-3</v>
      </c>
      <c r="J14" s="701">
        <v>9.3386979202468882E-4</v>
      </c>
      <c r="K14" s="701">
        <v>0</v>
      </c>
      <c r="L14" s="701">
        <v>4.0538697920246888E-3</v>
      </c>
      <c r="M14" s="873">
        <v>1.9310881725220193E-7</v>
      </c>
      <c r="N14" s="873">
        <v>1.7500000000000002E-2</v>
      </c>
    </row>
    <row r="15" spans="2:14" s="5" customFormat="1">
      <c r="B15" s="696" t="s">
        <v>583</v>
      </c>
      <c r="C15" s="700">
        <v>0.26500000000000001</v>
      </c>
      <c r="D15" s="700">
        <v>0.33800000000000002</v>
      </c>
      <c r="E15" s="701">
        <v>0</v>
      </c>
      <c r="F15" s="700">
        <v>0</v>
      </c>
      <c r="G15" s="701">
        <v>0</v>
      </c>
      <c r="H15" s="701">
        <v>0</v>
      </c>
      <c r="I15" s="700">
        <v>1.5679999999999999E-2</v>
      </c>
      <c r="J15" s="701">
        <v>0</v>
      </c>
      <c r="K15" s="701">
        <v>0</v>
      </c>
      <c r="L15" s="701">
        <v>1.5679999999999999E-2</v>
      </c>
      <c r="M15" s="873">
        <v>7.4692735826678597E-7</v>
      </c>
      <c r="N15" s="873">
        <v>0.01</v>
      </c>
    </row>
    <row r="16" spans="2:14" s="195" customFormat="1">
      <c r="B16" s="696" t="s">
        <v>580</v>
      </c>
      <c r="C16" s="700">
        <v>19.669</v>
      </c>
      <c r="D16" s="700">
        <v>15.202</v>
      </c>
      <c r="E16" s="701">
        <v>0</v>
      </c>
      <c r="F16" s="700">
        <v>4.8143790619000013</v>
      </c>
      <c r="G16" s="701">
        <v>0</v>
      </c>
      <c r="H16" s="701">
        <v>0</v>
      </c>
      <c r="I16" s="700">
        <v>1.1196000000000002</v>
      </c>
      <c r="J16" s="701">
        <v>1.4716578736730492E-2</v>
      </c>
      <c r="K16" s="701">
        <v>0</v>
      </c>
      <c r="L16" s="701">
        <v>1.1343165787367306</v>
      </c>
      <c r="M16" s="873">
        <v>5.403393403023246E-5</v>
      </c>
      <c r="N16" s="873">
        <v>2.5000000000000001E-2</v>
      </c>
    </row>
    <row r="17" spans="2:14" s="5" customFormat="1">
      <c r="B17" s="696" t="s">
        <v>584</v>
      </c>
      <c r="C17" s="700">
        <v>502.459</v>
      </c>
      <c r="D17" s="700">
        <v>6230.2759999999998</v>
      </c>
      <c r="E17" s="701">
        <v>0</v>
      </c>
      <c r="F17" s="700">
        <v>33.876771961013787</v>
      </c>
      <c r="G17" s="701">
        <v>0</v>
      </c>
      <c r="H17" s="701">
        <v>0</v>
      </c>
      <c r="I17" s="700">
        <v>196.62560000000002</v>
      </c>
      <c r="J17" s="701">
        <v>2.3307127616920389</v>
      </c>
      <c r="K17" s="701">
        <v>0</v>
      </c>
      <c r="L17" s="701">
        <v>198.95631276169203</v>
      </c>
      <c r="M17" s="873">
        <v>9.4774179273973899E-3</v>
      </c>
      <c r="N17" s="873">
        <v>0.01</v>
      </c>
    </row>
    <row r="18" spans="2:14" s="5" customFormat="1">
      <c r="B18" s="696" t="s">
        <v>585</v>
      </c>
      <c r="C18" s="700">
        <v>14.117000000000001</v>
      </c>
      <c r="D18" s="700">
        <v>6.984</v>
      </c>
      <c r="E18" s="701">
        <v>0</v>
      </c>
      <c r="F18" s="700">
        <v>0</v>
      </c>
      <c r="G18" s="701">
        <v>0</v>
      </c>
      <c r="H18" s="701">
        <v>0</v>
      </c>
      <c r="I18" s="700">
        <v>1.2447999999999999</v>
      </c>
      <c r="J18" s="701">
        <v>0</v>
      </c>
      <c r="K18" s="701">
        <v>0</v>
      </c>
      <c r="L18" s="701">
        <v>1.2447999999999999</v>
      </c>
      <c r="M18" s="873">
        <v>5.9296886197097906E-5</v>
      </c>
      <c r="N18" s="873">
        <v>1.4999999999999999E-2</v>
      </c>
    </row>
    <row r="19" spans="2:14" s="5" customFormat="1">
      <c r="B19" s="696" t="s">
        <v>1280</v>
      </c>
      <c r="C19" s="700">
        <v>2.8839999999999999</v>
      </c>
      <c r="D19" s="700">
        <v>238.63900000000001</v>
      </c>
      <c r="E19" s="701">
        <v>0</v>
      </c>
      <c r="F19" s="700">
        <v>1.1754263622999999</v>
      </c>
      <c r="G19" s="701">
        <v>0</v>
      </c>
      <c r="H19" s="701">
        <v>0</v>
      </c>
      <c r="I19" s="700">
        <v>17.915920000000003</v>
      </c>
      <c r="J19" s="701">
        <v>0.23534729781740335</v>
      </c>
      <c r="K19" s="701">
        <v>0</v>
      </c>
      <c r="L19" s="701">
        <v>18.151267297817405</v>
      </c>
      <c r="M19" s="873">
        <v>8.6464784004802665E-4</v>
      </c>
      <c r="N19" s="873">
        <v>2.5000000000000001E-2</v>
      </c>
    </row>
    <row r="20" spans="2:14" s="5" customFormat="1">
      <c r="B20" s="206" t="s">
        <v>586</v>
      </c>
      <c r="C20" s="702">
        <v>839.03499999999985</v>
      </c>
      <c r="D20" s="702">
        <v>17927.536</v>
      </c>
      <c r="E20" s="702">
        <v>0</v>
      </c>
      <c r="F20" s="702">
        <v>110.36531236968449</v>
      </c>
      <c r="G20" s="702">
        <v>0</v>
      </c>
      <c r="H20" s="702">
        <v>0</v>
      </c>
      <c r="I20" s="702">
        <v>478.81480000000005</v>
      </c>
      <c r="J20" s="702">
        <v>4.6299399311659748</v>
      </c>
      <c r="K20" s="702">
        <v>0</v>
      </c>
      <c r="L20" s="702">
        <v>483.444739931166</v>
      </c>
      <c r="M20" s="874">
        <v>2.3029215718415767E-2</v>
      </c>
      <c r="N20" s="702">
        <v>0</v>
      </c>
    </row>
    <row r="21" spans="2:14" s="5" customFormat="1">
      <c r="B21" s="697" t="s">
        <v>216</v>
      </c>
      <c r="C21" s="703">
        <v>6611.8710000000001</v>
      </c>
      <c r="D21" s="703">
        <v>413.05099999999999</v>
      </c>
      <c r="E21" s="703">
        <v>100.113</v>
      </c>
      <c r="F21" s="703">
        <v>0</v>
      </c>
      <c r="G21" s="703">
        <v>0</v>
      </c>
      <c r="H21" s="703">
        <v>0</v>
      </c>
      <c r="I21" s="703">
        <v>297.38303999999999</v>
      </c>
      <c r="J21" s="703">
        <v>4.8688799999999999</v>
      </c>
      <c r="K21" s="703">
        <v>0</v>
      </c>
      <c r="L21" s="703">
        <v>302.25191999999998</v>
      </c>
      <c r="M21" s="875">
        <v>1.4397973733205607E-2</v>
      </c>
      <c r="N21" s="704">
        <v>0</v>
      </c>
    </row>
    <row r="22" spans="2:14" s="5" customFormat="1">
      <c r="B22" s="696" t="s">
        <v>215</v>
      </c>
      <c r="C22" s="700">
        <v>14964.197</v>
      </c>
      <c r="D22" s="700">
        <v>734.84</v>
      </c>
      <c r="E22" s="700">
        <v>1671.2339999999999</v>
      </c>
      <c r="F22" s="700">
        <v>5.3984441182789391</v>
      </c>
      <c r="G22" s="700">
        <v>0</v>
      </c>
      <c r="H22" s="701">
        <v>0</v>
      </c>
      <c r="I22" s="700">
        <v>819.05952000000002</v>
      </c>
      <c r="J22" s="700">
        <v>11.551028211780139</v>
      </c>
      <c r="K22" s="700">
        <v>0</v>
      </c>
      <c r="L22" s="700">
        <v>830.61054821178016</v>
      </c>
      <c r="M22" s="873">
        <v>3.9566692763032645E-2</v>
      </c>
      <c r="N22" s="701">
        <v>0</v>
      </c>
    </row>
    <row r="23" spans="2:14" s="5" customFormat="1">
      <c r="B23" s="696" t="s">
        <v>210</v>
      </c>
      <c r="C23" s="700">
        <v>31378.687000000002</v>
      </c>
      <c r="D23" s="700">
        <v>170913.29500000001</v>
      </c>
      <c r="E23" s="700">
        <v>4.1049558410888833</v>
      </c>
      <c r="F23" s="700">
        <v>11.663613906823</v>
      </c>
      <c r="G23" s="700">
        <v>30.204000000000001</v>
      </c>
      <c r="H23" s="701">
        <v>2794.04</v>
      </c>
      <c r="I23" s="700">
        <v>5489.0359200000003</v>
      </c>
      <c r="J23" s="700">
        <v>0.76425202007412252</v>
      </c>
      <c r="K23" s="700">
        <v>68.459360000000004</v>
      </c>
      <c r="L23" s="700">
        <v>5558.2595320200744</v>
      </c>
      <c r="M23" s="873">
        <v>0.26477143551102911</v>
      </c>
      <c r="N23" s="701">
        <v>0</v>
      </c>
    </row>
    <row r="24" spans="2:14" s="5" customFormat="1">
      <c r="B24" s="696" t="s">
        <v>211</v>
      </c>
      <c r="C24" s="700">
        <v>79597.642999999996</v>
      </c>
      <c r="D24" s="700">
        <v>19366.237000000001</v>
      </c>
      <c r="E24" s="700">
        <v>1044.604</v>
      </c>
      <c r="F24" s="700">
        <v>153.15373247898881</v>
      </c>
      <c r="G24" s="701">
        <v>5914.7979999999998</v>
      </c>
      <c r="H24" s="701">
        <v>0</v>
      </c>
      <c r="I24" s="700">
        <v>4484.6342400000003</v>
      </c>
      <c r="J24" s="700">
        <v>6.7419122139000915</v>
      </c>
      <c r="K24" s="701">
        <v>4.0264800000000003</v>
      </c>
      <c r="L24" s="700">
        <v>4495.4026322139007</v>
      </c>
      <c r="M24" s="873">
        <v>0.21414153140466105</v>
      </c>
      <c r="N24" s="701">
        <v>0</v>
      </c>
    </row>
    <row r="25" spans="2:14" s="5" customFormat="1">
      <c r="B25" s="696" t="s">
        <v>213</v>
      </c>
      <c r="C25" s="700">
        <v>38968.235000000001</v>
      </c>
      <c r="D25" s="700">
        <v>43133.767999999996</v>
      </c>
      <c r="E25" s="700">
        <v>84.152109461265184</v>
      </c>
      <c r="F25" s="700">
        <v>253.26401708350355</v>
      </c>
      <c r="G25" s="700">
        <v>20.47</v>
      </c>
      <c r="H25" s="701">
        <v>0</v>
      </c>
      <c r="I25" s="700">
        <v>3521.2301600000001</v>
      </c>
      <c r="J25" s="700">
        <v>29.313825779340391</v>
      </c>
      <c r="K25" s="700">
        <v>0.81880000000000008</v>
      </c>
      <c r="L25" s="700">
        <v>3551.3627857793404</v>
      </c>
      <c r="M25" s="873">
        <v>0.16917155764216432</v>
      </c>
      <c r="N25" s="701">
        <v>0</v>
      </c>
    </row>
    <row r="26" spans="2:14" s="5" customFormat="1">
      <c r="B26" s="696" t="s">
        <v>214</v>
      </c>
      <c r="C26" s="700">
        <v>23348.871999999999</v>
      </c>
      <c r="D26" s="700">
        <v>942.62300000000005</v>
      </c>
      <c r="E26" s="700">
        <v>819.68299999999999</v>
      </c>
      <c r="F26" s="700">
        <v>4.3073243348284697E-2</v>
      </c>
      <c r="G26" s="701">
        <v>0</v>
      </c>
      <c r="H26" s="701">
        <v>0</v>
      </c>
      <c r="I26" s="700">
        <v>1180.5764799999999</v>
      </c>
      <c r="J26" s="700">
        <v>3.5408937580315456</v>
      </c>
      <c r="K26" s="701">
        <v>0</v>
      </c>
      <c r="L26" s="700">
        <v>1184.1173737580316</v>
      </c>
      <c r="M26" s="873">
        <v>5.6406228434878247E-2</v>
      </c>
      <c r="N26" s="701">
        <v>0</v>
      </c>
    </row>
    <row r="27" spans="2:14" s="5" customFormat="1">
      <c r="B27" s="696" t="s">
        <v>588</v>
      </c>
      <c r="C27" s="700">
        <v>4395.6970000000001</v>
      </c>
      <c r="D27" s="700">
        <v>654.05100000000004</v>
      </c>
      <c r="E27" s="700">
        <v>14.13552343688033</v>
      </c>
      <c r="F27" s="701">
        <v>8.6655102199001099</v>
      </c>
      <c r="G27" s="701">
        <v>0</v>
      </c>
      <c r="H27" s="701">
        <v>0</v>
      </c>
      <c r="I27" s="700">
        <v>269.49896000000001</v>
      </c>
      <c r="J27" s="700">
        <v>0.25546666523156308</v>
      </c>
      <c r="K27" s="701">
        <v>0</v>
      </c>
      <c r="L27" s="700">
        <v>269.75442666523156</v>
      </c>
      <c r="M27" s="873">
        <v>1.2849933755729138E-2</v>
      </c>
      <c r="N27" s="701">
        <v>0</v>
      </c>
    </row>
    <row r="28" spans="2:14" s="5" customFormat="1">
      <c r="B28" s="696" t="s">
        <v>212</v>
      </c>
      <c r="C28" s="700">
        <v>55361.447</v>
      </c>
      <c r="D28" s="700">
        <v>703.08699999999999</v>
      </c>
      <c r="E28" s="700">
        <v>1949.8710000000001</v>
      </c>
      <c r="F28" s="701">
        <v>4.4761038555567505E-2</v>
      </c>
      <c r="G28" s="701">
        <v>0</v>
      </c>
      <c r="H28" s="701">
        <v>0</v>
      </c>
      <c r="I28" s="700">
        <v>2976.69416</v>
      </c>
      <c r="J28" s="700">
        <v>1.9463078306892097</v>
      </c>
      <c r="K28" s="701">
        <v>0</v>
      </c>
      <c r="L28" s="700">
        <v>2978.640467830689</v>
      </c>
      <c r="M28" s="873">
        <v>0.14188954437903828</v>
      </c>
      <c r="N28" s="701">
        <v>0</v>
      </c>
    </row>
    <row r="29" spans="2:14" s="212" customFormat="1" ht="39">
      <c r="B29" s="206" t="s">
        <v>589</v>
      </c>
      <c r="C29" s="705">
        <v>254626.64899999998</v>
      </c>
      <c r="D29" s="705">
        <v>236860.95199999999</v>
      </c>
      <c r="E29" s="705">
        <v>5687.8975887392344</v>
      </c>
      <c r="F29" s="705">
        <v>432.23315208939829</v>
      </c>
      <c r="G29" s="705">
        <v>5965.4719999999998</v>
      </c>
      <c r="H29" s="705">
        <v>2794.04</v>
      </c>
      <c r="I29" s="705">
        <v>19038.11248</v>
      </c>
      <c r="J29" s="705">
        <v>58.982566479047058</v>
      </c>
      <c r="K29" s="705">
        <v>73.304640000000006</v>
      </c>
      <c r="L29" s="705">
        <v>19170.399686479046</v>
      </c>
      <c r="M29" s="876">
        <v>0.91319489762373851</v>
      </c>
      <c r="N29" s="702">
        <v>0</v>
      </c>
    </row>
    <row r="30" spans="2:14">
      <c r="B30" s="635" t="s">
        <v>590</v>
      </c>
      <c r="C30" s="706">
        <v>11758.877000000037</v>
      </c>
      <c r="D30" s="706">
        <v>27856.928000000014</v>
      </c>
      <c r="E30" s="706">
        <v>98.798999999999978</v>
      </c>
      <c r="F30" s="706">
        <v>252.74514624772684</v>
      </c>
      <c r="G30" s="707">
        <v>0</v>
      </c>
      <c r="H30" s="706">
        <v>0</v>
      </c>
      <c r="I30" s="706">
        <v>1330.3501599999981</v>
      </c>
      <c r="J30" s="706">
        <v>8.4760213243810867</v>
      </c>
      <c r="K30" s="706">
        <v>0</v>
      </c>
      <c r="L30" s="706">
        <v>1338.8261813243771</v>
      </c>
      <c r="M30" s="877">
        <v>6.3775886657845948E-2</v>
      </c>
      <c r="N30" s="707">
        <v>0</v>
      </c>
    </row>
    <row r="31" spans="2:14" ht="26">
      <c r="B31" s="206" t="s">
        <v>591</v>
      </c>
      <c r="C31" s="705">
        <v>11758.877000000037</v>
      </c>
      <c r="D31" s="705">
        <v>27856.928000000014</v>
      </c>
      <c r="E31" s="705">
        <v>98.798999999999978</v>
      </c>
      <c r="F31" s="705">
        <v>252.74514624772684</v>
      </c>
      <c r="G31" s="322">
        <v>0</v>
      </c>
      <c r="H31" s="705">
        <v>0</v>
      </c>
      <c r="I31" s="705">
        <v>1330.3501599999981</v>
      </c>
      <c r="J31" s="705">
        <v>8.4760213243810867</v>
      </c>
      <c r="K31" s="705">
        <v>0</v>
      </c>
      <c r="L31" s="705">
        <v>1338.8261813243771</v>
      </c>
      <c r="M31" s="876">
        <v>6.3775886657845948E-2</v>
      </c>
      <c r="N31" s="702">
        <v>0</v>
      </c>
    </row>
    <row r="32" spans="2:14" ht="14.5">
      <c r="B32" s="210" t="s">
        <v>20</v>
      </c>
      <c r="C32" s="708">
        <v>267224.56099999999</v>
      </c>
      <c r="D32" s="708">
        <v>282645.41600000003</v>
      </c>
      <c r="E32" s="708">
        <v>5786.6965887392344</v>
      </c>
      <c r="F32" s="708">
        <v>795.34361070680961</v>
      </c>
      <c r="G32" s="708">
        <v>5965.4719999999998</v>
      </c>
      <c r="H32" s="708">
        <v>2794.04</v>
      </c>
      <c r="I32" s="708">
        <v>20847.277439999998</v>
      </c>
      <c r="J32" s="708">
        <v>72.088527734594123</v>
      </c>
      <c r="K32" s="708">
        <v>73.304640000000006</v>
      </c>
      <c r="L32" s="708">
        <v>20992.670607734588</v>
      </c>
      <c r="M32" s="878">
        <v>1.0000000000000002</v>
      </c>
      <c r="N32" s="708">
        <v>0</v>
      </c>
    </row>
    <row r="33" spans="2:14">
      <c r="B33" s="1035" t="s">
        <v>1211</v>
      </c>
      <c r="C33" s="1035"/>
      <c r="D33" s="1035"/>
      <c r="E33" s="1035"/>
      <c r="F33" s="1035"/>
      <c r="G33" s="1035"/>
      <c r="H33" s="1035"/>
      <c r="I33" s="1035"/>
      <c r="J33" s="1035"/>
      <c r="K33" s="1035"/>
      <c r="L33" s="1035"/>
      <c r="M33" s="1035"/>
      <c r="N33" s="1035"/>
    </row>
    <row r="34" spans="2:14">
      <c r="B34" s="94"/>
      <c r="C34" s="94"/>
      <c r="D34" s="94"/>
      <c r="E34" s="94"/>
      <c r="F34" s="94"/>
      <c r="G34" s="94"/>
      <c r="H34" s="94"/>
      <c r="I34" s="94"/>
      <c r="J34" s="94"/>
      <c r="K34" s="94"/>
      <c r="L34" s="94"/>
      <c r="M34" s="94"/>
      <c r="N34" s="94"/>
    </row>
    <row r="35" spans="2:14">
      <c r="B35" s="94"/>
      <c r="C35" s="94"/>
      <c r="D35" s="94"/>
      <c r="E35" s="94"/>
      <c r="F35" s="94"/>
      <c r="G35" s="94"/>
      <c r="H35" s="94"/>
      <c r="I35" s="94"/>
      <c r="J35" s="94"/>
      <c r="K35" s="94"/>
      <c r="L35" s="94"/>
      <c r="M35" s="94"/>
      <c r="N35" s="94"/>
    </row>
    <row r="36" spans="2:14" s="212" customFormat="1">
      <c r="B36" s="214" t="s">
        <v>1136</v>
      </c>
      <c r="C36" s="214"/>
      <c r="D36" s="213" t="s">
        <v>1137</v>
      </c>
      <c r="E36" s="1"/>
      <c r="F36" s="1"/>
      <c r="G36" s="1"/>
      <c r="H36" s="1040"/>
      <c r="I36" s="1040"/>
      <c r="J36" s="1"/>
      <c r="K36" s="1"/>
      <c r="L36" s="1"/>
      <c r="M36" s="1"/>
      <c r="N36" s="1"/>
    </row>
    <row r="37" spans="2:14">
      <c r="B37" s="1041" t="s">
        <v>592</v>
      </c>
      <c r="C37" s="1041"/>
      <c r="D37" s="709">
        <v>364448.35200000001</v>
      </c>
      <c r="H37" s="1040"/>
      <c r="I37" s="1040"/>
    </row>
    <row r="38" spans="2:14">
      <c r="B38" s="1042" t="s">
        <v>1213</v>
      </c>
      <c r="C38" s="1042"/>
      <c r="D38" s="711">
        <v>1.9613474179340845E-4</v>
      </c>
    </row>
    <row r="39" spans="2:14">
      <c r="B39" s="1042" t="s">
        <v>593</v>
      </c>
      <c r="C39" s="1042"/>
      <c r="D39" s="710">
        <v>71.480983416553244</v>
      </c>
    </row>
    <row r="40" spans="2:14">
      <c r="B40" s="1035" t="s">
        <v>1467</v>
      </c>
      <c r="C40" s="1035"/>
      <c r="D40" s="1035"/>
      <c r="E40" s="1035"/>
      <c r="F40" s="1035"/>
      <c r="G40" s="1035"/>
      <c r="H40" s="1035"/>
      <c r="I40" s="1035"/>
      <c r="J40" s="1035"/>
      <c r="K40" s="1035"/>
      <c r="L40" s="1035"/>
      <c r="M40" s="1035"/>
      <c r="N40" s="1035"/>
    </row>
    <row r="41" spans="2:14">
      <c r="B41" s="9"/>
    </row>
  </sheetData>
  <mergeCells count="13">
    <mergeCell ref="B40:N40"/>
    <mergeCell ref="H36:I37"/>
    <mergeCell ref="B37:C37"/>
    <mergeCell ref="B38:C38"/>
    <mergeCell ref="B39:C39"/>
    <mergeCell ref="B33:N33"/>
    <mergeCell ref="B2:N2"/>
    <mergeCell ref="C5:D5"/>
    <mergeCell ref="E5:F5"/>
    <mergeCell ref="G5:H5"/>
    <mergeCell ref="I5:L5"/>
    <mergeCell ref="N5:N6"/>
    <mergeCell ref="M5:M6"/>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44"/>
  <sheetViews>
    <sheetView showGridLines="0" zoomScaleNormal="100" workbookViewId="0"/>
  </sheetViews>
  <sheetFormatPr baseColWidth="10" defaultColWidth="8.69921875" defaultRowHeight="13"/>
  <cols>
    <col min="1" max="1" width="8.69921875" style="1" customWidth="1"/>
    <col min="2" max="2" width="36.69921875" style="1" customWidth="1"/>
    <col min="3" max="12" width="15" style="1" customWidth="1"/>
    <col min="13" max="14" width="12.69921875" style="1" customWidth="1"/>
    <col min="15" max="16384" width="8.69921875" style="1"/>
  </cols>
  <sheetData>
    <row r="2" spans="2:15" s="3" customFormat="1" ht="13.5" customHeight="1">
      <c r="B2" s="1064" t="s">
        <v>1630</v>
      </c>
      <c r="C2" s="1064"/>
      <c r="D2" s="1064"/>
      <c r="E2" s="1064"/>
      <c r="F2" s="1064"/>
      <c r="G2" s="1064"/>
      <c r="H2" s="1064"/>
      <c r="I2" s="1064"/>
      <c r="J2" s="1064"/>
      <c r="K2" s="1064"/>
      <c r="L2" s="1064"/>
      <c r="M2" s="1064"/>
      <c r="N2" s="1064"/>
    </row>
    <row r="4" spans="2:15">
      <c r="B4" s="26"/>
      <c r="C4" s="26"/>
      <c r="D4" s="26"/>
      <c r="E4" s="26"/>
      <c r="F4" s="26"/>
      <c r="G4" s="26"/>
      <c r="H4" s="26"/>
    </row>
    <row r="5" spans="2:15">
      <c r="B5" s="202"/>
      <c r="C5" s="1085" t="s">
        <v>1262</v>
      </c>
      <c r="D5" s="1085"/>
      <c r="E5" s="1085"/>
      <c r="F5" s="1085"/>
      <c r="G5" s="1085"/>
      <c r="H5" s="1085"/>
      <c r="I5" s="1085"/>
      <c r="J5" s="1085"/>
      <c r="K5" s="1085"/>
      <c r="L5" s="1085"/>
      <c r="M5" s="1085"/>
      <c r="N5" s="1085"/>
    </row>
    <row r="6" spans="2:15" s="260" customFormat="1">
      <c r="B6" s="681"/>
      <c r="C6" s="1096" t="s">
        <v>876</v>
      </c>
      <c r="D6" s="1096"/>
      <c r="E6" s="1096"/>
      <c r="F6" s="1097" t="s">
        <v>877</v>
      </c>
      <c r="G6" s="1098"/>
      <c r="H6" s="1098"/>
      <c r="I6" s="1098"/>
      <c r="J6" s="1098"/>
      <c r="K6" s="1098"/>
      <c r="L6" s="1098"/>
      <c r="M6" s="1098"/>
      <c r="N6" s="1098"/>
      <c r="O6" s="3"/>
    </row>
    <row r="7" spans="2:15" s="260" customFormat="1" ht="52">
      <c r="B7" s="686"/>
      <c r="C7" s="818"/>
      <c r="D7" s="818" t="s">
        <v>878</v>
      </c>
      <c r="E7" s="818" t="s">
        <v>879</v>
      </c>
      <c r="F7" s="818"/>
      <c r="G7" s="818" t="s">
        <v>880</v>
      </c>
      <c r="H7" s="818" t="s">
        <v>881</v>
      </c>
      <c r="I7" s="818" t="s">
        <v>882</v>
      </c>
      <c r="J7" s="818" t="s">
        <v>883</v>
      </c>
      <c r="K7" s="818" t="s">
        <v>884</v>
      </c>
      <c r="L7" s="818" t="s">
        <v>885</v>
      </c>
      <c r="M7" s="818" t="s">
        <v>886</v>
      </c>
      <c r="N7" s="818" t="s">
        <v>887</v>
      </c>
      <c r="O7" s="3"/>
    </row>
    <row r="8" spans="2:15" s="39" customFormat="1">
      <c r="B8" s="217" t="s">
        <v>899</v>
      </c>
      <c r="C8" s="731">
        <v>396946.304</v>
      </c>
      <c r="D8" s="731">
        <v>393721.95899999997</v>
      </c>
      <c r="E8" s="731">
        <v>3224.3450000000003</v>
      </c>
      <c r="F8" s="731">
        <v>15956.998</v>
      </c>
      <c r="G8" s="781">
        <v>8107.4159999999993</v>
      </c>
      <c r="H8" s="781">
        <v>1322.5519999999999</v>
      </c>
      <c r="I8" s="781">
        <v>1930.125</v>
      </c>
      <c r="J8" s="781">
        <v>2328.5740000000001</v>
      </c>
      <c r="K8" s="781">
        <v>1970.4389999999999</v>
      </c>
      <c r="L8" s="781">
        <v>148.40800000000002</v>
      </c>
      <c r="M8" s="781">
        <v>149.48399999999998</v>
      </c>
      <c r="N8" s="781">
        <v>15956.998</v>
      </c>
    </row>
    <row r="9" spans="2:15" s="225" customFormat="1" ht="12">
      <c r="B9" s="339" t="s">
        <v>865</v>
      </c>
      <c r="C9" s="782">
        <v>4284.5069999999996</v>
      </c>
      <c r="D9" s="782">
        <v>4284.5069999999996</v>
      </c>
      <c r="E9" s="782">
        <v>0</v>
      </c>
      <c r="F9" s="782">
        <v>0</v>
      </c>
      <c r="G9" s="783">
        <v>0</v>
      </c>
      <c r="H9" s="783">
        <v>0</v>
      </c>
      <c r="I9" s="783">
        <v>0</v>
      </c>
      <c r="J9" s="783">
        <v>0</v>
      </c>
      <c r="K9" s="783">
        <v>0</v>
      </c>
      <c r="L9" s="783">
        <v>0</v>
      </c>
      <c r="M9" s="783">
        <v>0</v>
      </c>
      <c r="N9" s="783">
        <v>0</v>
      </c>
    </row>
    <row r="10" spans="2:15" s="225" customFormat="1" ht="12">
      <c r="B10" s="339" t="s">
        <v>1347</v>
      </c>
      <c r="C10" s="782">
        <v>28786.751</v>
      </c>
      <c r="D10" s="783">
        <v>28783.206999999999</v>
      </c>
      <c r="E10" s="783">
        <v>3.544</v>
      </c>
      <c r="F10" s="783">
        <v>87.811000000000007</v>
      </c>
      <c r="G10" s="783">
        <v>61.149000000000001</v>
      </c>
      <c r="H10" s="783">
        <v>0.72199999999999998</v>
      </c>
      <c r="I10" s="783">
        <v>2.117</v>
      </c>
      <c r="J10" s="783">
        <v>2.6</v>
      </c>
      <c r="K10" s="783">
        <v>1.794</v>
      </c>
      <c r="L10" s="783">
        <v>3.843</v>
      </c>
      <c r="M10" s="783">
        <v>15.586</v>
      </c>
      <c r="N10" s="783">
        <v>87.811000000000007</v>
      </c>
    </row>
    <row r="11" spans="2:15" s="225" customFormat="1" ht="12">
      <c r="B11" s="339" t="s">
        <v>1341</v>
      </c>
      <c r="C11" s="782">
        <v>13518.987999999999</v>
      </c>
      <c r="D11" s="783">
        <v>13517.5</v>
      </c>
      <c r="E11" s="783">
        <v>1.488</v>
      </c>
      <c r="F11" s="783">
        <v>5.85</v>
      </c>
      <c r="G11" s="783">
        <v>3.9119999999999999</v>
      </c>
      <c r="H11" s="783">
        <v>1.7889999999999999</v>
      </c>
      <c r="I11" s="783">
        <v>7.6999999999999999E-2</v>
      </c>
      <c r="J11" s="783">
        <v>7.1999999999999995E-2</v>
      </c>
      <c r="K11" s="783">
        <v>0</v>
      </c>
      <c r="L11" s="783">
        <v>0</v>
      </c>
      <c r="M11" s="783">
        <v>0</v>
      </c>
      <c r="N11" s="783">
        <v>5.85</v>
      </c>
    </row>
    <row r="12" spans="2:15" s="225" customFormat="1" ht="12">
      <c r="B12" s="339" t="s">
        <v>1342</v>
      </c>
      <c r="C12" s="782">
        <v>10951.308999999999</v>
      </c>
      <c r="D12" s="783">
        <v>10949.974</v>
      </c>
      <c r="E12" s="783">
        <v>1.335</v>
      </c>
      <c r="F12" s="783">
        <v>17.321999999999999</v>
      </c>
      <c r="G12" s="783">
        <v>8.9280000000000008</v>
      </c>
      <c r="H12" s="783">
        <v>5.2850000000000001</v>
      </c>
      <c r="I12" s="783">
        <v>1.335</v>
      </c>
      <c r="J12" s="783">
        <v>0.108</v>
      </c>
      <c r="K12" s="783">
        <v>1.6659999999999999</v>
      </c>
      <c r="L12" s="783">
        <v>0</v>
      </c>
      <c r="M12" s="783">
        <v>0</v>
      </c>
      <c r="N12" s="783">
        <v>17.321999999999999</v>
      </c>
    </row>
    <row r="13" spans="2:15" s="225" customFormat="1" ht="12">
      <c r="B13" s="339" t="s">
        <v>866</v>
      </c>
      <c r="C13" s="782">
        <v>165239.28400000001</v>
      </c>
      <c r="D13" s="783">
        <v>164548.77299999999</v>
      </c>
      <c r="E13" s="783">
        <v>690.51099999999997</v>
      </c>
      <c r="F13" s="783">
        <v>8465.2070000000003</v>
      </c>
      <c r="G13" s="783">
        <v>4433.3270000000002</v>
      </c>
      <c r="H13" s="783">
        <v>396.42200000000003</v>
      </c>
      <c r="I13" s="783">
        <v>914.39599999999996</v>
      </c>
      <c r="J13" s="783">
        <v>1399.672</v>
      </c>
      <c r="K13" s="783">
        <v>1152.4369999999999</v>
      </c>
      <c r="L13" s="783">
        <v>82.742000000000004</v>
      </c>
      <c r="M13" s="783">
        <v>86.210999999999999</v>
      </c>
      <c r="N13" s="783">
        <v>8465.2070000000003</v>
      </c>
    </row>
    <row r="14" spans="2:15" s="225" customFormat="1" ht="12">
      <c r="B14" s="886" t="s">
        <v>1348</v>
      </c>
      <c r="C14" s="899">
        <v>47042.345999999998</v>
      </c>
      <c r="D14" s="900">
        <v>46623.853999999999</v>
      </c>
      <c r="E14" s="900">
        <v>418.49200000000002</v>
      </c>
      <c r="F14" s="900">
        <v>4078.0430000000001</v>
      </c>
      <c r="G14" s="900">
        <v>1719.2639999999999</v>
      </c>
      <c r="H14" s="900">
        <v>203.428</v>
      </c>
      <c r="I14" s="900">
        <v>504.125</v>
      </c>
      <c r="J14" s="900">
        <v>878.07899999999995</v>
      </c>
      <c r="K14" s="900">
        <v>719.44799999999998</v>
      </c>
      <c r="L14" s="900">
        <v>22.908999999999999</v>
      </c>
      <c r="M14" s="900">
        <v>30.79</v>
      </c>
      <c r="N14" s="900">
        <v>4078.0430000000001</v>
      </c>
    </row>
    <row r="15" spans="2:15" s="225" customFormat="1" ht="12">
      <c r="B15" s="339" t="s">
        <v>1344</v>
      </c>
      <c r="C15" s="782">
        <v>174165.465</v>
      </c>
      <c r="D15" s="783">
        <v>171637.99799999999</v>
      </c>
      <c r="E15" s="783">
        <v>2527.4670000000001</v>
      </c>
      <c r="F15" s="783">
        <v>7380.808</v>
      </c>
      <c r="G15" s="783">
        <v>3600.1</v>
      </c>
      <c r="H15" s="783">
        <v>918.33399999999995</v>
      </c>
      <c r="I15" s="783">
        <v>1012.2</v>
      </c>
      <c r="J15" s="783">
        <v>926.12199999999996</v>
      </c>
      <c r="K15" s="783">
        <v>814.54200000000003</v>
      </c>
      <c r="L15" s="783">
        <v>61.823</v>
      </c>
      <c r="M15" s="783">
        <v>47.686999999999998</v>
      </c>
      <c r="N15" s="783">
        <v>7380.808</v>
      </c>
    </row>
    <row r="16" spans="2:15" s="39" customFormat="1">
      <c r="B16" s="218" t="s">
        <v>218</v>
      </c>
      <c r="C16" s="727">
        <v>77534.175000000003</v>
      </c>
      <c r="D16" s="728">
        <v>77534.175000000003</v>
      </c>
      <c r="E16" s="728">
        <v>0</v>
      </c>
      <c r="F16" s="728">
        <v>33.670999999999999</v>
      </c>
      <c r="G16" s="728">
        <v>30.843999999999998</v>
      </c>
      <c r="H16" s="728">
        <v>2.827</v>
      </c>
      <c r="I16" s="728">
        <v>0</v>
      </c>
      <c r="J16" s="728">
        <v>0</v>
      </c>
      <c r="K16" s="728">
        <v>0</v>
      </c>
      <c r="L16" s="728">
        <v>0</v>
      </c>
      <c r="M16" s="728">
        <v>0</v>
      </c>
      <c r="N16" s="728">
        <v>33.670999999999999</v>
      </c>
    </row>
    <row r="17" spans="1:14" s="225" customFormat="1" ht="12">
      <c r="B17" s="339" t="s">
        <v>865</v>
      </c>
      <c r="C17" s="782">
        <v>1014.582</v>
      </c>
      <c r="D17" s="783">
        <v>1014.582</v>
      </c>
      <c r="E17" s="783">
        <v>0</v>
      </c>
      <c r="F17" s="783">
        <v>0</v>
      </c>
      <c r="G17" s="783">
        <v>0</v>
      </c>
      <c r="H17" s="783">
        <v>0</v>
      </c>
      <c r="I17" s="783">
        <v>0</v>
      </c>
      <c r="J17" s="783">
        <v>0</v>
      </c>
      <c r="K17" s="783">
        <v>0</v>
      </c>
      <c r="L17" s="783">
        <v>0</v>
      </c>
      <c r="M17" s="783">
        <v>0</v>
      </c>
      <c r="N17" s="783">
        <v>0</v>
      </c>
    </row>
    <row r="18" spans="1:14" s="225" customFormat="1" ht="12">
      <c r="B18" s="339" t="s">
        <v>1347</v>
      </c>
      <c r="C18" s="782">
        <v>64505.493000000002</v>
      </c>
      <c r="D18" s="783">
        <v>64505.493000000002</v>
      </c>
      <c r="E18" s="783">
        <v>0</v>
      </c>
      <c r="F18" s="783">
        <v>0</v>
      </c>
      <c r="G18" s="783">
        <v>0</v>
      </c>
      <c r="H18" s="783">
        <v>0</v>
      </c>
      <c r="I18" s="783">
        <v>0</v>
      </c>
      <c r="J18" s="783">
        <v>0</v>
      </c>
      <c r="K18" s="783">
        <v>0</v>
      </c>
      <c r="L18" s="783">
        <v>0</v>
      </c>
      <c r="M18" s="783">
        <v>0</v>
      </c>
      <c r="N18" s="783">
        <v>0</v>
      </c>
    </row>
    <row r="19" spans="1:14" s="225" customFormat="1" ht="12">
      <c r="B19" s="339" t="s">
        <v>1341</v>
      </c>
      <c r="C19" s="782">
        <v>1056.6679999999999</v>
      </c>
      <c r="D19" s="783">
        <v>1056.6679999999999</v>
      </c>
      <c r="E19" s="783">
        <v>0</v>
      </c>
      <c r="F19" s="783">
        <v>0.223</v>
      </c>
      <c r="G19" s="783">
        <v>0.223</v>
      </c>
      <c r="H19" s="783">
        <v>0</v>
      </c>
      <c r="I19" s="783">
        <v>0</v>
      </c>
      <c r="J19" s="783">
        <v>0</v>
      </c>
      <c r="K19" s="783">
        <v>0</v>
      </c>
      <c r="L19" s="783">
        <v>0</v>
      </c>
      <c r="M19" s="783">
        <v>0</v>
      </c>
      <c r="N19" s="783">
        <v>0.223</v>
      </c>
    </row>
    <row r="20" spans="1:14" s="225" customFormat="1" ht="12">
      <c r="B20" s="339" t="s">
        <v>1342</v>
      </c>
      <c r="C20" s="782">
        <v>7851.2790000000005</v>
      </c>
      <c r="D20" s="783">
        <v>7851.2790000000005</v>
      </c>
      <c r="E20" s="783">
        <v>0</v>
      </c>
      <c r="F20" s="783">
        <v>32.668999999999997</v>
      </c>
      <c r="G20" s="783">
        <v>29.841999999999999</v>
      </c>
      <c r="H20" s="783">
        <v>2.827</v>
      </c>
      <c r="I20" s="783">
        <v>0</v>
      </c>
      <c r="J20" s="783">
        <v>0</v>
      </c>
      <c r="K20" s="783">
        <v>0</v>
      </c>
      <c r="L20" s="783">
        <v>0</v>
      </c>
      <c r="M20" s="783">
        <v>0</v>
      </c>
      <c r="N20" s="783">
        <v>32.668999999999997</v>
      </c>
    </row>
    <row r="21" spans="1:14" s="225" customFormat="1" ht="12">
      <c r="B21" s="339" t="s">
        <v>866</v>
      </c>
      <c r="C21" s="782">
        <v>3106.1529999999998</v>
      </c>
      <c r="D21" s="783">
        <v>3106.1529999999998</v>
      </c>
      <c r="E21" s="783">
        <v>0</v>
      </c>
      <c r="F21" s="783">
        <v>0.77900000000000003</v>
      </c>
      <c r="G21" s="783">
        <v>0.77900000000000003</v>
      </c>
      <c r="H21" s="783">
        <v>0</v>
      </c>
      <c r="I21" s="783">
        <v>0</v>
      </c>
      <c r="J21" s="783">
        <v>0</v>
      </c>
      <c r="K21" s="783">
        <v>0</v>
      </c>
      <c r="L21" s="783">
        <v>0</v>
      </c>
      <c r="M21" s="783">
        <v>0</v>
      </c>
      <c r="N21" s="783">
        <v>0.77900000000000003</v>
      </c>
    </row>
    <row r="22" spans="1:14" s="39" customFormat="1">
      <c r="B22" s="218" t="s">
        <v>867</v>
      </c>
      <c r="C22" s="727">
        <v>179716.96600000001</v>
      </c>
      <c r="D22" s="728">
        <v>0</v>
      </c>
      <c r="E22" s="728">
        <v>0</v>
      </c>
      <c r="F22" s="728">
        <v>1000.9639999999999</v>
      </c>
      <c r="G22" s="728">
        <v>0</v>
      </c>
      <c r="H22" s="728">
        <v>0</v>
      </c>
      <c r="I22" s="728">
        <v>0</v>
      </c>
      <c r="J22" s="728">
        <v>0</v>
      </c>
      <c r="K22" s="728">
        <v>0</v>
      </c>
      <c r="L22" s="728">
        <v>0</v>
      </c>
      <c r="M22" s="728">
        <v>0</v>
      </c>
      <c r="N22" s="728">
        <v>1000.9639999999999</v>
      </c>
    </row>
    <row r="23" spans="1:14" s="225" customFormat="1" ht="12">
      <c r="B23" s="339" t="s">
        <v>865</v>
      </c>
      <c r="C23" s="782">
        <v>1.516</v>
      </c>
      <c r="D23" s="783">
        <v>0</v>
      </c>
      <c r="E23" s="783">
        <v>0</v>
      </c>
      <c r="F23" s="783">
        <v>0.23200000000000001</v>
      </c>
      <c r="G23" s="783">
        <v>0</v>
      </c>
      <c r="H23" s="783">
        <v>0</v>
      </c>
      <c r="I23" s="783">
        <v>0</v>
      </c>
      <c r="J23" s="783">
        <v>0</v>
      </c>
      <c r="K23" s="783">
        <v>0</v>
      </c>
      <c r="L23" s="783">
        <v>0</v>
      </c>
      <c r="M23" s="783">
        <v>0</v>
      </c>
      <c r="N23" s="783">
        <v>0.23200000000000001</v>
      </c>
    </row>
    <row r="24" spans="1:14" s="225" customFormat="1" ht="12">
      <c r="B24" s="339" t="s">
        <v>1347</v>
      </c>
      <c r="C24" s="782">
        <v>3755.9989999999998</v>
      </c>
      <c r="D24" s="783">
        <v>0</v>
      </c>
      <c r="E24" s="783">
        <v>0</v>
      </c>
      <c r="F24" s="783">
        <v>7.0060000000000002</v>
      </c>
      <c r="G24" s="783">
        <v>0</v>
      </c>
      <c r="H24" s="783">
        <v>0</v>
      </c>
      <c r="I24" s="783">
        <v>0</v>
      </c>
      <c r="J24" s="783">
        <v>0</v>
      </c>
      <c r="K24" s="783">
        <v>0</v>
      </c>
      <c r="L24" s="783">
        <v>0</v>
      </c>
      <c r="M24" s="783">
        <v>0</v>
      </c>
      <c r="N24" s="783">
        <v>7.0060000000000002</v>
      </c>
    </row>
    <row r="25" spans="1:14" s="225" customFormat="1" ht="12">
      <c r="B25" s="339" t="s">
        <v>1341</v>
      </c>
      <c r="C25" s="782">
        <v>18688.781999999999</v>
      </c>
      <c r="D25" s="783">
        <v>0</v>
      </c>
      <c r="E25" s="783">
        <v>0</v>
      </c>
      <c r="F25" s="783">
        <v>0.60099999999999998</v>
      </c>
      <c r="G25" s="783">
        <v>0</v>
      </c>
      <c r="H25" s="783">
        <v>0</v>
      </c>
      <c r="I25" s="783">
        <v>0</v>
      </c>
      <c r="J25" s="783">
        <v>0</v>
      </c>
      <c r="K25" s="783">
        <v>0</v>
      </c>
      <c r="L25" s="783">
        <v>0</v>
      </c>
      <c r="M25" s="783">
        <v>0</v>
      </c>
      <c r="N25" s="783">
        <v>0.60099999999999998</v>
      </c>
    </row>
    <row r="26" spans="1:14" s="225" customFormat="1" ht="12">
      <c r="B26" s="339" t="s">
        <v>1342</v>
      </c>
      <c r="C26" s="782">
        <v>7654.7330000000002</v>
      </c>
      <c r="D26" s="783">
        <v>0</v>
      </c>
      <c r="E26" s="783">
        <v>0</v>
      </c>
      <c r="F26" s="783">
        <v>0.114</v>
      </c>
      <c r="G26" s="783">
        <v>0</v>
      </c>
      <c r="H26" s="783">
        <v>0</v>
      </c>
      <c r="I26" s="783">
        <v>0</v>
      </c>
      <c r="J26" s="783">
        <v>0</v>
      </c>
      <c r="K26" s="783">
        <v>0</v>
      </c>
      <c r="L26" s="783">
        <v>0</v>
      </c>
      <c r="M26" s="783">
        <v>0</v>
      </c>
      <c r="N26" s="783">
        <v>0.114</v>
      </c>
    </row>
    <row r="27" spans="1:14" s="225" customFormat="1" ht="12">
      <c r="B27" s="339" t="s">
        <v>866</v>
      </c>
      <c r="C27" s="782">
        <v>103232.47</v>
      </c>
      <c r="D27" s="783">
        <v>0</v>
      </c>
      <c r="E27" s="783">
        <v>0</v>
      </c>
      <c r="F27" s="783">
        <v>919.54899999999998</v>
      </c>
      <c r="G27" s="783">
        <v>0</v>
      </c>
      <c r="H27" s="783">
        <v>0</v>
      </c>
      <c r="I27" s="783">
        <v>0</v>
      </c>
      <c r="J27" s="783">
        <v>0</v>
      </c>
      <c r="K27" s="783">
        <v>0</v>
      </c>
      <c r="L27" s="783">
        <v>0</v>
      </c>
      <c r="M27" s="783">
        <v>0</v>
      </c>
      <c r="N27" s="783">
        <v>919.54899999999998</v>
      </c>
    </row>
    <row r="28" spans="1:14" s="225" customFormat="1" ht="12">
      <c r="B28" s="340" t="s">
        <v>1344</v>
      </c>
      <c r="C28" s="784">
        <v>46383.466</v>
      </c>
      <c r="D28" s="785">
        <v>0</v>
      </c>
      <c r="E28" s="785">
        <v>0</v>
      </c>
      <c r="F28" s="785">
        <v>73.462000000000003</v>
      </c>
      <c r="G28" s="785">
        <v>0</v>
      </c>
      <c r="H28" s="785">
        <v>0</v>
      </c>
      <c r="I28" s="785">
        <v>0</v>
      </c>
      <c r="J28" s="785">
        <v>0</v>
      </c>
      <c r="K28" s="785">
        <v>0</v>
      </c>
      <c r="L28" s="785">
        <v>0</v>
      </c>
      <c r="M28" s="785">
        <v>0</v>
      </c>
      <c r="N28" s="785">
        <v>73.462000000000003</v>
      </c>
    </row>
    <row r="29" spans="1:14">
      <c r="B29" s="206" t="s">
        <v>1345</v>
      </c>
      <c r="C29" s="309">
        <v>654197.44500000007</v>
      </c>
      <c r="D29" s="309">
        <v>471256.13399999996</v>
      </c>
      <c r="E29" s="309">
        <v>3224.3450000000003</v>
      </c>
      <c r="F29" s="309">
        <v>16991.632999999998</v>
      </c>
      <c r="G29" s="322">
        <v>8138.2599999999993</v>
      </c>
      <c r="H29" s="322">
        <v>1325.3789999999999</v>
      </c>
      <c r="I29" s="322">
        <v>1930.125</v>
      </c>
      <c r="J29" s="322">
        <v>2328.5740000000001</v>
      </c>
      <c r="K29" s="322">
        <v>1970.4389999999999</v>
      </c>
      <c r="L29" s="322">
        <v>148.40800000000002</v>
      </c>
      <c r="M29" s="322">
        <v>149.48399999999998</v>
      </c>
      <c r="N29" s="322">
        <v>16991.632999999998</v>
      </c>
    </row>
    <row r="30" spans="1:14" s="980" customFormat="1" ht="7">
      <c r="A30" s="137"/>
      <c r="B30" s="979" t="s">
        <v>1395</v>
      </c>
      <c r="C30" s="976"/>
      <c r="D30" s="976"/>
      <c r="E30" s="976"/>
      <c r="F30" s="976"/>
      <c r="G30" s="976"/>
      <c r="H30" s="976"/>
    </row>
    <row r="31" spans="1:14" s="137" customFormat="1" ht="7">
      <c r="B31" s="129" t="s">
        <v>1542</v>
      </c>
    </row>
    <row r="32" spans="1:14" s="137" customFormat="1" ht="7">
      <c r="B32" s="95"/>
      <c r="C32" s="341"/>
      <c r="D32" s="341"/>
    </row>
    <row r="33" spans="1:14">
      <c r="A33" s="87"/>
      <c r="B33" s="140"/>
      <c r="C33" s="60"/>
      <c r="D33" s="60"/>
    </row>
    <row r="34" spans="1:14">
      <c r="A34" s="87"/>
      <c r="B34" s="140"/>
      <c r="C34" s="60"/>
      <c r="D34" s="60"/>
    </row>
    <row r="35" spans="1:14">
      <c r="A35" s="87"/>
      <c r="B35" s="140"/>
      <c r="C35" s="60"/>
      <c r="D35" s="60"/>
    </row>
    <row r="36" spans="1:14">
      <c r="A36" s="87"/>
      <c r="B36" s="1064" t="s">
        <v>1629</v>
      </c>
      <c r="C36" s="1064"/>
      <c r="D36" s="1064"/>
      <c r="E36" s="1064"/>
      <c r="F36" s="1064"/>
      <c r="G36" s="1064"/>
      <c r="H36" s="1064"/>
      <c r="I36" s="1064"/>
      <c r="J36" s="1064"/>
      <c r="K36" s="1064"/>
      <c r="L36" s="1064"/>
      <c r="M36" s="1064"/>
      <c r="N36" s="1064"/>
    </row>
    <row r="37" spans="1:14">
      <c r="A37" s="87"/>
      <c r="B37" s="140"/>
      <c r="C37" s="60"/>
      <c r="D37" s="60"/>
    </row>
    <row r="38" spans="1:14">
      <c r="A38" s="87"/>
      <c r="B38" s="140"/>
      <c r="C38" s="60"/>
      <c r="D38" s="60"/>
    </row>
    <row r="39" spans="1:14">
      <c r="A39" s="87"/>
      <c r="B39" s="887"/>
      <c r="C39" s="1099" t="s">
        <v>1349</v>
      </c>
      <c r="D39" s="1099"/>
      <c r="E39" s="1099"/>
      <c r="F39" s="1099"/>
      <c r="G39" s="1099"/>
      <c r="H39" s="1099"/>
      <c r="I39" s="1099"/>
      <c r="J39" s="1099"/>
      <c r="K39" s="1099"/>
      <c r="L39" s="1099"/>
    </row>
    <row r="40" spans="1:14">
      <c r="A40" s="87"/>
      <c r="B40" s="888"/>
      <c r="C40" s="1095" t="s">
        <v>876</v>
      </c>
      <c r="D40" s="1095"/>
      <c r="E40" s="1095"/>
      <c r="F40" s="1095" t="s">
        <v>877</v>
      </c>
      <c r="G40" s="1095"/>
      <c r="H40" s="1095"/>
      <c r="I40" s="1095"/>
      <c r="J40" s="1095"/>
      <c r="K40" s="1095"/>
      <c r="L40" s="1095"/>
    </row>
    <row r="41" spans="1:14" ht="52">
      <c r="A41" s="87"/>
      <c r="B41" s="686"/>
      <c r="C41" s="889"/>
      <c r="D41" s="889" t="s">
        <v>878</v>
      </c>
      <c r="E41" s="889" t="s">
        <v>879</v>
      </c>
      <c r="F41" s="889"/>
      <c r="G41" s="889" t="s">
        <v>880</v>
      </c>
      <c r="H41" s="889" t="s">
        <v>881</v>
      </c>
      <c r="I41" s="889" t="s">
        <v>882</v>
      </c>
      <c r="J41" s="889" t="s">
        <v>1350</v>
      </c>
      <c r="K41" s="889" t="s">
        <v>1351</v>
      </c>
      <c r="L41" s="889" t="s">
        <v>887</v>
      </c>
    </row>
    <row r="42" spans="1:14">
      <c r="A42" s="87"/>
      <c r="B42" s="890" t="s">
        <v>899</v>
      </c>
      <c r="C42" s="727">
        <v>383503.41799999995</v>
      </c>
      <c r="D42" s="727">
        <v>379276.26899999997</v>
      </c>
      <c r="E42" s="727">
        <v>4227.1490000000003</v>
      </c>
      <c r="F42" s="727">
        <v>16357.4</v>
      </c>
      <c r="G42" s="727">
        <v>8926.8780000000006</v>
      </c>
      <c r="H42" s="727">
        <v>1346.8209999999999</v>
      </c>
      <c r="I42" s="727">
        <v>1876.451</v>
      </c>
      <c r="J42" s="727">
        <v>3704.259</v>
      </c>
      <c r="K42" s="727">
        <v>502.99099999999999</v>
      </c>
      <c r="L42" s="727">
        <v>16357.4</v>
      </c>
      <c r="N42" s="934"/>
    </row>
    <row r="43" spans="1:14">
      <c r="A43" s="87"/>
      <c r="B43" s="892" t="s">
        <v>218</v>
      </c>
      <c r="C43" s="727">
        <v>67721.815000000002</v>
      </c>
      <c r="D43" s="727">
        <v>67721.815000000002</v>
      </c>
      <c r="E43" s="891">
        <v>0</v>
      </c>
      <c r="F43" s="727">
        <v>35.649000000000001</v>
      </c>
      <c r="G43" s="727">
        <v>27.402000000000001</v>
      </c>
      <c r="H43" s="727">
        <v>8.2469999999999999</v>
      </c>
      <c r="I43" s="727">
        <v>0</v>
      </c>
      <c r="J43" s="727">
        <v>0</v>
      </c>
      <c r="K43" s="727">
        <v>0</v>
      </c>
      <c r="L43" s="727">
        <v>35.649000000000001</v>
      </c>
      <c r="N43" s="934"/>
    </row>
    <row r="44" spans="1:14">
      <c r="A44" s="87"/>
      <c r="B44" s="893" t="s">
        <v>867</v>
      </c>
      <c r="C44" s="727">
        <v>169082.266</v>
      </c>
      <c r="D44" s="727">
        <v>0</v>
      </c>
      <c r="E44" s="727">
        <v>0</v>
      </c>
      <c r="F44" s="727">
        <v>987.46299999999997</v>
      </c>
      <c r="G44" s="727">
        <v>0</v>
      </c>
      <c r="H44" s="727">
        <v>0</v>
      </c>
      <c r="I44" s="727">
        <v>0</v>
      </c>
      <c r="J44" s="727">
        <v>0</v>
      </c>
      <c r="K44" s="727">
        <v>0</v>
      </c>
      <c r="L44" s="727">
        <v>987.46299999999997</v>
      </c>
      <c r="N44" s="934"/>
    </row>
    <row r="45" spans="1:14">
      <c r="A45" s="87"/>
      <c r="B45" s="894" t="s">
        <v>1346</v>
      </c>
      <c r="C45" s="895">
        <v>620307.49899999995</v>
      </c>
      <c r="D45" s="895">
        <v>446998.08399999997</v>
      </c>
      <c r="E45" s="895">
        <v>4227.1490000000003</v>
      </c>
      <c r="F45" s="895">
        <v>17380.511999999999</v>
      </c>
      <c r="G45" s="895">
        <v>8954.2800000000007</v>
      </c>
      <c r="H45" s="895">
        <v>1355.068</v>
      </c>
      <c r="I45" s="895">
        <v>1876.451</v>
      </c>
      <c r="J45" s="895">
        <v>3704.259</v>
      </c>
      <c r="K45" s="895">
        <v>502.99099999999999</v>
      </c>
      <c r="L45" s="895">
        <v>17380.511999999999</v>
      </c>
      <c r="N45" s="934"/>
    </row>
    <row r="46" spans="1:14">
      <c r="B46" s="95" t="s">
        <v>1545</v>
      </c>
      <c r="C46" s="897"/>
      <c r="D46" s="897"/>
      <c r="E46" s="898"/>
      <c r="F46" s="898"/>
      <c r="G46" s="898"/>
      <c r="H46" s="898"/>
      <c r="I46" s="898"/>
      <c r="J46" s="898"/>
      <c r="K46" s="898"/>
      <c r="L46" s="898"/>
    </row>
    <row r="47" spans="1:14">
      <c r="B47" s="943" t="s">
        <v>1396</v>
      </c>
      <c r="C47" s="981"/>
      <c r="D47" s="981"/>
      <c r="E47" s="982"/>
      <c r="F47" s="982"/>
      <c r="G47" s="982"/>
      <c r="H47" s="982"/>
      <c r="I47" s="982"/>
      <c r="J47" s="982"/>
      <c r="K47" s="982"/>
      <c r="L47" s="982"/>
    </row>
    <row r="48" spans="1:14">
      <c r="B48" s="95" t="s">
        <v>1542</v>
      </c>
      <c r="C48" s="897"/>
      <c r="D48" s="897"/>
      <c r="E48" s="898"/>
      <c r="F48" s="898"/>
      <c r="G48" s="898"/>
      <c r="H48" s="898"/>
      <c r="I48" s="898"/>
      <c r="J48" s="898"/>
      <c r="K48" s="898"/>
      <c r="L48" s="898"/>
    </row>
    <row r="49" spans="2:12">
      <c r="B49" s="896"/>
      <c r="C49" s="897"/>
      <c r="D49" s="897"/>
      <c r="E49" s="898"/>
      <c r="F49" s="898"/>
      <c r="G49" s="898"/>
      <c r="H49" s="898"/>
      <c r="I49" s="898"/>
      <c r="J49" s="898"/>
      <c r="K49" s="898"/>
      <c r="L49" s="898"/>
    </row>
    <row r="50" spans="2:12">
      <c r="B50" s="896"/>
      <c r="C50" s="897"/>
      <c r="D50" s="897"/>
      <c r="E50" s="898"/>
      <c r="F50" s="898"/>
      <c r="G50" s="898"/>
      <c r="H50" s="898"/>
      <c r="I50" s="898"/>
      <c r="J50" s="898"/>
      <c r="K50" s="898"/>
      <c r="L50" s="898"/>
    </row>
    <row r="51" spans="2:12">
      <c r="B51" s="896"/>
      <c r="C51" s="897"/>
      <c r="D51" s="897"/>
      <c r="E51" s="898"/>
      <c r="F51" s="898"/>
      <c r="G51" s="898"/>
      <c r="H51" s="898"/>
      <c r="I51" s="898"/>
      <c r="J51" s="898"/>
      <c r="K51" s="898"/>
      <c r="L51" s="898"/>
    </row>
    <row r="52" spans="2:12">
      <c r="B52" s="896"/>
      <c r="C52" s="897"/>
      <c r="D52" s="897"/>
      <c r="E52" s="898"/>
      <c r="F52" s="898"/>
      <c r="G52" s="898"/>
      <c r="H52" s="898"/>
      <c r="I52" s="898"/>
      <c r="J52" s="898"/>
      <c r="K52" s="898"/>
      <c r="L52" s="898"/>
    </row>
    <row r="144" spans="7:7">
      <c r="G144" s="1" t="e">
        <f>+'Tabla 19'!N15ç</f>
        <v>#NAME?</v>
      </c>
    </row>
  </sheetData>
  <mergeCells count="8">
    <mergeCell ref="B2:N2"/>
    <mergeCell ref="C40:E40"/>
    <mergeCell ref="F40:L40"/>
    <mergeCell ref="C5:N5"/>
    <mergeCell ref="C6:E6"/>
    <mergeCell ref="F6:N6"/>
    <mergeCell ref="C39:L39"/>
    <mergeCell ref="B36:N36"/>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9"/>
  <sheetViews>
    <sheetView showGridLines="0" zoomScaleNormal="100" workbookViewId="0"/>
  </sheetViews>
  <sheetFormatPr baseColWidth="10" defaultColWidth="8.69921875" defaultRowHeight="13"/>
  <cols>
    <col min="1" max="1" width="8.69921875" style="1" customWidth="1"/>
    <col min="2" max="2" width="90.5" style="1" bestFit="1" customWidth="1"/>
    <col min="3" max="3" width="20.5" style="1" customWidth="1"/>
    <col min="4" max="4" width="15.5" style="1" bestFit="1" customWidth="1"/>
    <col min="5" max="16384" width="8.69921875" style="1"/>
  </cols>
  <sheetData>
    <row r="2" spans="2:11" ht="31.75" customHeight="1">
      <c r="B2" s="1064" t="s">
        <v>1506</v>
      </c>
      <c r="C2" s="1064"/>
      <c r="E2" s="87"/>
      <c r="F2" s="87"/>
      <c r="G2" s="87"/>
      <c r="H2" s="87"/>
      <c r="I2" s="87"/>
      <c r="J2" s="87"/>
      <c r="K2" s="87"/>
    </row>
    <row r="3" spans="2:11">
      <c r="B3" s="30"/>
      <c r="C3" s="30"/>
      <c r="E3" s="68"/>
      <c r="F3" s="68"/>
      <c r="G3" s="68"/>
      <c r="H3" s="68"/>
      <c r="I3" s="68"/>
      <c r="J3" s="68"/>
      <c r="K3" s="87"/>
    </row>
    <row r="4" spans="2:11">
      <c r="B4" s="30"/>
      <c r="C4" s="30"/>
    </row>
    <row r="5" spans="2:11" s="2" customFormat="1" ht="41">
      <c r="B5" s="972"/>
      <c r="C5" s="342" t="s">
        <v>1261</v>
      </c>
    </row>
    <row r="6" spans="2:11" s="3" customFormat="1">
      <c r="B6" s="206" t="s">
        <v>888</v>
      </c>
      <c r="C6" s="309">
        <v>12919.817999999999</v>
      </c>
      <c r="D6" s="2"/>
    </row>
    <row r="7" spans="2:11" s="3" customFormat="1">
      <c r="B7" s="221" t="s">
        <v>1404</v>
      </c>
      <c r="C7" s="307">
        <v>1866.4369999999999</v>
      </c>
      <c r="D7" s="189"/>
      <c r="E7" s="1040"/>
      <c r="F7" s="1040"/>
    </row>
    <row r="8" spans="2:11" s="3" customFormat="1">
      <c r="B8" s="223" t="s">
        <v>1405</v>
      </c>
      <c r="C8" s="71">
        <v>-1499.904</v>
      </c>
      <c r="E8" s="1040"/>
      <c r="F8" s="1040"/>
    </row>
    <row r="9" spans="2:11" s="3" customFormat="1">
      <c r="B9" s="223" t="s">
        <v>1406</v>
      </c>
      <c r="C9" s="71">
        <v>3834.694</v>
      </c>
    </row>
    <row r="10" spans="2:11" s="3" customFormat="1">
      <c r="B10" s="223" t="s">
        <v>1407</v>
      </c>
      <c r="C10" s="307">
        <v>235.95400000000001</v>
      </c>
    </row>
    <row r="11" spans="2:11" s="3" customFormat="1">
      <c r="B11" s="223" t="s">
        <v>1408</v>
      </c>
      <c r="C11" s="71">
        <v>0</v>
      </c>
    </row>
    <row r="12" spans="2:11" s="3" customFormat="1">
      <c r="B12" s="223" t="s">
        <v>1409</v>
      </c>
      <c r="C12" s="71">
        <v>-2541.7179999999998</v>
      </c>
    </row>
    <row r="13" spans="2:11" s="3" customFormat="1">
      <c r="B13" s="343" t="s">
        <v>889</v>
      </c>
      <c r="C13" s="733">
        <v>-1419.3689999999988</v>
      </c>
    </row>
    <row r="14" spans="2:11" s="3" customFormat="1">
      <c r="B14" s="206" t="s">
        <v>890</v>
      </c>
      <c r="C14" s="309">
        <v>13395.912</v>
      </c>
    </row>
    <row r="15" spans="2:11" s="3" customFormat="1" ht="26">
      <c r="B15" s="221" t="s">
        <v>1410</v>
      </c>
      <c r="C15" s="307">
        <v>-918.81100000000004</v>
      </c>
    </row>
    <row r="16" spans="2:11" s="3" customFormat="1">
      <c r="B16" s="223" t="s">
        <v>1411</v>
      </c>
      <c r="C16" s="71">
        <v>537.42399999999998</v>
      </c>
    </row>
    <row r="17" spans="2:4">
      <c r="B17" s="943" t="s">
        <v>1353</v>
      </c>
      <c r="C17" s="129"/>
      <c r="D17" s="3"/>
    </row>
    <row r="18" spans="2:4" s="137" customFormat="1">
      <c r="B18" s="1"/>
      <c r="C18" s="1"/>
      <c r="D18" s="1"/>
    </row>
    <row r="19" spans="2:4">
      <c r="D19" s="137"/>
    </row>
  </sheetData>
  <mergeCells count="2">
    <mergeCell ref="B2:C2"/>
    <mergeCell ref="E7:F8"/>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4"/>
  <sheetViews>
    <sheetView showGridLines="0" zoomScaleNormal="100" workbookViewId="0"/>
  </sheetViews>
  <sheetFormatPr baseColWidth="10" defaultColWidth="9" defaultRowHeight="13"/>
  <cols>
    <col min="1" max="1" width="8.69921875" style="59" customWidth="1"/>
    <col min="2" max="2" width="61.5" style="59" customWidth="1"/>
    <col min="3" max="3" width="31.5" style="59" customWidth="1"/>
    <col min="4" max="16384" width="9" style="59"/>
  </cols>
  <sheetData>
    <row r="2" spans="1:10" ht="42.25" customHeight="1">
      <c r="B2" s="1100" t="s">
        <v>1507</v>
      </c>
      <c r="C2" s="1100"/>
      <c r="E2" s="68"/>
      <c r="F2" s="68"/>
      <c r="G2" s="68"/>
      <c r="H2" s="68"/>
      <c r="I2" s="68"/>
      <c r="J2" s="68"/>
    </row>
    <row r="3" spans="1:10">
      <c r="A3" s="1"/>
      <c r="B3" s="41"/>
      <c r="C3" s="41"/>
      <c r="E3" s="68"/>
      <c r="F3" s="68"/>
      <c r="G3" s="68"/>
      <c r="H3" s="68"/>
      <c r="I3" s="68"/>
      <c r="J3" s="68"/>
    </row>
    <row r="4" spans="1:10">
      <c r="A4" s="1"/>
      <c r="B4" s="41"/>
      <c r="C4" s="41"/>
      <c r="E4" s="68"/>
      <c r="F4" s="68"/>
      <c r="G4" s="68"/>
      <c r="H4" s="68"/>
      <c r="I4" s="68"/>
      <c r="J4" s="68"/>
    </row>
    <row r="5" spans="1:10" s="4" customFormat="1" ht="28">
      <c r="B5" s="973"/>
      <c r="C5" s="344" t="s">
        <v>1260</v>
      </c>
      <c r="E5" s="141"/>
      <c r="F5" s="141"/>
      <c r="G5" s="141"/>
      <c r="H5" s="141"/>
      <c r="I5" s="141"/>
      <c r="J5" s="141"/>
    </row>
    <row r="6" spans="1:10" ht="15">
      <c r="B6" s="346" t="s">
        <v>1259</v>
      </c>
      <c r="C6" s="381">
        <v>16668</v>
      </c>
      <c r="E6" s="1040"/>
      <c r="F6" s="1040"/>
    </row>
    <row r="7" spans="1:10" ht="39">
      <c r="B7" s="347" t="s">
        <v>891</v>
      </c>
      <c r="C7" s="354">
        <v>5707.2790000000005</v>
      </c>
      <c r="E7" s="1040"/>
      <c r="F7" s="1040"/>
    </row>
    <row r="8" spans="1:10">
      <c r="B8" s="348" t="s">
        <v>892</v>
      </c>
      <c r="C8" s="358">
        <v>-3214.9589999999998</v>
      </c>
    </row>
    <row r="9" spans="1:10">
      <c r="B9" s="348" t="s">
        <v>893</v>
      </c>
      <c r="C9" s="358">
        <v>-3803</v>
      </c>
    </row>
    <row r="10" spans="1:10">
      <c r="B10" s="349" t="s">
        <v>894</v>
      </c>
      <c r="C10" s="361">
        <v>620.40499999999975</v>
      </c>
    </row>
    <row r="11" spans="1:10">
      <c r="B11" s="346" t="s">
        <v>890</v>
      </c>
      <c r="C11" s="381">
        <v>15977.725</v>
      </c>
    </row>
    <row r="12" spans="1:10" s="137" customFormat="1" ht="18" customHeight="1">
      <c r="B12" s="1050" t="s">
        <v>1487</v>
      </c>
      <c r="C12" s="1050"/>
    </row>
    <row r="13" spans="1:10" s="137" customFormat="1" ht="7">
      <c r="B13" s="95" t="s">
        <v>1546</v>
      </c>
      <c r="C13" s="129"/>
    </row>
    <row r="14" spans="1:10">
      <c r="B14" s="100"/>
    </row>
  </sheetData>
  <mergeCells count="3">
    <mergeCell ref="B2:C2"/>
    <mergeCell ref="E6:F7"/>
    <mergeCell ref="B12:C12"/>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ColWidth="9" defaultRowHeight="13"/>
  <cols>
    <col min="1" max="1" width="8.69921875" style="59" customWidth="1"/>
    <col min="2" max="2" width="42.69921875" style="59" customWidth="1"/>
    <col min="3" max="3" width="14.19921875" style="59" bestFit="1" customWidth="1"/>
    <col min="4" max="4" width="14.69921875" style="59" customWidth="1"/>
    <col min="5" max="5" width="16.5" style="59" customWidth="1"/>
    <col min="6" max="6" width="17.69921875" style="59" customWidth="1"/>
    <col min="7" max="7" width="16.69921875" style="59" customWidth="1"/>
    <col min="8" max="8" width="15.69921875" style="59" customWidth="1"/>
    <col min="9" max="9" width="14.19921875" style="59" customWidth="1"/>
    <col min="10" max="10" width="19.296875" style="59" bestFit="1" customWidth="1"/>
    <col min="11" max="11" width="15.5" style="59" customWidth="1"/>
    <col min="12" max="12" width="17.69921875" style="59" customWidth="1"/>
    <col min="13" max="15" width="17.296875" style="59" customWidth="1"/>
    <col min="16" max="16384" width="9" style="59"/>
  </cols>
  <sheetData>
    <row r="2" spans="1:10">
      <c r="B2" s="1100" t="s">
        <v>1642</v>
      </c>
      <c r="C2" s="1100"/>
      <c r="D2" s="1100"/>
      <c r="E2" s="1100"/>
      <c r="F2" s="1100"/>
      <c r="G2" s="1100"/>
      <c r="H2" s="1100"/>
      <c r="I2" s="1100"/>
      <c r="J2" s="199"/>
    </row>
    <row r="3" spans="1:10">
      <c r="A3" s="1"/>
      <c r="B3" s="41"/>
      <c r="C3" s="41"/>
      <c r="D3" s="41"/>
      <c r="E3" s="41"/>
      <c r="F3" s="41"/>
      <c r="G3" s="41"/>
      <c r="H3" s="41"/>
      <c r="I3" s="41"/>
      <c r="J3" s="41"/>
    </row>
    <row r="4" spans="1:10">
      <c r="A4" s="1"/>
      <c r="B4" s="41"/>
      <c r="C4" s="41"/>
      <c r="D4" s="41"/>
      <c r="E4" s="41"/>
      <c r="F4" s="41"/>
      <c r="G4" s="41"/>
      <c r="H4" s="41"/>
      <c r="I4" s="41"/>
      <c r="J4" s="41"/>
    </row>
    <row r="5" spans="1:10" s="4" customFormat="1" ht="66" customHeight="1">
      <c r="B5" s="350"/>
      <c r="C5" s="1102" t="s">
        <v>1354</v>
      </c>
      <c r="D5" s="1102"/>
      <c r="E5" s="1102"/>
      <c r="F5" s="1102"/>
      <c r="G5" s="1103" t="s">
        <v>1157</v>
      </c>
      <c r="H5" s="1103"/>
      <c r="I5" s="1103" t="s">
        <v>895</v>
      </c>
      <c r="J5" s="1103"/>
    </row>
    <row r="6" spans="1:10" s="4" customFormat="1" ht="18" customHeight="1">
      <c r="B6" s="351"/>
      <c r="D6" s="1101" t="s">
        <v>877</v>
      </c>
      <c r="E6" s="1101"/>
      <c r="F6" s="1101"/>
      <c r="G6" s="1102"/>
      <c r="H6" s="1102"/>
      <c r="I6" s="1102"/>
      <c r="J6" s="1102"/>
    </row>
    <row r="7" spans="1:10" s="4" customFormat="1" ht="72.650000000000006" customHeight="1">
      <c r="B7" s="366"/>
      <c r="C7" s="824" t="s">
        <v>876</v>
      </c>
      <c r="D7" s="824"/>
      <c r="E7" s="825" t="s">
        <v>1299</v>
      </c>
      <c r="F7" s="824" t="s">
        <v>896</v>
      </c>
      <c r="G7" s="824" t="s">
        <v>876</v>
      </c>
      <c r="H7" s="824" t="s">
        <v>897</v>
      </c>
      <c r="I7" s="825"/>
      <c r="J7" s="824" t="s">
        <v>898</v>
      </c>
    </row>
    <row r="8" spans="1:10" ht="13.9" customHeight="1">
      <c r="B8" s="347" t="s">
        <v>899</v>
      </c>
      <c r="C8" s="354">
        <v>6887.9639999999999</v>
      </c>
      <c r="D8" s="354">
        <v>9349.8709999999992</v>
      </c>
      <c r="E8" s="354">
        <v>9349.8709999999992</v>
      </c>
      <c r="F8" s="354">
        <v>9349.8709999999992</v>
      </c>
      <c r="G8" s="354">
        <v>623.048</v>
      </c>
      <c r="H8" s="354">
        <v>4164.4719999999998</v>
      </c>
      <c r="I8" s="354">
        <v>7303.9570000000003</v>
      </c>
      <c r="J8" s="354">
        <v>3422.7809999999999</v>
      </c>
    </row>
    <row r="9" spans="1:10" s="353" customFormat="1" ht="13.9" customHeight="1">
      <c r="B9" s="339" t="s">
        <v>865</v>
      </c>
      <c r="C9" s="356">
        <v>0</v>
      </c>
      <c r="D9" s="355">
        <v>0</v>
      </c>
      <c r="E9" s="355">
        <v>0</v>
      </c>
      <c r="F9" s="355">
        <v>0</v>
      </c>
      <c r="G9" s="356">
        <v>0</v>
      </c>
      <c r="H9" s="355">
        <v>0</v>
      </c>
      <c r="I9" s="355">
        <v>0</v>
      </c>
      <c r="J9" s="355">
        <v>0</v>
      </c>
    </row>
    <row r="10" spans="1:10" s="353" customFormat="1" ht="13.9" customHeight="1">
      <c r="B10" s="339" t="s">
        <v>1347</v>
      </c>
      <c r="C10" s="782">
        <v>95.929000000000002</v>
      </c>
      <c r="D10" s="355">
        <v>61.976999999999997</v>
      </c>
      <c r="E10" s="355">
        <v>61.976999999999997</v>
      </c>
      <c r="F10" s="355">
        <v>61.976999999999997</v>
      </c>
      <c r="G10" s="356">
        <v>3.4209999999999998</v>
      </c>
      <c r="H10" s="355">
        <v>7.1420000000000003</v>
      </c>
      <c r="I10" s="355">
        <v>48.643999999999998</v>
      </c>
      <c r="J10" s="355">
        <v>16.332000000000001</v>
      </c>
    </row>
    <row r="11" spans="1:10" s="353" customFormat="1" ht="13.9" customHeight="1">
      <c r="B11" s="339" t="s">
        <v>1341</v>
      </c>
      <c r="C11" s="356">
        <v>0</v>
      </c>
      <c r="D11" s="355">
        <v>0</v>
      </c>
      <c r="E11" s="355">
        <v>0</v>
      </c>
      <c r="F11" s="355">
        <v>0</v>
      </c>
      <c r="G11" s="356">
        <v>0</v>
      </c>
      <c r="H11" s="355">
        <v>0</v>
      </c>
      <c r="I11" s="355">
        <v>0</v>
      </c>
      <c r="J11" s="355">
        <v>0</v>
      </c>
    </row>
    <row r="12" spans="1:10" s="353" customFormat="1" ht="13.9" customHeight="1">
      <c r="B12" s="339" t="s">
        <v>1342</v>
      </c>
      <c r="C12" s="356">
        <v>1.0069999999999999</v>
      </c>
      <c r="D12" s="355">
        <v>4.5129999999999999</v>
      </c>
      <c r="E12" s="355">
        <v>4.5129999999999999</v>
      </c>
      <c r="F12" s="355">
        <v>4.5129999999999999</v>
      </c>
      <c r="G12" s="356">
        <v>6.4000000000000001E-2</v>
      </c>
      <c r="H12" s="355">
        <v>3.9239999999999999</v>
      </c>
      <c r="I12" s="355">
        <v>1.119</v>
      </c>
      <c r="J12" s="355">
        <v>0.58899999999999997</v>
      </c>
    </row>
    <row r="13" spans="1:10" s="353" customFormat="1" ht="13.9" customHeight="1">
      <c r="B13" s="339" t="s">
        <v>866</v>
      </c>
      <c r="C13" s="356">
        <v>2852.7449999999999</v>
      </c>
      <c r="D13" s="355">
        <v>5235.1930000000002</v>
      </c>
      <c r="E13" s="355">
        <v>5235.1930000000002</v>
      </c>
      <c r="F13" s="355">
        <v>5235.1930000000002</v>
      </c>
      <c r="G13" s="356">
        <v>293.51799999999997</v>
      </c>
      <c r="H13" s="355">
        <v>2722.3850000000002</v>
      </c>
      <c r="I13" s="355">
        <v>2416.692</v>
      </c>
      <c r="J13" s="355">
        <v>1184.7429999999999</v>
      </c>
    </row>
    <row r="14" spans="1:10" s="353" customFormat="1" ht="13.9" customHeight="1">
      <c r="B14" s="339" t="s">
        <v>1344</v>
      </c>
      <c r="C14" s="356">
        <v>3938.2829999999999</v>
      </c>
      <c r="D14" s="355">
        <v>4048.1880000000001</v>
      </c>
      <c r="E14" s="355">
        <v>4048.1880000000001</v>
      </c>
      <c r="F14" s="355">
        <v>4048.1880000000001</v>
      </c>
      <c r="G14" s="356">
        <v>326.04500000000002</v>
      </c>
      <c r="H14" s="355">
        <v>1431.021</v>
      </c>
      <c r="I14" s="355">
        <v>4837.5020000000004</v>
      </c>
      <c r="J14" s="355">
        <v>2221.1170000000002</v>
      </c>
    </row>
    <row r="15" spans="1:10" ht="13.9" customHeight="1">
      <c r="B15" s="347" t="s">
        <v>218</v>
      </c>
      <c r="C15" s="354">
        <v>0</v>
      </c>
      <c r="D15" s="354">
        <v>0</v>
      </c>
      <c r="E15" s="354">
        <v>0</v>
      </c>
      <c r="F15" s="354">
        <v>0</v>
      </c>
      <c r="G15" s="354">
        <v>0</v>
      </c>
      <c r="H15" s="354">
        <v>0</v>
      </c>
      <c r="I15" s="357">
        <v>0</v>
      </c>
      <c r="J15" s="357">
        <v>0</v>
      </c>
    </row>
    <row r="16" spans="1:10">
      <c r="B16" s="901" t="s">
        <v>1295</v>
      </c>
      <c r="C16" s="358">
        <v>134.01499999999999</v>
      </c>
      <c r="D16" s="358">
        <v>45.23</v>
      </c>
      <c r="E16" s="358">
        <v>45.23</v>
      </c>
      <c r="F16" s="359">
        <v>45.23</v>
      </c>
      <c r="G16" s="358">
        <v>4.9260000000000002</v>
      </c>
      <c r="H16" s="358">
        <v>7.37</v>
      </c>
      <c r="I16" s="358">
        <v>0</v>
      </c>
      <c r="J16" s="358">
        <v>0</v>
      </c>
    </row>
    <row r="17" spans="1:15" s="196" customFormat="1" ht="12" customHeight="1">
      <c r="A17" s="137"/>
      <c r="B17" s="206" t="s">
        <v>1345</v>
      </c>
      <c r="C17" s="309">
        <v>7021.9790000000003</v>
      </c>
      <c r="D17" s="309">
        <v>9395.1009999999987</v>
      </c>
      <c r="E17" s="309">
        <v>9395.1009999999987</v>
      </c>
      <c r="F17" s="309">
        <v>9395.1009999999987</v>
      </c>
      <c r="G17" s="309">
        <v>627.97400000000005</v>
      </c>
      <c r="H17" s="309">
        <v>4171.8419999999996</v>
      </c>
      <c r="I17" s="309">
        <v>7303.9570000000003</v>
      </c>
      <c r="J17" s="309">
        <v>3422.7809999999999</v>
      </c>
      <c r="K17" s="59"/>
      <c r="L17" s="59"/>
      <c r="M17" s="59"/>
      <c r="N17" s="59"/>
      <c r="O17" s="59"/>
    </row>
    <row r="18" spans="1:15" s="879" customFormat="1" ht="12" customHeight="1">
      <c r="A18" s="137"/>
      <c r="B18" s="347" t="s">
        <v>899</v>
      </c>
      <c r="C18" s="354">
        <v>7165.3770000000004</v>
      </c>
      <c r="D18" s="354">
        <v>10003.300999999999</v>
      </c>
      <c r="E18" s="354">
        <v>10003.300999999999</v>
      </c>
      <c r="F18" s="354">
        <v>10003.300999999999</v>
      </c>
      <c r="G18" s="354">
        <v>682.649</v>
      </c>
      <c r="H18" s="354">
        <v>4202.0129999999999</v>
      </c>
      <c r="I18" s="357">
        <v>8427.371000000001</v>
      </c>
      <c r="J18" s="357">
        <v>4129.8919999999998</v>
      </c>
      <c r="K18" s="59"/>
      <c r="L18" s="59"/>
      <c r="M18" s="59"/>
      <c r="N18" s="59"/>
      <c r="O18" s="59"/>
    </row>
    <row r="19" spans="1:15" s="879" customFormat="1" ht="12" customHeight="1">
      <c r="A19" s="137"/>
      <c r="B19" s="347" t="s">
        <v>218</v>
      </c>
      <c r="C19" s="354">
        <v>0</v>
      </c>
      <c r="D19" s="354">
        <v>0</v>
      </c>
      <c r="E19" s="354">
        <v>0</v>
      </c>
      <c r="F19" s="354">
        <v>0</v>
      </c>
      <c r="G19" s="354">
        <v>0</v>
      </c>
      <c r="H19" s="354">
        <v>0</v>
      </c>
      <c r="I19" s="357">
        <v>0</v>
      </c>
      <c r="J19" s="357">
        <v>0</v>
      </c>
      <c r="K19" s="59"/>
      <c r="L19" s="59"/>
      <c r="M19" s="59"/>
      <c r="N19" s="59"/>
      <c r="O19" s="59"/>
    </row>
    <row r="20" spans="1:15" s="879" customFormat="1" ht="12" customHeight="1">
      <c r="A20" s="137"/>
      <c r="B20" s="347" t="s">
        <v>1295</v>
      </c>
      <c r="C20" s="354">
        <v>138.124</v>
      </c>
      <c r="D20" s="354">
        <v>87.305000000000007</v>
      </c>
      <c r="E20" s="354">
        <v>87.305000000000007</v>
      </c>
      <c r="F20" s="354">
        <v>87.305000000000007</v>
      </c>
      <c r="G20" s="354">
        <v>4.9770000000000003</v>
      </c>
      <c r="H20" s="354">
        <v>20.86</v>
      </c>
      <c r="I20" s="357">
        <v>0</v>
      </c>
      <c r="J20" s="357">
        <v>0</v>
      </c>
      <c r="K20" s="59"/>
      <c r="L20" s="59"/>
      <c r="M20" s="59"/>
      <c r="N20" s="59"/>
      <c r="O20" s="59"/>
    </row>
    <row r="21" spans="1:15" s="879" customFormat="1" ht="12" customHeight="1">
      <c r="A21" s="137"/>
      <c r="B21" s="206" t="s">
        <v>1346</v>
      </c>
      <c r="C21" s="309">
        <v>7303.5010000000002</v>
      </c>
      <c r="D21" s="309">
        <v>10090.606</v>
      </c>
      <c r="E21" s="309">
        <v>10090.606</v>
      </c>
      <c r="F21" s="309">
        <v>10090.606</v>
      </c>
      <c r="G21" s="309">
        <v>687.62599999999998</v>
      </c>
      <c r="H21" s="309">
        <v>4222.8729999999996</v>
      </c>
      <c r="I21" s="309">
        <v>8427.371000000001</v>
      </c>
      <c r="J21" s="309">
        <v>4129.8919999999998</v>
      </c>
      <c r="K21" s="59"/>
      <c r="L21" s="59"/>
      <c r="M21" s="59"/>
      <c r="N21" s="59"/>
      <c r="O21" s="59"/>
    </row>
    <row r="22" spans="1:15" s="950" customFormat="1" ht="17.25" customHeight="1">
      <c r="A22" s="137"/>
      <c r="B22" s="1059" t="s">
        <v>1395</v>
      </c>
      <c r="C22" s="1059"/>
      <c r="D22" s="1059"/>
      <c r="E22" s="1059"/>
      <c r="F22" s="1059"/>
      <c r="G22" s="1059"/>
      <c r="H22" s="1059"/>
      <c r="I22" s="1059"/>
      <c r="J22" s="1059"/>
    </row>
    <row r="23" spans="1:15">
      <c r="B23" s="129" t="s">
        <v>1542</v>
      </c>
      <c r="C23" s="196"/>
      <c r="D23" s="196"/>
      <c r="E23" s="196"/>
      <c r="F23" s="196"/>
      <c r="G23" s="196"/>
      <c r="H23" s="196"/>
      <c r="I23" s="196"/>
      <c r="J23" s="196"/>
      <c r="K23" s="196"/>
      <c r="L23" s="196"/>
      <c r="M23" s="196"/>
      <c r="N23" s="196"/>
      <c r="O23" s="196"/>
    </row>
    <row r="24" spans="1:15">
      <c r="E24" s="145"/>
      <c r="F24" s="145"/>
    </row>
    <row r="25" spans="1:15">
      <c r="E25" s="145"/>
      <c r="F25" s="145"/>
    </row>
    <row r="26" spans="1:15" ht="13.5" customHeight="1">
      <c r="E26" s="145"/>
      <c r="F26" s="145"/>
    </row>
  </sheetData>
  <mergeCells count="6">
    <mergeCell ref="B22:J22"/>
    <mergeCell ref="D6:F6"/>
    <mergeCell ref="B2:I2"/>
    <mergeCell ref="C5:F5"/>
    <mergeCell ref="G5:H6"/>
    <mergeCell ref="I5:J6"/>
  </mergeCells>
  <pageMargins left="0.7" right="0.7" top="0.75" bottom="0.75" header="0.3" footer="0.3"/>
  <pageSetup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6"/>
  <sheetViews>
    <sheetView showGridLines="0" zoomScaleNormal="100" workbookViewId="0"/>
  </sheetViews>
  <sheetFormatPr baseColWidth="10" defaultColWidth="9" defaultRowHeight="13"/>
  <cols>
    <col min="1" max="1" width="8.69921875" style="59" customWidth="1"/>
    <col min="2" max="2" width="45.296875" style="59" customWidth="1"/>
    <col min="3" max="4" width="16.69921875" style="59" customWidth="1"/>
    <col min="5" max="16384" width="9" style="59"/>
  </cols>
  <sheetData>
    <row r="2" spans="1:4">
      <c r="A2" s="1"/>
      <c r="B2" s="1100" t="s">
        <v>1508</v>
      </c>
      <c r="C2" s="1104"/>
      <c r="D2" s="1104"/>
    </row>
    <row r="3" spans="1:4" ht="27.65" customHeight="1">
      <c r="A3" s="1"/>
      <c r="B3" s="1104"/>
      <c r="C3" s="1104"/>
      <c r="D3" s="1104"/>
    </row>
    <row r="4" spans="1:4" ht="13.15" customHeight="1">
      <c r="A4" s="1"/>
      <c r="B4" s="41"/>
      <c r="C4" s="41"/>
    </row>
    <row r="5" spans="1:4" ht="13.15" customHeight="1">
      <c r="A5" s="1"/>
      <c r="B5" s="360"/>
      <c r="C5" s="1103" t="s">
        <v>35</v>
      </c>
      <c r="D5" s="1103"/>
    </row>
    <row r="6" spans="1:4" ht="41">
      <c r="B6" s="366"/>
      <c r="C6" s="368" t="s">
        <v>1397</v>
      </c>
      <c r="D6" s="368" t="s">
        <v>1398</v>
      </c>
    </row>
    <row r="7" spans="1:4" s="144" customFormat="1" ht="13.9" customHeight="1">
      <c r="B7" s="347" t="s">
        <v>1362</v>
      </c>
      <c r="C7" s="354">
        <v>641.46799999999996</v>
      </c>
      <c r="D7" s="354">
        <v>0</v>
      </c>
    </row>
    <row r="8" spans="1:4" s="144" customFormat="1" ht="29.5" customHeight="1">
      <c r="B8" s="349" t="s">
        <v>1363</v>
      </c>
      <c r="C8" s="786">
        <v>2995.665</v>
      </c>
      <c r="D8" s="361">
        <v>738.452</v>
      </c>
    </row>
    <row r="9" spans="1:4" s="372" customFormat="1" ht="13.9" customHeight="1">
      <c r="B9" s="333" t="s">
        <v>1364</v>
      </c>
      <c r="C9" s="787">
        <v>1438.1189999999999</v>
      </c>
      <c r="D9" s="373">
        <v>377.28</v>
      </c>
    </row>
    <row r="10" spans="1:4" s="372" customFormat="1" ht="13.9" customHeight="1">
      <c r="B10" s="333" t="s">
        <v>1365</v>
      </c>
      <c r="C10" s="787">
        <v>348.16399999999999</v>
      </c>
      <c r="D10" s="373">
        <v>152.27699999999999</v>
      </c>
    </row>
    <row r="11" spans="1:4" s="372" customFormat="1" ht="13.9" customHeight="1">
      <c r="B11" s="333" t="s">
        <v>1366</v>
      </c>
      <c r="C11" s="787">
        <v>0.77100000000000002</v>
      </c>
      <c r="D11" s="373">
        <v>8.0000000000000002E-3</v>
      </c>
    </row>
    <row r="12" spans="1:4" s="372" customFormat="1" ht="13.9" customHeight="1">
      <c r="B12" s="333" t="s">
        <v>1367</v>
      </c>
      <c r="C12" s="787">
        <v>1177.125</v>
      </c>
      <c r="D12" s="373">
        <v>208.887</v>
      </c>
    </row>
    <row r="13" spans="1:4" s="372" customFormat="1" ht="13.9" customHeight="1">
      <c r="B13" s="334" t="s">
        <v>28</v>
      </c>
      <c r="C13" s="567">
        <v>31.486000000000001</v>
      </c>
      <c r="D13" s="374">
        <v>0</v>
      </c>
    </row>
    <row r="14" spans="1:4" ht="18" customHeight="1">
      <c r="B14" s="238" t="s">
        <v>20</v>
      </c>
      <c r="C14" s="788">
        <v>3637.1329999999998</v>
      </c>
      <c r="D14" s="789">
        <v>738.452</v>
      </c>
    </row>
    <row r="15" spans="1:4" ht="22.9" customHeight="1">
      <c r="B15" s="1059" t="s">
        <v>1489</v>
      </c>
      <c r="C15" s="1059"/>
      <c r="D15" s="1059"/>
    </row>
    <row r="16" spans="1:4" ht="21.65" customHeight="1">
      <c r="B16" s="1059" t="s">
        <v>1488</v>
      </c>
      <c r="C16" s="1059"/>
      <c r="D16" s="1059"/>
    </row>
  </sheetData>
  <mergeCells count="4">
    <mergeCell ref="C5:D5"/>
    <mergeCell ref="B15:D15"/>
    <mergeCell ref="B16:D16"/>
    <mergeCell ref="B2:D3"/>
  </mergeCells>
  <pageMargins left="0.7" right="0.7" top="0.75" bottom="0.75" header="0.3" footer="0.3"/>
  <pageSetup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1"/>
  <sheetViews>
    <sheetView showGridLines="0" zoomScaleNormal="100" workbookViewId="0"/>
  </sheetViews>
  <sheetFormatPr baseColWidth="10" defaultColWidth="9" defaultRowHeight="13"/>
  <cols>
    <col min="1" max="1" width="8.69921875" style="59" customWidth="1"/>
    <col min="2" max="2" width="59.19921875" style="59" customWidth="1"/>
    <col min="3" max="3" width="12.296875" style="59" customWidth="1"/>
    <col min="4" max="4" width="17" style="59" customWidth="1"/>
    <col min="5" max="5" width="13.296875" style="59" customWidth="1"/>
    <col min="6" max="6" width="16.5" style="59" customWidth="1"/>
    <col min="7" max="7" width="12.5" style="59" customWidth="1"/>
    <col min="8" max="8" width="14" style="59" customWidth="1"/>
    <col min="9" max="9" width="10.69921875" style="59" customWidth="1"/>
    <col min="10" max="10" width="12.296875" style="59" customWidth="1"/>
    <col min="11" max="16384" width="9" style="59"/>
  </cols>
  <sheetData>
    <row r="2" spans="1:10">
      <c r="A2" s="4"/>
      <c r="B2" s="1105" t="s">
        <v>1509</v>
      </c>
      <c r="C2" s="1105"/>
      <c r="D2" s="1105"/>
      <c r="E2" s="1105"/>
      <c r="F2" s="1105"/>
      <c r="G2" s="1105"/>
      <c r="H2" s="1105"/>
      <c r="I2" s="41"/>
      <c r="J2" s="41"/>
    </row>
    <row r="3" spans="1:10">
      <c r="A3" s="4"/>
      <c r="B3" s="1105"/>
      <c r="C3" s="1105"/>
      <c r="D3" s="1105"/>
      <c r="E3" s="1105"/>
      <c r="F3" s="1105"/>
      <c r="G3" s="1105"/>
      <c r="H3" s="1105"/>
      <c r="I3" s="41"/>
      <c r="J3" s="41"/>
    </row>
    <row r="4" spans="1:10">
      <c r="A4" s="4"/>
      <c r="B4" s="146"/>
      <c r="C4" s="41"/>
      <c r="D4" s="41"/>
      <c r="E4" s="41"/>
      <c r="F4" s="41"/>
      <c r="G4" s="41"/>
      <c r="H4" s="41"/>
      <c r="I4" s="41"/>
      <c r="J4" s="41"/>
    </row>
    <row r="5" spans="1:10" s="4" customFormat="1">
      <c r="B5" s="350"/>
      <c r="C5" s="1107" t="s">
        <v>1158</v>
      </c>
      <c r="D5" s="1108"/>
      <c r="E5" s="1107" t="s">
        <v>1159</v>
      </c>
      <c r="F5" s="1107"/>
      <c r="G5" s="1107" t="s">
        <v>1160</v>
      </c>
      <c r="H5" s="1107"/>
    </row>
    <row r="6" spans="1:10" ht="26">
      <c r="B6" s="375" t="s">
        <v>910</v>
      </c>
      <c r="C6" s="824" t="s">
        <v>902</v>
      </c>
      <c r="D6" s="824" t="s">
        <v>903</v>
      </c>
      <c r="E6" s="826" t="s">
        <v>902</v>
      </c>
      <c r="F6" s="824" t="s">
        <v>903</v>
      </c>
      <c r="G6" s="824" t="s">
        <v>220</v>
      </c>
      <c r="H6" s="825" t="s">
        <v>1300</v>
      </c>
    </row>
    <row r="7" spans="1:10">
      <c r="B7" s="233" t="s">
        <v>15</v>
      </c>
      <c r="C7" s="367">
        <v>117878.368</v>
      </c>
      <c r="D7" s="367">
        <v>4448.6120000000001</v>
      </c>
      <c r="E7" s="364">
        <v>146001.08600000001</v>
      </c>
      <c r="F7" s="367">
        <v>653.64</v>
      </c>
      <c r="G7" s="367">
        <v>29629.419000000002</v>
      </c>
      <c r="H7" s="376">
        <v>0.20203521433056304</v>
      </c>
      <c r="J7" s="147"/>
    </row>
    <row r="8" spans="1:10">
      <c r="B8" s="232" t="s">
        <v>17</v>
      </c>
      <c r="C8" s="362">
        <v>9511.9789999999994</v>
      </c>
      <c r="D8" s="362">
        <v>1056.29</v>
      </c>
      <c r="E8" s="362">
        <v>6826.77</v>
      </c>
      <c r="F8" s="362">
        <v>270.87299999999999</v>
      </c>
      <c r="G8" s="362">
        <v>1642.9079999999999</v>
      </c>
      <c r="H8" s="377">
        <v>0.23147233525270289</v>
      </c>
      <c r="J8" s="147"/>
    </row>
    <row r="9" spans="1:10">
      <c r="B9" s="232" t="s">
        <v>18</v>
      </c>
      <c r="C9" s="362">
        <v>1382.9829999999999</v>
      </c>
      <c r="D9" s="362">
        <v>212.26900000000001</v>
      </c>
      <c r="E9" s="362">
        <v>1504.15</v>
      </c>
      <c r="F9" s="362">
        <v>136.90199999999999</v>
      </c>
      <c r="G9" s="362">
        <v>713.63400000000001</v>
      </c>
      <c r="H9" s="377">
        <v>0.43486373375127657</v>
      </c>
      <c r="J9" s="147"/>
    </row>
    <row r="10" spans="1:10">
      <c r="B10" s="232" t="s">
        <v>1</v>
      </c>
      <c r="C10" s="362">
        <v>129.52799999999999</v>
      </c>
      <c r="D10" s="362">
        <v>37.640999999999998</v>
      </c>
      <c r="E10" s="362">
        <v>209.80099999999999</v>
      </c>
      <c r="F10" s="363">
        <v>0</v>
      </c>
      <c r="G10" s="362">
        <v>10.555</v>
      </c>
      <c r="H10" s="377">
        <v>5.0309579077316126E-2</v>
      </c>
      <c r="J10" s="147"/>
    </row>
    <row r="11" spans="1:10">
      <c r="B11" s="232" t="s">
        <v>2</v>
      </c>
      <c r="C11" s="362">
        <v>0</v>
      </c>
      <c r="D11" s="362">
        <v>0</v>
      </c>
      <c r="E11" s="362">
        <v>0</v>
      </c>
      <c r="F11" s="362">
        <v>0</v>
      </c>
      <c r="G11" s="363">
        <v>0</v>
      </c>
      <c r="H11" s="378" t="s">
        <v>3</v>
      </c>
      <c r="J11" s="147"/>
    </row>
    <row r="12" spans="1:10">
      <c r="B12" s="232" t="s">
        <v>4</v>
      </c>
      <c r="C12" s="362">
        <v>10202.103999999999</v>
      </c>
      <c r="D12" s="362">
        <v>13536.074000000001</v>
      </c>
      <c r="E12" s="362">
        <v>10239.209000000001</v>
      </c>
      <c r="F12" s="362">
        <v>1063.1980000000001</v>
      </c>
      <c r="G12" s="362">
        <v>4724.6049999999996</v>
      </c>
      <c r="H12" s="377">
        <v>0.41801759572098218</v>
      </c>
      <c r="J12" s="147"/>
    </row>
    <row r="13" spans="1:10">
      <c r="B13" s="232" t="s">
        <v>5</v>
      </c>
      <c r="C13" s="362">
        <v>75447.27</v>
      </c>
      <c r="D13" s="362">
        <v>33318.775000000001</v>
      </c>
      <c r="E13" s="362">
        <v>71354.198999999993</v>
      </c>
      <c r="F13" s="362">
        <v>17058.132000000001</v>
      </c>
      <c r="G13" s="362">
        <v>86057.84</v>
      </c>
      <c r="H13" s="377">
        <v>0.97336920118077197</v>
      </c>
      <c r="J13" s="147"/>
    </row>
    <row r="14" spans="1:10">
      <c r="B14" s="232" t="s">
        <v>904</v>
      </c>
      <c r="C14" s="362">
        <v>56080.862000000001</v>
      </c>
      <c r="D14" s="362">
        <v>30652.518</v>
      </c>
      <c r="E14" s="362">
        <v>52059.523999999998</v>
      </c>
      <c r="F14" s="362">
        <v>2754.8539999999998</v>
      </c>
      <c r="G14" s="362">
        <v>38451.404999999999</v>
      </c>
      <c r="H14" s="377">
        <v>0.70148392452797692</v>
      </c>
      <c r="J14" s="147"/>
    </row>
    <row r="15" spans="1:10" ht="26">
      <c r="B15" s="232" t="s">
        <v>7</v>
      </c>
      <c r="C15" s="362">
        <v>39470.936999999998</v>
      </c>
      <c r="D15" s="362">
        <v>166.666</v>
      </c>
      <c r="E15" s="362">
        <v>39422.561999999998</v>
      </c>
      <c r="F15" s="362">
        <v>138.21199999999999</v>
      </c>
      <c r="G15" s="362">
        <v>14982.681</v>
      </c>
      <c r="H15" s="377">
        <v>0.37872567912852267</v>
      </c>
      <c r="J15" s="147"/>
    </row>
    <row r="16" spans="1:10">
      <c r="B16" s="232" t="s">
        <v>8</v>
      </c>
      <c r="C16" s="362">
        <v>3272.547</v>
      </c>
      <c r="D16" s="362">
        <v>329.80200000000002</v>
      </c>
      <c r="E16" s="362">
        <v>3197.4319999999998</v>
      </c>
      <c r="F16" s="362">
        <v>225.08199999999999</v>
      </c>
      <c r="G16" s="362">
        <v>3806.1640000000002</v>
      </c>
      <c r="H16" s="377">
        <v>1.1120959622078976</v>
      </c>
      <c r="J16" s="147"/>
    </row>
    <row r="17" spans="2:10">
      <c r="B17" s="232" t="s">
        <v>9</v>
      </c>
      <c r="C17" s="363">
        <v>3502.4259999999999</v>
      </c>
      <c r="D17" s="363">
        <v>428.17599999999999</v>
      </c>
      <c r="E17" s="363">
        <v>3285.319</v>
      </c>
      <c r="F17" s="363">
        <v>106.843</v>
      </c>
      <c r="G17" s="363">
        <v>5088.2430000000004</v>
      </c>
      <c r="H17" s="379">
        <v>1.5000000000000002</v>
      </c>
      <c r="J17" s="147"/>
    </row>
    <row r="18" spans="2:10">
      <c r="B18" s="232" t="s">
        <v>10</v>
      </c>
      <c r="C18" s="363">
        <v>0</v>
      </c>
      <c r="D18" s="363">
        <v>0</v>
      </c>
      <c r="E18" s="363">
        <v>0</v>
      </c>
      <c r="F18" s="363">
        <v>0</v>
      </c>
      <c r="G18" s="363">
        <v>0</v>
      </c>
      <c r="H18" s="379" t="s">
        <v>3</v>
      </c>
      <c r="J18" s="147"/>
    </row>
    <row r="19" spans="2:10" ht="26">
      <c r="B19" s="232" t="s">
        <v>11</v>
      </c>
      <c r="C19" s="362">
        <v>1.042</v>
      </c>
      <c r="D19" s="363">
        <v>0</v>
      </c>
      <c r="E19" s="362">
        <v>1.042</v>
      </c>
      <c r="F19" s="363">
        <v>0</v>
      </c>
      <c r="G19" s="362">
        <v>0.996</v>
      </c>
      <c r="H19" s="377">
        <v>0.95585412667946257</v>
      </c>
      <c r="J19" s="147"/>
    </row>
    <row r="20" spans="2:10">
      <c r="B20" s="232" t="s">
        <v>12</v>
      </c>
      <c r="C20" s="362">
        <v>5.7960000000000003</v>
      </c>
      <c r="D20" s="362">
        <v>4.4550000000000001</v>
      </c>
      <c r="E20" s="362">
        <v>3.915</v>
      </c>
      <c r="F20" s="362">
        <v>2.629</v>
      </c>
      <c r="G20" s="362">
        <v>6.5439999999999996</v>
      </c>
      <c r="H20" s="377">
        <v>0.99999999999999989</v>
      </c>
      <c r="J20" s="147"/>
    </row>
    <row r="21" spans="2:10">
      <c r="B21" s="232" t="s">
        <v>905</v>
      </c>
      <c r="C21" s="363">
        <v>0</v>
      </c>
      <c r="D21" s="363">
        <v>0</v>
      </c>
      <c r="E21" s="363">
        <v>0</v>
      </c>
      <c r="F21" s="363">
        <v>0</v>
      </c>
      <c r="G21" s="363">
        <v>0</v>
      </c>
      <c r="H21" s="379">
        <v>0</v>
      </c>
      <c r="J21" s="147"/>
    </row>
    <row r="22" spans="2:10">
      <c r="B22" s="233" t="s">
        <v>221</v>
      </c>
      <c r="C22" s="367">
        <v>21018.071</v>
      </c>
      <c r="D22" s="380">
        <v>0</v>
      </c>
      <c r="E22" s="383">
        <v>21210.5</v>
      </c>
      <c r="F22" s="367">
        <v>496.31799999999998</v>
      </c>
      <c r="G22" s="367">
        <v>12767.332</v>
      </c>
      <c r="H22" s="376">
        <v>0.58817151366911546</v>
      </c>
      <c r="J22" s="147"/>
    </row>
    <row r="23" spans="2:10">
      <c r="B23" s="238" t="s">
        <v>20</v>
      </c>
      <c r="C23" s="381">
        <v>337903.913</v>
      </c>
      <c r="D23" s="381">
        <v>84191.278000000006</v>
      </c>
      <c r="E23" s="381">
        <v>355315.50899999996</v>
      </c>
      <c r="F23" s="381">
        <v>22906.683000000001</v>
      </c>
      <c r="G23" s="381">
        <v>197882.32599999997</v>
      </c>
      <c r="H23" s="382">
        <v>0.52319068046647033</v>
      </c>
    </row>
    <row r="24" spans="2:10" s="196" customFormat="1" ht="7">
      <c r="B24" s="1106" t="s">
        <v>1511</v>
      </c>
      <c r="C24" s="1106"/>
      <c r="D24" s="1106"/>
      <c r="E24" s="1106"/>
      <c r="F24" s="1106"/>
      <c r="G24" s="1106"/>
      <c r="H24" s="1106"/>
      <c r="I24" s="1106"/>
      <c r="J24" s="1106"/>
    </row>
    <row r="25" spans="2:10" s="196" customFormat="1" ht="7">
      <c r="B25" s="1106" t="s">
        <v>1512</v>
      </c>
      <c r="C25" s="1106"/>
      <c r="D25" s="1106"/>
      <c r="E25" s="1106"/>
      <c r="F25" s="1106"/>
      <c r="G25" s="1106"/>
      <c r="H25" s="1106"/>
      <c r="I25" s="1106"/>
      <c r="J25" s="1106"/>
    </row>
    <row r="26" spans="2:10" s="196" customFormat="1" ht="7">
      <c r="B26" s="1106" t="s">
        <v>670</v>
      </c>
      <c r="C26" s="1106"/>
      <c r="D26" s="1106"/>
      <c r="E26" s="1106"/>
      <c r="F26" s="1106"/>
      <c r="G26" s="1106"/>
      <c r="H26" s="1106"/>
      <c r="I26" s="1106"/>
      <c r="J26" s="1106"/>
    </row>
    <row r="27" spans="2:10">
      <c r="B27" s="142"/>
      <c r="C27" s="143"/>
      <c r="D27" s="143"/>
      <c r="E27" s="143"/>
      <c r="F27" s="143"/>
      <c r="G27" s="143"/>
      <c r="H27" s="143"/>
      <c r="I27" s="148"/>
      <c r="J27" s="143"/>
    </row>
    <row r="28" spans="2:10" s="7" customFormat="1"/>
    <row r="29" spans="2:10">
      <c r="B29" s="1100" t="s">
        <v>1510</v>
      </c>
      <c r="C29" s="1100"/>
      <c r="D29" s="1100"/>
      <c r="E29" s="1100"/>
      <c r="F29" s="1100"/>
      <c r="G29" s="1100"/>
      <c r="H29" s="1100"/>
      <c r="I29" s="148"/>
      <c r="J29" s="148"/>
    </row>
    <row r="30" spans="2:10">
      <c r="B30" s="41"/>
      <c r="C30" s="41"/>
      <c r="D30" s="41"/>
      <c r="E30" s="41"/>
      <c r="F30" s="41"/>
      <c r="G30" s="41"/>
      <c r="H30" s="41"/>
      <c r="I30" s="41"/>
      <c r="J30" s="148"/>
    </row>
    <row r="31" spans="2:10" s="4" customFormat="1">
      <c r="B31" s="350"/>
      <c r="C31" s="1107" t="s">
        <v>906</v>
      </c>
      <c r="D31" s="1108"/>
      <c r="E31" s="1107" t="s">
        <v>900</v>
      </c>
      <c r="F31" s="1107"/>
      <c r="G31" s="1107" t="s">
        <v>901</v>
      </c>
      <c r="H31" s="1107"/>
    </row>
    <row r="32" spans="2:10" ht="26">
      <c r="B32" s="198" t="s">
        <v>910</v>
      </c>
      <c r="C32" s="824" t="s">
        <v>902</v>
      </c>
      <c r="D32" s="824" t="s">
        <v>903</v>
      </c>
      <c r="E32" s="826" t="s">
        <v>902</v>
      </c>
      <c r="F32" s="824" t="s">
        <v>903</v>
      </c>
      <c r="G32" s="824" t="s">
        <v>220</v>
      </c>
      <c r="H32" s="825" t="s">
        <v>1300</v>
      </c>
    </row>
    <row r="33" spans="2:10">
      <c r="B33" s="233" t="s">
        <v>15</v>
      </c>
      <c r="C33" s="367">
        <v>111247</v>
      </c>
      <c r="D33" s="367">
        <v>3346</v>
      </c>
      <c r="E33" s="364">
        <v>137615</v>
      </c>
      <c r="F33" s="367">
        <v>549</v>
      </c>
      <c r="G33" s="367">
        <v>30247</v>
      </c>
      <c r="H33" s="376">
        <v>0.22</v>
      </c>
      <c r="J33" s="147"/>
    </row>
    <row r="34" spans="2:10">
      <c r="B34" s="232" t="s">
        <v>17</v>
      </c>
      <c r="C34" s="362">
        <v>9683</v>
      </c>
      <c r="D34" s="362">
        <v>497</v>
      </c>
      <c r="E34" s="362">
        <v>6414</v>
      </c>
      <c r="F34" s="362">
        <v>230</v>
      </c>
      <c r="G34" s="362">
        <v>1415</v>
      </c>
      <c r="H34" s="377">
        <v>0.21</v>
      </c>
      <c r="J34" s="147"/>
    </row>
    <row r="35" spans="2:10">
      <c r="B35" s="232" t="s">
        <v>18</v>
      </c>
      <c r="C35" s="362">
        <v>824</v>
      </c>
      <c r="D35" s="362">
        <v>157</v>
      </c>
      <c r="E35" s="362">
        <v>1757</v>
      </c>
      <c r="F35" s="362">
        <v>51</v>
      </c>
      <c r="G35" s="362">
        <v>714</v>
      </c>
      <c r="H35" s="377">
        <v>0.39</v>
      </c>
      <c r="J35" s="147"/>
    </row>
    <row r="36" spans="2:10">
      <c r="B36" s="232" t="s">
        <v>1</v>
      </c>
      <c r="C36" s="362">
        <v>242</v>
      </c>
      <c r="D36" s="362">
        <v>24</v>
      </c>
      <c r="E36" s="362">
        <v>453</v>
      </c>
      <c r="F36" s="363" t="s">
        <v>3</v>
      </c>
      <c r="G36" s="362">
        <v>10</v>
      </c>
      <c r="H36" s="377">
        <v>0.02</v>
      </c>
      <c r="J36" s="147"/>
    </row>
    <row r="37" spans="2:10">
      <c r="B37" s="232" t="s">
        <v>2</v>
      </c>
      <c r="C37" s="362">
        <v>0</v>
      </c>
      <c r="D37" s="362">
        <v>0</v>
      </c>
      <c r="E37" s="362">
        <v>0</v>
      </c>
      <c r="F37" s="362">
        <v>0</v>
      </c>
      <c r="G37" s="363" t="s">
        <v>3</v>
      </c>
      <c r="H37" s="378" t="s">
        <v>3</v>
      </c>
      <c r="J37" s="147"/>
    </row>
    <row r="38" spans="2:10">
      <c r="B38" s="232" t="s">
        <v>4</v>
      </c>
      <c r="C38" s="362">
        <v>14236</v>
      </c>
      <c r="D38" s="362">
        <v>13888</v>
      </c>
      <c r="E38" s="362">
        <v>14236</v>
      </c>
      <c r="F38" s="362">
        <v>1874</v>
      </c>
      <c r="G38" s="362">
        <v>4991</v>
      </c>
      <c r="H38" s="377">
        <v>0.31</v>
      </c>
      <c r="J38" s="147"/>
    </row>
    <row r="39" spans="2:10">
      <c r="B39" s="232" t="s">
        <v>5</v>
      </c>
      <c r="C39" s="362">
        <v>78195</v>
      </c>
      <c r="D39" s="362">
        <v>43440</v>
      </c>
      <c r="E39" s="362">
        <v>74105</v>
      </c>
      <c r="F39" s="362">
        <v>15851</v>
      </c>
      <c r="G39" s="362">
        <v>88046</v>
      </c>
      <c r="H39" s="377">
        <v>0.98</v>
      </c>
      <c r="J39" s="147"/>
    </row>
    <row r="40" spans="2:10">
      <c r="B40" s="232" t="s">
        <v>904</v>
      </c>
      <c r="C40" s="362">
        <v>54130</v>
      </c>
      <c r="D40" s="362">
        <v>31064</v>
      </c>
      <c r="E40" s="362">
        <v>50039</v>
      </c>
      <c r="F40" s="362">
        <v>2403</v>
      </c>
      <c r="G40" s="362">
        <v>36753</v>
      </c>
      <c r="H40" s="377">
        <v>0.7</v>
      </c>
      <c r="J40" s="147"/>
    </row>
    <row r="41" spans="2:10" ht="26">
      <c r="B41" s="232" t="s">
        <v>7</v>
      </c>
      <c r="C41" s="362">
        <v>40470</v>
      </c>
      <c r="D41" s="362">
        <v>146</v>
      </c>
      <c r="E41" s="362">
        <v>40389</v>
      </c>
      <c r="F41" s="362">
        <v>68</v>
      </c>
      <c r="G41" s="362">
        <v>15466</v>
      </c>
      <c r="H41" s="377">
        <v>0.38</v>
      </c>
      <c r="J41" s="147"/>
    </row>
    <row r="42" spans="2:10">
      <c r="B42" s="232" t="s">
        <v>8</v>
      </c>
      <c r="C42" s="362">
        <v>3487</v>
      </c>
      <c r="D42" s="362">
        <v>453</v>
      </c>
      <c r="E42" s="362">
        <v>3346</v>
      </c>
      <c r="F42" s="362">
        <v>245</v>
      </c>
      <c r="G42" s="362">
        <v>4127</v>
      </c>
      <c r="H42" s="377">
        <v>1.1499999999999999</v>
      </c>
      <c r="J42" s="147"/>
    </row>
    <row r="43" spans="2:10">
      <c r="B43" s="232" t="s">
        <v>9</v>
      </c>
      <c r="C43" s="363">
        <v>1116</v>
      </c>
      <c r="D43" s="363">
        <v>1</v>
      </c>
      <c r="E43" s="363">
        <v>1101</v>
      </c>
      <c r="F43" s="363">
        <v>0</v>
      </c>
      <c r="G43" s="363">
        <v>1652</v>
      </c>
      <c r="H43" s="379">
        <v>1.5</v>
      </c>
      <c r="J43" s="147"/>
    </row>
    <row r="44" spans="2:10">
      <c r="B44" s="232" t="s">
        <v>10</v>
      </c>
      <c r="C44" s="363" t="s">
        <v>3</v>
      </c>
      <c r="D44" s="363" t="s">
        <v>3</v>
      </c>
      <c r="E44" s="363" t="s">
        <v>3</v>
      </c>
      <c r="F44" s="363" t="s">
        <v>3</v>
      </c>
      <c r="G44" s="363" t="s">
        <v>3</v>
      </c>
      <c r="H44" s="379" t="s">
        <v>3</v>
      </c>
      <c r="J44" s="147"/>
    </row>
    <row r="45" spans="2:10" ht="26">
      <c r="B45" s="232" t="s">
        <v>11</v>
      </c>
      <c r="C45" s="362">
        <v>3</v>
      </c>
      <c r="D45" s="363" t="s">
        <v>3</v>
      </c>
      <c r="E45" s="362">
        <v>3</v>
      </c>
      <c r="F45" s="363" t="s">
        <v>3</v>
      </c>
      <c r="G45" s="362">
        <v>2</v>
      </c>
      <c r="H45" s="377">
        <v>0.66</v>
      </c>
      <c r="J45" s="147"/>
    </row>
    <row r="46" spans="2:10">
      <c r="B46" s="232" t="s">
        <v>12</v>
      </c>
      <c r="C46" s="362">
        <v>44</v>
      </c>
      <c r="D46" s="362">
        <v>24</v>
      </c>
      <c r="E46" s="362">
        <v>44</v>
      </c>
      <c r="F46" s="362">
        <v>12</v>
      </c>
      <c r="G46" s="362">
        <v>57</v>
      </c>
      <c r="H46" s="377">
        <v>1</v>
      </c>
      <c r="J46" s="147"/>
    </row>
    <row r="47" spans="2:10">
      <c r="B47" s="232" t="s">
        <v>905</v>
      </c>
      <c r="C47" s="363" t="s">
        <v>3</v>
      </c>
      <c r="D47" s="363" t="s">
        <v>3</v>
      </c>
      <c r="E47" s="363" t="s">
        <v>3</v>
      </c>
      <c r="F47" s="363" t="s">
        <v>3</v>
      </c>
      <c r="G47" s="363" t="s">
        <v>3</v>
      </c>
      <c r="H47" s="379" t="s">
        <v>3</v>
      </c>
      <c r="J47" s="147"/>
    </row>
    <row r="48" spans="2:10">
      <c r="B48" s="233" t="s">
        <v>221</v>
      </c>
      <c r="C48" s="367">
        <v>18064</v>
      </c>
      <c r="D48" s="380" t="s">
        <v>3</v>
      </c>
      <c r="E48" s="383">
        <v>17959</v>
      </c>
      <c r="F48" s="367">
        <v>950</v>
      </c>
      <c r="G48" s="367">
        <v>11229</v>
      </c>
      <c r="H48" s="376">
        <v>0.59</v>
      </c>
      <c r="J48" s="147"/>
    </row>
    <row r="49" spans="2:14">
      <c r="B49" s="238" t="s">
        <v>20</v>
      </c>
      <c r="C49" s="381">
        <v>331743</v>
      </c>
      <c r="D49" s="381">
        <v>93038</v>
      </c>
      <c r="E49" s="381">
        <v>347461</v>
      </c>
      <c r="F49" s="381">
        <v>22236</v>
      </c>
      <c r="G49" s="381">
        <v>194707</v>
      </c>
      <c r="H49" s="382">
        <v>0.53</v>
      </c>
    </row>
    <row r="50" spans="2:14" s="196" customFormat="1" ht="7">
      <c r="B50" s="1106" t="s">
        <v>1511</v>
      </c>
      <c r="C50" s="1106"/>
      <c r="D50" s="1106"/>
      <c r="E50" s="1106"/>
      <c r="F50" s="1106"/>
      <c r="G50" s="1106"/>
      <c r="H50" s="1106"/>
      <c r="I50" s="1106"/>
      <c r="J50" s="1106"/>
    </row>
    <row r="51" spans="2:14" s="196" customFormat="1" ht="7">
      <c r="B51" s="1106" t="s">
        <v>1512</v>
      </c>
      <c r="C51" s="1106"/>
      <c r="D51" s="1106"/>
      <c r="E51" s="1106"/>
      <c r="F51" s="1106"/>
      <c r="G51" s="1106"/>
      <c r="H51" s="1106"/>
      <c r="I51" s="1106"/>
      <c r="J51" s="1106"/>
    </row>
    <row r="52" spans="2:14" s="196" customFormat="1" ht="7">
      <c r="B52" s="1106" t="s">
        <v>670</v>
      </c>
      <c r="C52" s="1106"/>
      <c r="D52" s="1106"/>
      <c r="E52" s="1106"/>
      <c r="F52" s="1106"/>
      <c r="G52" s="1106"/>
      <c r="H52" s="1106"/>
      <c r="I52" s="1106"/>
      <c r="J52" s="1106"/>
    </row>
    <row r="53" spans="2:14">
      <c r="C53" s="145"/>
      <c r="D53" s="145"/>
    </row>
    <row r="55" spans="2:14">
      <c r="J55" s="149"/>
      <c r="K55" s="149"/>
      <c r="L55" s="150"/>
      <c r="M55" s="149"/>
      <c r="N55" s="151"/>
    </row>
    <row r="56" spans="2:14">
      <c r="J56" s="149"/>
      <c r="K56" s="149"/>
      <c r="L56" s="150"/>
      <c r="M56" s="149"/>
      <c r="N56" s="151"/>
    </row>
    <row r="57" spans="2:14">
      <c r="J57" s="149"/>
      <c r="K57" s="149"/>
      <c r="L57" s="150"/>
      <c r="M57" s="149"/>
      <c r="N57" s="151"/>
    </row>
    <row r="58" spans="2:14">
      <c r="J58" s="149"/>
      <c r="K58" s="149"/>
      <c r="L58" s="150"/>
      <c r="M58" s="149"/>
      <c r="N58" s="151"/>
    </row>
    <row r="59" spans="2:14">
      <c r="J59" s="149"/>
      <c r="K59" s="149"/>
      <c r="L59" s="150"/>
      <c r="M59" s="149"/>
      <c r="N59" s="151"/>
    </row>
    <row r="60" spans="2:14">
      <c r="J60" s="149"/>
      <c r="K60" s="149"/>
      <c r="L60" s="150"/>
      <c r="M60" s="149"/>
      <c r="N60" s="151"/>
    </row>
    <row r="61" spans="2:14">
      <c r="J61" s="149"/>
      <c r="K61" s="149"/>
      <c r="L61" s="150"/>
      <c r="M61" s="149"/>
      <c r="N61" s="151"/>
    </row>
    <row r="62" spans="2:14">
      <c r="J62" s="149"/>
      <c r="K62" s="149"/>
      <c r="L62" s="150"/>
      <c r="M62" s="149"/>
      <c r="N62" s="151"/>
    </row>
    <row r="63" spans="2:14">
      <c r="J63" s="149"/>
      <c r="K63" s="149"/>
      <c r="L63" s="150"/>
      <c r="M63" s="149"/>
      <c r="N63" s="151"/>
    </row>
    <row r="64" spans="2:14">
      <c r="J64" s="149"/>
      <c r="K64" s="149"/>
      <c r="L64" s="150"/>
      <c r="M64" s="149"/>
      <c r="N64" s="151"/>
    </row>
    <row r="65" spans="10:14">
      <c r="J65" s="149"/>
      <c r="K65" s="149"/>
      <c r="L65" s="150"/>
      <c r="M65" s="149"/>
      <c r="N65" s="151"/>
    </row>
    <row r="66" spans="10:14">
      <c r="J66" s="149"/>
      <c r="K66" s="149"/>
      <c r="L66" s="150"/>
      <c r="M66" s="149"/>
      <c r="N66" s="151"/>
    </row>
    <row r="67" spans="10:14">
      <c r="J67" s="149"/>
      <c r="K67" s="149"/>
      <c r="L67" s="150"/>
      <c r="M67" s="149"/>
      <c r="N67" s="151"/>
    </row>
    <row r="68" spans="10:14">
      <c r="J68" s="149"/>
      <c r="K68" s="149"/>
      <c r="L68" s="150"/>
      <c r="M68" s="149"/>
      <c r="N68" s="151"/>
    </row>
    <row r="69" spans="10:14">
      <c r="J69" s="149"/>
      <c r="K69" s="149"/>
      <c r="L69" s="150"/>
      <c r="M69" s="149"/>
      <c r="N69" s="151"/>
    </row>
    <row r="70" spans="10:14">
      <c r="J70" s="149"/>
      <c r="K70" s="149"/>
      <c r="L70" s="150"/>
      <c r="M70" s="149"/>
      <c r="N70" s="151"/>
    </row>
    <row r="71" spans="10:14">
      <c r="J71" s="149"/>
      <c r="K71" s="149"/>
      <c r="L71" s="150"/>
      <c r="M71" s="149"/>
      <c r="N71" s="151"/>
    </row>
  </sheetData>
  <mergeCells count="14">
    <mergeCell ref="B2:H3"/>
    <mergeCell ref="B51:J51"/>
    <mergeCell ref="B52:J52"/>
    <mergeCell ref="B26:J26"/>
    <mergeCell ref="C31:D31"/>
    <mergeCell ref="E31:F31"/>
    <mergeCell ref="G31:H31"/>
    <mergeCell ref="B50:J50"/>
    <mergeCell ref="B29:H29"/>
    <mergeCell ref="B25:J25"/>
    <mergeCell ref="C5:D5"/>
    <mergeCell ref="E5:F5"/>
    <mergeCell ref="G5:H5"/>
    <mergeCell ref="B24:J24"/>
  </mergeCells>
  <pageMargins left="0.7" right="0.7" top="0.75" bottom="0.75" header="0.3" footer="0.3"/>
  <pageSetup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66"/>
  <sheetViews>
    <sheetView showGridLines="0" zoomScaleNormal="100" workbookViewId="0"/>
  </sheetViews>
  <sheetFormatPr baseColWidth="10" defaultColWidth="9" defaultRowHeight="13"/>
  <cols>
    <col min="1" max="1" width="8.69921875" style="59" customWidth="1"/>
    <col min="2" max="2" width="64.5" style="59" customWidth="1"/>
    <col min="3" max="3" width="9" style="59" bestFit="1" customWidth="1"/>
    <col min="4" max="4" width="7.19921875" style="59" bestFit="1" customWidth="1"/>
    <col min="5" max="5" width="4.69921875" style="59" bestFit="1" customWidth="1"/>
    <col min="6" max="6" width="5.5" style="59" bestFit="1" customWidth="1"/>
    <col min="7" max="7" width="8.796875" style="59" bestFit="1" customWidth="1"/>
    <col min="8" max="8" width="9" style="59" bestFit="1" customWidth="1"/>
    <col min="9" max="9" width="8.5" style="59" bestFit="1" customWidth="1"/>
    <col min="10" max="10" width="5.796875" style="59" bestFit="1" customWidth="1"/>
    <col min="11" max="11" width="8.796875" style="59" bestFit="1" customWidth="1"/>
    <col min="12" max="12" width="9.796875" style="59" bestFit="1" customWidth="1"/>
    <col min="13" max="13" width="7.19921875" style="59" bestFit="1" customWidth="1"/>
    <col min="14" max="14" width="7.796875" style="59" bestFit="1" customWidth="1"/>
    <col min="15" max="15" width="7" style="59" bestFit="1" customWidth="1"/>
    <col min="16" max="16" width="7.796875" style="59" bestFit="1" customWidth="1"/>
    <col min="17" max="17" width="6.5" style="59" bestFit="1" customWidth="1"/>
    <col min="18" max="18" width="11.19921875" style="59" bestFit="1" customWidth="1"/>
    <col min="19" max="19" width="24.19921875" style="59" customWidth="1"/>
    <col min="20" max="20" width="22.296875" style="59" bestFit="1" customWidth="1"/>
    <col min="21" max="16384" width="9" style="59"/>
  </cols>
  <sheetData>
    <row r="2" spans="1:20">
      <c r="B2" s="1100" t="s">
        <v>1624</v>
      </c>
      <c r="C2" s="1100"/>
      <c r="D2" s="1100"/>
      <c r="E2" s="1100"/>
      <c r="F2" s="1100"/>
      <c r="G2" s="1100"/>
      <c r="H2" s="1100"/>
      <c r="I2" s="1100"/>
      <c r="J2" s="1100"/>
      <c r="K2" s="1100"/>
      <c r="L2" s="1100"/>
      <c r="M2" s="1100"/>
      <c r="N2" s="1100"/>
      <c r="O2" s="1100"/>
      <c r="P2" s="1100"/>
      <c r="Q2" s="1100"/>
      <c r="R2" s="1100"/>
      <c r="S2" s="1100"/>
      <c r="T2" s="1100"/>
    </row>
    <row r="3" spans="1:20">
      <c r="A3" s="41"/>
      <c r="B3" s="41"/>
      <c r="C3" s="41"/>
      <c r="D3" s="41"/>
      <c r="E3" s="41"/>
      <c r="F3" s="41"/>
      <c r="G3" s="41"/>
      <c r="H3" s="41"/>
      <c r="I3" s="41"/>
      <c r="J3" s="41"/>
      <c r="K3" s="41"/>
      <c r="L3" s="41"/>
      <c r="M3" s="41"/>
      <c r="N3" s="41"/>
      <c r="O3" s="41"/>
      <c r="P3" s="41"/>
      <c r="Q3" s="41"/>
      <c r="R3" s="41"/>
      <c r="S3" s="41"/>
      <c r="T3" s="41"/>
    </row>
    <row r="4" spans="1:20" s="4" customFormat="1">
      <c r="B4" s="384"/>
      <c r="C4" s="1102" t="s">
        <v>907</v>
      </c>
      <c r="D4" s="1102"/>
      <c r="E4" s="1102"/>
      <c r="F4" s="1102"/>
      <c r="G4" s="1102"/>
      <c r="H4" s="1102"/>
      <c r="I4" s="1102"/>
      <c r="J4" s="1102"/>
      <c r="K4" s="1102"/>
      <c r="L4" s="1102"/>
      <c r="M4" s="1102"/>
      <c r="N4" s="1102"/>
      <c r="O4" s="1102"/>
      <c r="P4" s="1102"/>
      <c r="Q4" s="1102"/>
      <c r="R4" s="1102"/>
      <c r="S4" s="1109" t="s">
        <v>908</v>
      </c>
      <c r="T4" s="1109" t="s">
        <v>1161</v>
      </c>
    </row>
    <row r="5" spans="1:20" s="4" customFormat="1" ht="32.15" customHeight="1">
      <c r="B5" s="352" t="s">
        <v>910</v>
      </c>
      <c r="C5" s="385">
        <v>0</v>
      </c>
      <c r="D5" s="385">
        <v>0.02</v>
      </c>
      <c r="E5" s="385">
        <v>0.04</v>
      </c>
      <c r="F5" s="385">
        <v>0.1</v>
      </c>
      <c r="G5" s="385">
        <v>0.2</v>
      </c>
      <c r="H5" s="385">
        <v>0.35</v>
      </c>
      <c r="I5" s="385">
        <v>0.5</v>
      </c>
      <c r="J5" s="385">
        <v>0.7</v>
      </c>
      <c r="K5" s="385">
        <v>0.75</v>
      </c>
      <c r="L5" s="385">
        <v>1</v>
      </c>
      <c r="M5" s="385">
        <v>1.5</v>
      </c>
      <c r="N5" s="385">
        <v>2.5</v>
      </c>
      <c r="O5" s="385">
        <v>3.7</v>
      </c>
      <c r="P5" s="385">
        <v>12.5</v>
      </c>
      <c r="Q5" s="227" t="s">
        <v>911</v>
      </c>
      <c r="R5" s="227" t="s">
        <v>912</v>
      </c>
      <c r="S5" s="1110"/>
      <c r="T5" s="1110"/>
    </row>
    <row r="6" spans="1:20" s="42" customFormat="1">
      <c r="B6" s="233" t="s">
        <v>15</v>
      </c>
      <c r="C6" s="371">
        <v>90680.046999999991</v>
      </c>
      <c r="D6" s="386">
        <v>0</v>
      </c>
      <c r="E6" s="386">
        <v>0</v>
      </c>
      <c r="F6" s="386">
        <v>0</v>
      </c>
      <c r="G6" s="371">
        <v>4535.7129999999997</v>
      </c>
      <c r="H6" s="386">
        <v>0</v>
      </c>
      <c r="I6" s="371">
        <v>5923.1329999999998</v>
      </c>
      <c r="J6" s="386">
        <v>0</v>
      </c>
      <c r="K6" s="386">
        <v>0</v>
      </c>
      <c r="L6" s="371">
        <v>17045.071</v>
      </c>
      <c r="M6" s="371">
        <v>872.03099999999995</v>
      </c>
      <c r="N6" s="371">
        <v>3270.9850000000001</v>
      </c>
      <c r="O6" s="386">
        <v>0</v>
      </c>
      <c r="P6" s="386">
        <v>0</v>
      </c>
      <c r="Q6" s="386">
        <v>0</v>
      </c>
      <c r="R6" s="386">
        <v>0</v>
      </c>
      <c r="S6" s="371">
        <v>122326.98</v>
      </c>
      <c r="T6" s="371">
        <v>51205.002999999997</v>
      </c>
    </row>
    <row r="7" spans="1:20" s="42" customFormat="1">
      <c r="B7" s="232" t="s">
        <v>17</v>
      </c>
      <c r="C7" s="370">
        <v>244.07400000000001</v>
      </c>
      <c r="D7" s="387">
        <v>0</v>
      </c>
      <c r="E7" s="387">
        <v>0</v>
      </c>
      <c r="F7" s="387">
        <v>0</v>
      </c>
      <c r="G7" s="370">
        <v>6827.4409999999998</v>
      </c>
      <c r="H7" s="387">
        <v>0</v>
      </c>
      <c r="I7" s="370">
        <v>3360.308</v>
      </c>
      <c r="J7" s="387">
        <v>0</v>
      </c>
      <c r="K7" s="387">
        <v>0</v>
      </c>
      <c r="L7" s="370">
        <v>136.446</v>
      </c>
      <c r="M7" s="387">
        <v>0</v>
      </c>
      <c r="N7" s="387">
        <v>0</v>
      </c>
      <c r="O7" s="387">
        <v>0</v>
      </c>
      <c r="P7" s="387">
        <v>0</v>
      </c>
      <c r="Q7" s="387">
        <v>0</v>
      </c>
      <c r="R7" s="387">
        <v>0</v>
      </c>
      <c r="S7" s="370">
        <v>10568.269</v>
      </c>
      <c r="T7" s="370">
        <v>9109.7489999999998</v>
      </c>
    </row>
    <row r="8" spans="1:20" s="42" customFormat="1">
      <c r="B8" s="232" t="s">
        <v>18</v>
      </c>
      <c r="C8" s="370">
        <v>0</v>
      </c>
      <c r="D8" s="387">
        <v>0</v>
      </c>
      <c r="E8" s="387">
        <v>0</v>
      </c>
      <c r="F8" s="387">
        <v>0</v>
      </c>
      <c r="G8" s="370">
        <v>672.20800000000008</v>
      </c>
      <c r="H8" s="387">
        <v>0</v>
      </c>
      <c r="I8" s="370">
        <v>633.57900000000006</v>
      </c>
      <c r="J8" s="387">
        <v>0</v>
      </c>
      <c r="K8" s="387">
        <v>0</v>
      </c>
      <c r="L8" s="370">
        <v>288.67</v>
      </c>
      <c r="M8" s="370">
        <v>0.79500000000000004</v>
      </c>
      <c r="N8" s="387">
        <v>0</v>
      </c>
      <c r="O8" s="387">
        <v>0</v>
      </c>
      <c r="P8" s="387">
        <v>0</v>
      </c>
      <c r="Q8" s="387">
        <v>0</v>
      </c>
      <c r="R8" s="387">
        <v>0</v>
      </c>
      <c r="S8" s="370">
        <v>1595.2520000000004</v>
      </c>
      <c r="T8" s="370">
        <v>1092.355</v>
      </c>
    </row>
    <row r="9" spans="1:20" s="42" customFormat="1">
      <c r="B9" s="232" t="s">
        <v>1</v>
      </c>
      <c r="C9" s="370">
        <v>76.751000000000005</v>
      </c>
      <c r="D9" s="387">
        <v>0</v>
      </c>
      <c r="E9" s="387">
        <v>0</v>
      </c>
      <c r="F9" s="387">
        <v>0</v>
      </c>
      <c r="G9" s="387">
        <v>90.418000000000006</v>
      </c>
      <c r="H9" s="387">
        <v>0</v>
      </c>
      <c r="I9" s="370">
        <v>0</v>
      </c>
      <c r="J9" s="387">
        <v>0</v>
      </c>
      <c r="K9" s="387">
        <v>0</v>
      </c>
      <c r="L9" s="387">
        <v>0</v>
      </c>
      <c r="M9" s="387">
        <v>0</v>
      </c>
      <c r="N9" s="387">
        <v>0</v>
      </c>
      <c r="O9" s="387">
        <v>0</v>
      </c>
      <c r="P9" s="387">
        <v>0</v>
      </c>
      <c r="Q9" s="387">
        <v>0</v>
      </c>
      <c r="R9" s="387">
        <v>0</v>
      </c>
      <c r="S9" s="370">
        <v>167.16900000000001</v>
      </c>
      <c r="T9" s="370">
        <v>113.866</v>
      </c>
    </row>
    <row r="10" spans="1:20" s="42" customFormat="1">
      <c r="B10" s="232" t="s">
        <v>2</v>
      </c>
      <c r="C10" s="370">
        <v>0.08</v>
      </c>
      <c r="D10" s="387">
        <v>0</v>
      </c>
      <c r="E10" s="387">
        <v>0</v>
      </c>
      <c r="F10" s="387">
        <v>0</v>
      </c>
      <c r="G10" s="387">
        <v>0</v>
      </c>
      <c r="H10" s="387">
        <v>0</v>
      </c>
      <c r="I10" s="387">
        <v>0</v>
      </c>
      <c r="J10" s="387">
        <v>0</v>
      </c>
      <c r="K10" s="387">
        <v>0</v>
      </c>
      <c r="L10" s="387">
        <v>0</v>
      </c>
      <c r="M10" s="387">
        <v>0</v>
      </c>
      <c r="N10" s="387">
        <v>0</v>
      </c>
      <c r="O10" s="387">
        <v>0</v>
      </c>
      <c r="P10" s="387">
        <v>0</v>
      </c>
      <c r="Q10" s="387">
        <v>0</v>
      </c>
      <c r="R10" s="387">
        <v>0</v>
      </c>
      <c r="S10" s="370">
        <v>0.08</v>
      </c>
      <c r="T10" s="370">
        <v>0.08</v>
      </c>
    </row>
    <row r="11" spans="1:20" s="42" customFormat="1">
      <c r="B11" s="232" t="s">
        <v>4</v>
      </c>
      <c r="C11" s="387">
        <v>0</v>
      </c>
      <c r="D11" s="370">
        <v>249.672</v>
      </c>
      <c r="E11" s="387">
        <v>0</v>
      </c>
      <c r="F11" s="387">
        <v>0</v>
      </c>
      <c r="G11" s="370">
        <v>6291.6669999999995</v>
      </c>
      <c r="H11" s="387">
        <v>0</v>
      </c>
      <c r="I11" s="370">
        <v>15023.736999999999</v>
      </c>
      <c r="J11" s="387">
        <v>0</v>
      </c>
      <c r="K11" s="387">
        <v>0</v>
      </c>
      <c r="L11" s="370">
        <v>2152.2170000000001</v>
      </c>
      <c r="M11" s="387">
        <v>20.885000000000002</v>
      </c>
      <c r="N11" s="387">
        <v>0</v>
      </c>
      <c r="O11" s="387">
        <v>0</v>
      </c>
      <c r="P11" s="387">
        <v>0</v>
      </c>
      <c r="Q11" s="387">
        <v>0</v>
      </c>
      <c r="R11" s="387">
        <v>0</v>
      </c>
      <c r="S11" s="370">
        <v>23738.177999999996</v>
      </c>
      <c r="T11" s="370">
        <v>20511.181</v>
      </c>
    </row>
    <row r="12" spans="1:20" s="42" customFormat="1">
      <c r="B12" s="232" t="s">
        <v>5</v>
      </c>
      <c r="C12" s="387">
        <v>0</v>
      </c>
      <c r="D12" s="387">
        <v>399.34800000000001</v>
      </c>
      <c r="E12" s="387">
        <v>0</v>
      </c>
      <c r="F12" s="387">
        <v>0</v>
      </c>
      <c r="G12" s="370">
        <v>141.61700000000002</v>
      </c>
      <c r="H12" s="387">
        <v>0</v>
      </c>
      <c r="I12" s="370">
        <v>2935.116</v>
      </c>
      <c r="J12" s="387">
        <v>0</v>
      </c>
      <c r="K12" s="387">
        <v>0</v>
      </c>
      <c r="L12" s="370">
        <v>104209.136</v>
      </c>
      <c r="M12" s="370">
        <v>1080.828</v>
      </c>
      <c r="N12" s="387">
        <v>0</v>
      </c>
      <c r="O12" s="387">
        <v>0</v>
      </c>
      <c r="P12" s="387">
        <v>0</v>
      </c>
      <c r="Q12" s="387">
        <v>0</v>
      </c>
      <c r="R12" s="387">
        <v>0</v>
      </c>
      <c r="S12" s="370">
        <v>108766.045</v>
      </c>
      <c r="T12" s="370">
        <v>107314.558</v>
      </c>
    </row>
    <row r="13" spans="1:20" s="42" customFormat="1">
      <c r="B13" s="232" t="s">
        <v>6</v>
      </c>
      <c r="C13" s="387">
        <v>0</v>
      </c>
      <c r="D13" s="387">
        <v>0</v>
      </c>
      <c r="E13" s="387">
        <v>0</v>
      </c>
      <c r="F13" s="387">
        <v>0</v>
      </c>
      <c r="G13" s="387">
        <v>0</v>
      </c>
      <c r="H13" s="387">
        <v>0</v>
      </c>
      <c r="I13" s="387">
        <v>0</v>
      </c>
      <c r="J13" s="387">
        <v>0</v>
      </c>
      <c r="K13" s="370">
        <v>84588.505000000005</v>
      </c>
      <c r="L13" s="387">
        <v>2144.875</v>
      </c>
      <c r="M13" s="387">
        <v>0</v>
      </c>
      <c r="N13" s="387">
        <v>0</v>
      </c>
      <c r="O13" s="387">
        <v>0</v>
      </c>
      <c r="P13" s="387">
        <v>0</v>
      </c>
      <c r="Q13" s="387">
        <v>0</v>
      </c>
      <c r="R13" s="387">
        <v>0</v>
      </c>
      <c r="S13" s="370">
        <v>86733.38</v>
      </c>
      <c r="T13" s="370">
        <v>86601.244000000006</v>
      </c>
    </row>
    <row r="14" spans="1:20" s="42" customFormat="1">
      <c r="B14" s="1005" t="s">
        <v>7</v>
      </c>
      <c r="C14" s="371">
        <v>0</v>
      </c>
      <c r="D14" s="386">
        <v>0</v>
      </c>
      <c r="E14" s="386">
        <v>0</v>
      </c>
      <c r="F14" s="386">
        <v>0</v>
      </c>
      <c r="G14" s="371">
        <v>0</v>
      </c>
      <c r="H14" s="386">
        <v>33295.546999999999</v>
      </c>
      <c r="I14" s="371">
        <v>4898.3500000000004</v>
      </c>
      <c r="J14" s="386">
        <v>0</v>
      </c>
      <c r="K14" s="386">
        <v>809.56999999999994</v>
      </c>
      <c r="L14" s="371">
        <v>634.13599999999997</v>
      </c>
      <c r="M14" s="371">
        <v>0</v>
      </c>
      <c r="N14" s="371">
        <v>0</v>
      </c>
      <c r="O14" s="386">
        <v>0</v>
      </c>
      <c r="P14" s="386">
        <v>0</v>
      </c>
      <c r="Q14" s="386">
        <v>0</v>
      </c>
      <c r="R14" s="386">
        <v>0</v>
      </c>
      <c r="S14" s="371">
        <v>39637.602999999996</v>
      </c>
      <c r="T14" s="371">
        <v>39633.565999999999</v>
      </c>
    </row>
    <row r="15" spans="1:20" s="42" customFormat="1">
      <c r="B15" s="232" t="s">
        <v>8</v>
      </c>
      <c r="C15" s="387">
        <v>0</v>
      </c>
      <c r="D15" s="387">
        <v>0</v>
      </c>
      <c r="E15" s="387">
        <v>0</v>
      </c>
      <c r="F15" s="387">
        <v>0</v>
      </c>
      <c r="G15" s="387">
        <v>0</v>
      </c>
      <c r="H15" s="387">
        <v>0</v>
      </c>
      <c r="I15" s="387">
        <v>0</v>
      </c>
      <c r="J15" s="387">
        <v>0</v>
      </c>
      <c r="K15" s="387">
        <v>0</v>
      </c>
      <c r="L15" s="370">
        <v>2796.9070000000002</v>
      </c>
      <c r="M15" s="370">
        <v>805.44200000000001</v>
      </c>
      <c r="N15" s="387">
        <v>0</v>
      </c>
      <c r="O15" s="387">
        <v>0</v>
      </c>
      <c r="P15" s="387">
        <v>0</v>
      </c>
      <c r="Q15" s="387">
        <v>0</v>
      </c>
      <c r="R15" s="387">
        <v>0</v>
      </c>
      <c r="S15" s="370">
        <v>3602.3490000000002</v>
      </c>
      <c r="T15" s="370">
        <v>3596.0619999999999</v>
      </c>
    </row>
    <row r="16" spans="1:20" s="42" customFormat="1">
      <c r="B16" s="1005" t="s">
        <v>9</v>
      </c>
      <c r="C16" s="371">
        <v>0</v>
      </c>
      <c r="D16" s="386">
        <v>0</v>
      </c>
      <c r="E16" s="386">
        <v>0</v>
      </c>
      <c r="F16" s="386">
        <v>0</v>
      </c>
      <c r="G16" s="371">
        <v>0</v>
      </c>
      <c r="H16" s="386">
        <v>0</v>
      </c>
      <c r="I16" s="371">
        <v>0</v>
      </c>
      <c r="J16" s="386">
        <v>0</v>
      </c>
      <c r="K16" s="386">
        <v>0</v>
      </c>
      <c r="L16" s="371">
        <v>0</v>
      </c>
      <c r="M16" s="371">
        <v>3930.6019999999999</v>
      </c>
      <c r="N16" s="371">
        <v>0</v>
      </c>
      <c r="O16" s="386">
        <v>0</v>
      </c>
      <c r="P16" s="386">
        <v>0</v>
      </c>
      <c r="Q16" s="386">
        <v>0</v>
      </c>
      <c r="R16" s="386">
        <v>0</v>
      </c>
      <c r="S16" s="371">
        <v>3930.6019999999999</v>
      </c>
      <c r="T16" s="371">
        <v>3930.6019999999999</v>
      </c>
    </row>
    <row r="17" spans="1:20" s="42" customFormat="1">
      <c r="B17" s="232" t="s">
        <v>10</v>
      </c>
      <c r="C17" s="387">
        <v>0</v>
      </c>
      <c r="D17" s="387">
        <v>0</v>
      </c>
      <c r="E17" s="387">
        <v>0</v>
      </c>
      <c r="F17" s="387">
        <v>0</v>
      </c>
      <c r="G17" s="387">
        <v>0</v>
      </c>
      <c r="H17" s="387">
        <v>0</v>
      </c>
      <c r="I17" s="387">
        <v>0</v>
      </c>
      <c r="J17" s="387">
        <v>0</v>
      </c>
      <c r="K17" s="387">
        <v>0</v>
      </c>
      <c r="L17" s="387">
        <v>0</v>
      </c>
      <c r="M17" s="387">
        <v>0</v>
      </c>
      <c r="N17" s="387">
        <v>0</v>
      </c>
      <c r="O17" s="387">
        <v>0</v>
      </c>
      <c r="P17" s="387">
        <v>0</v>
      </c>
      <c r="Q17" s="387">
        <v>0</v>
      </c>
      <c r="R17" s="387">
        <v>0</v>
      </c>
      <c r="S17" s="387">
        <v>0</v>
      </c>
      <c r="T17" s="387">
        <v>0</v>
      </c>
    </row>
    <row r="18" spans="1:20" s="42" customFormat="1" ht="26">
      <c r="B18" s="232" t="s">
        <v>11</v>
      </c>
      <c r="C18" s="363">
        <v>0</v>
      </c>
      <c r="D18" s="363">
        <v>0</v>
      </c>
      <c r="E18" s="363">
        <v>0</v>
      </c>
      <c r="F18" s="363">
        <v>0</v>
      </c>
      <c r="G18" s="362">
        <v>5.7000000000000002E-2</v>
      </c>
      <c r="H18" s="363">
        <v>0</v>
      </c>
      <c r="I18" s="363">
        <v>0</v>
      </c>
      <c r="J18" s="363">
        <v>0</v>
      </c>
      <c r="K18" s="363">
        <v>0</v>
      </c>
      <c r="L18" s="363">
        <v>0.98499999999999999</v>
      </c>
      <c r="M18" s="363">
        <v>0</v>
      </c>
      <c r="N18" s="363">
        <v>0</v>
      </c>
      <c r="O18" s="363">
        <v>0</v>
      </c>
      <c r="P18" s="363">
        <v>0</v>
      </c>
      <c r="Q18" s="363">
        <v>0</v>
      </c>
      <c r="R18" s="363">
        <v>0</v>
      </c>
      <c r="S18" s="362">
        <v>1.042</v>
      </c>
      <c r="T18" s="362">
        <v>0.16600000000000001</v>
      </c>
    </row>
    <row r="19" spans="1:20" s="42" customFormat="1">
      <c r="B19" s="232" t="s">
        <v>12</v>
      </c>
      <c r="C19" s="387">
        <v>0</v>
      </c>
      <c r="D19" s="387">
        <v>0</v>
      </c>
      <c r="E19" s="387">
        <v>0</v>
      </c>
      <c r="F19" s="387">
        <v>0</v>
      </c>
      <c r="G19" s="387">
        <v>0</v>
      </c>
      <c r="H19" s="387">
        <v>0</v>
      </c>
      <c r="I19" s="387">
        <v>0</v>
      </c>
      <c r="J19" s="387">
        <v>0</v>
      </c>
      <c r="K19" s="387">
        <v>0</v>
      </c>
      <c r="L19" s="370">
        <v>10.250999999999999</v>
      </c>
      <c r="M19" s="387">
        <v>0</v>
      </c>
      <c r="N19" s="387">
        <v>0</v>
      </c>
      <c r="O19" s="387">
        <v>0</v>
      </c>
      <c r="P19" s="387">
        <v>0</v>
      </c>
      <c r="Q19" s="387">
        <v>0</v>
      </c>
      <c r="R19" s="387">
        <v>0</v>
      </c>
      <c r="S19" s="370">
        <v>10.250999999999999</v>
      </c>
      <c r="T19" s="370">
        <v>10.250999999999999</v>
      </c>
    </row>
    <row r="20" spans="1:20" s="42" customFormat="1">
      <c r="B20" s="232" t="s">
        <v>221</v>
      </c>
      <c r="C20" s="370">
        <v>7484.4880000000003</v>
      </c>
      <c r="D20" s="387">
        <v>0</v>
      </c>
      <c r="E20" s="387">
        <v>0</v>
      </c>
      <c r="F20" s="387">
        <v>0</v>
      </c>
      <c r="G20" s="370">
        <v>6.4610000000000003</v>
      </c>
      <c r="H20" s="387">
        <v>0</v>
      </c>
      <c r="I20" s="387">
        <v>0</v>
      </c>
      <c r="J20" s="387">
        <v>0</v>
      </c>
      <c r="K20" s="387">
        <v>0</v>
      </c>
      <c r="L20" s="370">
        <v>13527.068000000001</v>
      </c>
      <c r="M20" s="387">
        <v>0.38900000000000001</v>
      </c>
      <c r="N20" s="387">
        <v>0</v>
      </c>
      <c r="O20" s="387">
        <v>0</v>
      </c>
      <c r="P20" s="387">
        <v>0</v>
      </c>
      <c r="Q20" s="370">
        <v>0</v>
      </c>
      <c r="R20" s="387">
        <v>0</v>
      </c>
      <c r="S20" s="370">
        <v>21018.405999999999</v>
      </c>
      <c r="T20" s="370">
        <v>20941.303</v>
      </c>
    </row>
    <row r="21" spans="1:20" s="42" customFormat="1">
      <c r="B21" s="233" t="s">
        <v>804</v>
      </c>
      <c r="C21" s="386">
        <v>0</v>
      </c>
      <c r="D21" s="386">
        <v>0</v>
      </c>
      <c r="E21" s="386">
        <v>0</v>
      </c>
      <c r="F21" s="386">
        <v>0</v>
      </c>
      <c r="G21" s="386">
        <v>0</v>
      </c>
      <c r="H21" s="386">
        <v>0</v>
      </c>
      <c r="I21" s="386">
        <v>0</v>
      </c>
      <c r="J21" s="386">
        <v>0</v>
      </c>
      <c r="K21" s="386">
        <v>0</v>
      </c>
      <c r="L21" s="386">
        <v>0</v>
      </c>
      <c r="M21" s="386">
        <v>0</v>
      </c>
      <c r="N21" s="386">
        <v>0</v>
      </c>
      <c r="O21" s="386">
        <v>0</v>
      </c>
      <c r="P21" s="386">
        <v>0</v>
      </c>
      <c r="Q21" s="386">
        <v>0</v>
      </c>
      <c r="R21" s="386">
        <v>0</v>
      </c>
      <c r="S21" s="386">
        <v>0</v>
      </c>
      <c r="T21" s="386">
        <v>0</v>
      </c>
    </row>
    <row r="22" spans="1:20">
      <c r="B22" s="238" t="s">
        <v>20</v>
      </c>
      <c r="C22" s="381">
        <v>98485.439999999988</v>
      </c>
      <c r="D22" s="381">
        <v>649.02</v>
      </c>
      <c r="E22" s="388">
        <v>0</v>
      </c>
      <c r="F22" s="388">
        <v>0</v>
      </c>
      <c r="G22" s="381">
        <v>18565.581999999999</v>
      </c>
      <c r="H22" s="381">
        <v>33295.546999999999</v>
      </c>
      <c r="I22" s="381">
        <v>32774.222999999998</v>
      </c>
      <c r="J22" s="388">
        <v>0</v>
      </c>
      <c r="K22" s="381">
        <v>85398.075000000012</v>
      </c>
      <c r="L22" s="381">
        <v>142945.76200000002</v>
      </c>
      <c r="M22" s="381">
        <v>6710.9719999999998</v>
      </c>
      <c r="N22" s="381">
        <v>3270.9850000000001</v>
      </c>
      <c r="O22" s="388">
        <v>0</v>
      </c>
      <c r="P22" s="388">
        <v>0</v>
      </c>
      <c r="Q22" s="381">
        <v>0</v>
      </c>
      <c r="R22" s="388">
        <v>0</v>
      </c>
      <c r="S22" s="381">
        <v>422095.60600000003</v>
      </c>
      <c r="T22" s="381">
        <v>344059.98600000003</v>
      </c>
    </row>
    <row r="23" spans="1:20" s="105" customFormat="1" ht="7">
      <c r="A23" s="197"/>
      <c r="B23" s="1111" t="s">
        <v>1513</v>
      </c>
      <c r="C23" s="1111"/>
      <c r="D23" s="1111"/>
      <c r="E23" s="1111"/>
      <c r="F23" s="1111"/>
      <c r="G23" s="1111"/>
      <c r="H23" s="1111"/>
      <c r="I23" s="1111"/>
      <c r="J23" s="1111"/>
      <c r="K23" s="1111"/>
      <c r="L23" s="1111"/>
      <c r="M23" s="1111"/>
      <c r="N23" s="1111"/>
      <c r="O23" s="1111"/>
      <c r="P23" s="1111"/>
      <c r="Q23" s="1111"/>
      <c r="R23" s="1111"/>
      <c r="S23" s="1111"/>
      <c r="T23" s="1111"/>
    </row>
    <row r="24" spans="1:20" s="1" customFormat="1">
      <c r="A24" s="41"/>
      <c r="B24" s="152"/>
      <c r="C24" s="152"/>
      <c r="D24" s="152"/>
      <c r="E24" s="152"/>
      <c r="F24" s="152"/>
      <c r="G24" s="152"/>
      <c r="H24" s="152"/>
      <c r="I24" s="152"/>
      <c r="J24" s="152"/>
      <c r="K24" s="152"/>
      <c r="L24" s="152"/>
      <c r="M24" s="152"/>
      <c r="N24" s="152"/>
      <c r="O24" s="152"/>
      <c r="P24" s="152"/>
      <c r="Q24" s="152"/>
      <c r="R24" s="152"/>
      <c r="S24" s="152"/>
      <c r="T24" s="152"/>
    </row>
    <row r="25" spans="1:20" s="1" customFormat="1"/>
    <row r="26" spans="1:20">
      <c r="B26" s="1100" t="s">
        <v>1625</v>
      </c>
      <c r="C26" s="1100"/>
      <c r="D26" s="1100"/>
      <c r="E26" s="1100"/>
      <c r="F26" s="1100"/>
      <c r="G26" s="1100"/>
      <c r="H26" s="1100"/>
      <c r="I26" s="1100"/>
      <c r="J26" s="1100"/>
      <c r="K26" s="1100"/>
      <c r="L26" s="1100"/>
      <c r="M26" s="1100"/>
      <c r="N26" s="1100"/>
      <c r="O26" s="1100"/>
      <c r="P26" s="1100"/>
      <c r="Q26" s="1100"/>
      <c r="R26" s="1100"/>
      <c r="S26" s="1100"/>
      <c r="T26" s="1100"/>
    </row>
    <row r="27" spans="1:20">
      <c r="B27" s="41"/>
      <c r="C27" s="41"/>
      <c r="D27" s="41"/>
      <c r="E27" s="41"/>
      <c r="F27" s="41"/>
      <c r="G27" s="41"/>
      <c r="H27" s="41"/>
      <c r="I27" s="41"/>
      <c r="J27" s="41"/>
      <c r="K27" s="41"/>
      <c r="L27" s="41"/>
      <c r="M27" s="41"/>
      <c r="N27" s="41"/>
      <c r="O27" s="41"/>
      <c r="P27" s="41"/>
      <c r="Q27" s="41"/>
      <c r="R27" s="41"/>
      <c r="S27" s="41"/>
      <c r="T27" s="41"/>
    </row>
    <row r="28" spans="1:20" s="4" customFormat="1">
      <c r="B28" s="384"/>
      <c r="C28" s="1102" t="s">
        <v>907</v>
      </c>
      <c r="D28" s="1102"/>
      <c r="E28" s="1102"/>
      <c r="F28" s="1102"/>
      <c r="G28" s="1102"/>
      <c r="H28" s="1102"/>
      <c r="I28" s="1102"/>
      <c r="J28" s="1102"/>
      <c r="K28" s="1102"/>
      <c r="L28" s="1102"/>
      <c r="M28" s="1102"/>
      <c r="N28" s="1102"/>
      <c r="O28" s="1102"/>
      <c r="P28" s="1102"/>
      <c r="Q28" s="1102"/>
      <c r="R28" s="1102"/>
      <c r="S28" s="1109" t="s">
        <v>908</v>
      </c>
      <c r="T28" s="1109" t="s">
        <v>909</v>
      </c>
    </row>
    <row r="29" spans="1:20" s="4" customFormat="1" ht="30.65" customHeight="1">
      <c r="B29" s="352" t="s">
        <v>910</v>
      </c>
      <c r="C29" s="385">
        <v>0</v>
      </c>
      <c r="D29" s="385">
        <v>0.02</v>
      </c>
      <c r="E29" s="385">
        <v>0.04</v>
      </c>
      <c r="F29" s="385">
        <v>0.1</v>
      </c>
      <c r="G29" s="385">
        <v>0.2</v>
      </c>
      <c r="H29" s="385">
        <v>0.35</v>
      </c>
      <c r="I29" s="385">
        <v>0.5</v>
      </c>
      <c r="J29" s="385">
        <v>0.7</v>
      </c>
      <c r="K29" s="385">
        <v>0.75</v>
      </c>
      <c r="L29" s="385">
        <v>1</v>
      </c>
      <c r="M29" s="385">
        <v>1.5</v>
      </c>
      <c r="N29" s="385">
        <v>2.5</v>
      </c>
      <c r="O29" s="385">
        <v>3.7</v>
      </c>
      <c r="P29" s="385">
        <v>12.5</v>
      </c>
      <c r="Q29" s="227" t="s">
        <v>911</v>
      </c>
      <c r="R29" s="227" t="s">
        <v>912</v>
      </c>
      <c r="S29" s="1110"/>
      <c r="T29" s="1110"/>
    </row>
    <row r="30" spans="1:20" s="42" customFormat="1">
      <c r="B30" s="233" t="s">
        <v>15</v>
      </c>
      <c r="C30" s="371">
        <v>82585.633000000002</v>
      </c>
      <c r="D30" s="386">
        <v>0</v>
      </c>
      <c r="E30" s="386">
        <v>0</v>
      </c>
      <c r="F30" s="386">
        <v>0</v>
      </c>
      <c r="G30" s="371">
        <v>4318.2919999999995</v>
      </c>
      <c r="H30" s="386">
        <v>0</v>
      </c>
      <c r="I30" s="371">
        <v>4651.9769999999999</v>
      </c>
      <c r="J30" s="386">
        <v>0</v>
      </c>
      <c r="K30" s="386">
        <v>0</v>
      </c>
      <c r="L30" s="371">
        <v>19977.280999999999</v>
      </c>
      <c r="M30" s="371">
        <v>56.2</v>
      </c>
      <c r="N30" s="371">
        <v>3003.933</v>
      </c>
      <c r="O30" s="386">
        <v>0</v>
      </c>
      <c r="P30" s="386">
        <v>0</v>
      </c>
      <c r="Q30" s="386">
        <v>0</v>
      </c>
      <c r="R30" s="386">
        <v>0</v>
      </c>
      <c r="S30" s="371">
        <v>114593.31600000001</v>
      </c>
      <c r="T30" s="371">
        <v>48774.818999999996</v>
      </c>
    </row>
    <row r="31" spans="1:20" s="42" customFormat="1">
      <c r="B31" s="232" t="s">
        <v>17</v>
      </c>
      <c r="C31" s="370">
        <v>204.26900000000001</v>
      </c>
      <c r="D31" s="387">
        <v>0</v>
      </c>
      <c r="E31" s="387">
        <v>0</v>
      </c>
      <c r="F31" s="387">
        <v>0</v>
      </c>
      <c r="G31" s="370">
        <v>9835.5869999999995</v>
      </c>
      <c r="H31" s="387">
        <v>0</v>
      </c>
      <c r="I31" s="370">
        <v>49.25</v>
      </c>
      <c r="J31" s="387">
        <v>0</v>
      </c>
      <c r="K31" s="387">
        <v>0</v>
      </c>
      <c r="L31" s="370">
        <v>90.599000000000004</v>
      </c>
      <c r="M31" s="387">
        <v>0</v>
      </c>
      <c r="N31" s="387">
        <v>0</v>
      </c>
      <c r="O31" s="387">
        <v>0</v>
      </c>
      <c r="P31" s="387">
        <v>0</v>
      </c>
      <c r="Q31" s="387">
        <v>0</v>
      </c>
      <c r="R31" s="387">
        <v>0</v>
      </c>
      <c r="S31" s="370">
        <v>10179.705</v>
      </c>
      <c r="T31" s="370">
        <v>10179.705</v>
      </c>
    </row>
    <row r="32" spans="1:20" s="42" customFormat="1">
      <c r="B32" s="232" t="s">
        <v>18</v>
      </c>
      <c r="C32" s="370">
        <v>1.091</v>
      </c>
      <c r="D32" s="387">
        <v>0</v>
      </c>
      <c r="E32" s="387">
        <v>0</v>
      </c>
      <c r="F32" s="387">
        <v>0</v>
      </c>
      <c r="G32" s="370">
        <v>200.00899999999999</v>
      </c>
      <c r="H32" s="387">
        <v>0</v>
      </c>
      <c r="I32" s="370">
        <v>454.46300000000002</v>
      </c>
      <c r="J32" s="387">
        <v>0</v>
      </c>
      <c r="K32" s="387">
        <v>0</v>
      </c>
      <c r="L32" s="370">
        <v>325.41899999999998</v>
      </c>
      <c r="M32" s="370">
        <v>4.3999999999999997E-2</v>
      </c>
      <c r="N32" s="387">
        <v>0</v>
      </c>
      <c r="O32" s="387">
        <v>0</v>
      </c>
      <c r="P32" s="387">
        <v>0</v>
      </c>
      <c r="Q32" s="387">
        <v>0</v>
      </c>
      <c r="R32" s="387">
        <v>0</v>
      </c>
      <c r="S32" s="370">
        <v>981.02599999999995</v>
      </c>
      <c r="T32" s="370">
        <v>587.77100000000007</v>
      </c>
    </row>
    <row r="33" spans="1:21" s="42" customFormat="1">
      <c r="B33" s="232" t="s">
        <v>1</v>
      </c>
      <c r="C33" s="370">
        <v>221.589</v>
      </c>
      <c r="D33" s="387">
        <v>0</v>
      </c>
      <c r="E33" s="387">
        <v>0</v>
      </c>
      <c r="F33" s="387">
        <v>0</v>
      </c>
      <c r="G33" s="387">
        <v>0</v>
      </c>
      <c r="H33" s="387">
        <v>0</v>
      </c>
      <c r="I33" s="370">
        <v>20.003</v>
      </c>
      <c r="J33" s="387">
        <v>0</v>
      </c>
      <c r="K33" s="387">
        <v>0</v>
      </c>
      <c r="L33" s="387">
        <v>23.765999999999998</v>
      </c>
      <c r="M33" s="387">
        <v>0</v>
      </c>
      <c r="N33" s="387">
        <v>0</v>
      </c>
      <c r="O33" s="387">
        <v>0</v>
      </c>
      <c r="P33" s="387">
        <v>0</v>
      </c>
      <c r="Q33" s="387">
        <v>0</v>
      </c>
      <c r="R33" s="387">
        <v>0</v>
      </c>
      <c r="S33" s="370">
        <v>265.358</v>
      </c>
      <c r="T33" s="370">
        <v>265.358</v>
      </c>
    </row>
    <row r="34" spans="1:21" s="42" customFormat="1">
      <c r="B34" s="232" t="s">
        <v>2</v>
      </c>
      <c r="C34" s="370">
        <v>0.25</v>
      </c>
      <c r="D34" s="387">
        <v>0</v>
      </c>
      <c r="E34" s="387">
        <v>0</v>
      </c>
      <c r="F34" s="387">
        <v>0</v>
      </c>
      <c r="G34" s="387">
        <v>0</v>
      </c>
      <c r="H34" s="387">
        <v>0</v>
      </c>
      <c r="I34" s="387">
        <v>0</v>
      </c>
      <c r="J34" s="387">
        <v>0</v>
      </c>
      <c r="K34" s="387">
        <v>0</v>
      </c>
      <c r="L34" s="387">
        <v>0</v>
      </c>
      <c r="M34" s="387">
        <v>0</v>
      </c>
      <c r="N34" s="387">
        <v>0</v>
      </c>
      <c r="O34" s="387">
        <v>0</v>
      </c>
      <c r="P34" s="387">
        <v>0</v>
      </c>
      <c r="Q34" s="387">
        <v>0</v>
      </c>
      <c r="R34" s="387">
        <v>0</v>
      </c>
      <c r="S34" s="370">
        <v>0.25</v>
      </c>
      <c r="T34" s="370" t="s">
        <v>3</v>
      </c>
    </row>
    <row r="35" spans="1:21" s="42" customFormat="1">
      <c r="B35" s="232" t="s">
        <v>4</v>
      </c>
      <c r="C35" s="387">
        <v>0</v>
      </c>
      <c r="D35" s="370">
        <v>3191.8870000000002</v>
      </c>
      <c r="E35" s="387">
        <v>0</v>
      </c>
      <c r="F35" s="387">
        <v>0</v>
      </c>
      <c r="G35" s="370">
        <v>19807.550999999999</v>
      </c>
      <c r="H35" s="387">
        <v>0</v>
      </c>
      <c r="I35" s="370">
        <v>2550.5190000000002</v>
      </c>
      <c r="J35" s="387">
        <v>0</v>
      </c>
      <c r="K35" s="387">
        <v>0</v>
      </c>
      <c r="L35" s="370">
        <v>2574.2550000000001</v>
      </c>
      <c r="M35" s="387">
        <v>4.4000000000000039E-2</v>
      </c>
      <c r="N35" s="387">
        <v>0</v>
      </c>
      <c r="O35" s="387">
        <v>0</v>
      </c>
      <c r="P35" s="387">
        <v>0</v>
      </c>
      <c r="Q35" s="387">
        <v>0</v>
      </c>
      <c r="R35" s="387">
        <v>0</v>
      </c>
      <c r="S35" s="370">
        <v>28124.256000000001</v>
      </c>
      <c r="T35" s="370">
        <v>26701.787</v>
      </c>
    </row>
    <row r="36" spans="1:21" s="42" customFormat="1">
      <c r="B36" s="232" t="s">
        <v>5</v>
      </c>
      <c r="C36" s="387">
        <v>0</v>
      </c>
      <c r="D36" s="387">
        <v>0</v>
      </c>
      <c r="E36" s="387">
        <v>0</v>
      </c>
      <c r="F36" s="387">
        <v>0</v>
      </c>
      <c r="G36" s="370">
        <v>102.22199999999999</v>
      </c>
      <c r="H36" s="387">
        <v>0</v>
      </c>
      <c r="I36" s="370">
        <v>1237.415</v>
      </c>
      <c r="J36" s="387">
        <v>0</v>
      </c>
      <c r="K36" s="387">
        <v>0</v>
      </c>
      <c r="L36" s="370">
        <v>119909.046</v>
      </c>
      <c r="M36" s="370">
        <v>386.07400000000001</v>
      </c>
      <c r="N36" s="387">
        <v>0</v>
      </c>
      <c r="O36" s="387">
        <v>0</v>
      </c>
      <c r="P36" s="387">
        <v>0</v>
      </c>
      <c r="Q36" s="387">
        <v>0</v>
      </c>
      <c r="R36" s="387">
        <v>0</v>
      </c>
      <c r="S36" s="370">
        <v>121634.757</v>
      </c>
      <c r="T36" s="370">
        <v>120974.88500000001</v>
      </c>
    </row>
    <row r="37" spans="1:21" s="42" customFormat="1">
      <c r="B37" s="232" t="s">
        <v>6</v>
      </c>
      <c r="C37" s="387">
        <v>0</v>
      </c>
      <c r="D37" s="387">
        <v>0</v>
      </c>
      <c r="E37" s="387">
        <v>0</v>
      </c>
      <c r="F37" s="387">
        <v>0</v>
      </c>
      <c r="G37" s="387">
        <v>0</v>
      </c>
      <c r="H37" s="387">
        <v>0</v>
      </c>
      <c r="I37" s="387">
        <v>0</v>
      </c>
      <c r="J37" s="387">
        <v>0</v>
      </c>
      <c r="K37" s="370">
        <v>85193.839000000007</v>
      </c>
      <c r="L37" s="387">
        <v>0</v>
      </c>
      <c r="M37" s="387">
        <v>0</v>
      </c>
      <c r="N37" s="387">
        <v>0</v>
      </c>
      <c r="O37" s="387">
        <v>0</v>
      </c>
      <c r="P37" s="387">
        <v>0</v>
      </c>
      <c r="Q37" s="387">
        <v>0</v>
      </c>
      <c r="R37" s="387">
        <v>0</v>
      </c>
      <c r="S37" s="370">
        <v>85193.839000000007</v>
      </c>
      <c r="T37" s="370">
        <v>77678.23</v>
      </c>
    </row>
    <row r="38" spans="1:21" s="42" customFormat="1">
      <c r="B38" s="1005" t="s">
        <v>7</v>
      </c>
      <c r="C38" s="371">
        <v>0</v>
      </c>
      <c r="D38" s="386">
        <v>0</v>
      </c>
      <c r="E38" s="386">
        <v>0</v>
      </c>
      <c r="F38" s="386">
        <v>0</v>
      </c>
      <c r="G38" s="371">
        <v>0</v>
      </c>
      <c r="H38" s="386">
        <v>33035.062000000005</v>
      </c>
      <c r="I38" s="371">
        <v>6178.17</v>
      </c>
      <c r="J38" s="386">
        <v>0</v>
      </c>
      <c r="K38" s="386">
        <v>493.22700000000003</v>
      </c>
      <c r="L38" s="371">
        <v>908.97799999999995</v>
      </c>
      <c r="M38" s="371">
        <v>0</v>
      </c>
      <c r="N38" s="371">
        <v>0</v>
      </c>
      <c r="O38" s="386">
        <v>0</v>
      </c>
      <c r="P38" s="386">
        <v>0</v>
      </c>
      <c r="Q38" s="386">
        <v>0</v>
      </c>
      <c r="R38" s="386">
        <v>0</v>
      </c>
      <c r="S38" s="371">
        <v>40615.437000000005</v>
      </c>
      <c r="T38" s="371">
        <v>38246.404000000002</v>
      </c>
    </row>
    <row r="39" spans="1:21" s="42" customFormat="1">
      <c r="B39" s="232" t="s">
        <v>8</v>
      </c>
      <c r="C39" s="387">
        <v>0</v>
      </c>
      <c r="D39" s="387">
        <v>0</v>
      </c>
      <c r="E39" s="387">
        <v>0</v>
      </c>
      <c r="F39" s="387">
        <v>0</v>
      </c>
      <c r="G39" s="387">
        <v>0</v>
      </c>
      <c r="H39" s="387">
        <v>0</v>
      </c>
      <c r="I39" s="387">
        <v>0</v>
      </c>
      <c r="J39" s="387">
        <v>0</v>
      </c>
      <c r="K39" s="387">
        <v>0</v>
      </c>
      <c r="L39" s="370">
        <v>2724.8689999999997</v>
      </c>
      <c r="M39" s="370">
        <v>1214.624</v>
      </c>
      <c r="N39" s="387">
        <v>0</v>
      </c>
      <c r="O39" s="387">
        <v>0</v>
      </c>
      <c r="P39" s="387">
        <v>0</v>
      </c>
      <c r="Q39" s="387">
        <v>0</v>
      </c>
      <c r="R39" s="387">
        <v>0</v>
      </c>
      <c r="S39" s="370">
        <v>3939.4929999999995</v>
      </c>
      <c r="T39" s="370">
        <v>3399.5819999999999</v>
      </c>
    </row>
    <row r="40" spans="1:21" s="42" customFormat="1">
      <c r="B40" s="1005" t="s">
        <v>9</v>
      </c>
      <c r="C40" s="371">
        <v>0</v>
      </c>
      <c r="D40" s="386">
        <v>0</v>
      </c>
      <c r="E40" s="386">
        <v>0</v>
      </c>
      <c r="F40" s="386">
        <v>0</v>
      </c>
      <c r="G40" s="371">
        <v>0</v>
      </c>
      <c r="H40" s="386">
        <v>0</v>
      </c>
      <c r="I40" s="371">
        <v>0</v>
      </c>
      <c r="J40" s="386">
        <v>0</v>
      </c>
      <c r="K40" s="386">
        <v>0</v>
      </c>
      <c r="L40" s="371">
        <v>0</v>
      </c>
      <c r="M40" s="371">
        <v>1117.0540000000001</v>
      </c>
      <c r="N40" s="371">
        <v>0</v>
      </c>
      <c r="O40" s="386">
        <v>0</v>
      </c>
      <c r="P40" s="386">
        <v>0</v>
      </c>
      <c r="Q40" s="386">
        <v>0</v>
      </c>
      <c r="R40" s="386">
        <v>0</v>
      </c>
      <c r="S40" s="371">
        <v>1117.0540000000001</v>
      </c>
      <c r="T40" s="371">
        <v>632.44100000000003</v>
      </c>
    </row>
    <row r="41" spans="1:21" s="42" customFormat="1">
      <c r="B41" s="232" t="s">
        <v>10</v>
      </c>
      <c r="C41" s="387">
        <v>0</v>
      </c>
      <c r="D41" s="387">
        <v>0</v>
      </c>
      <c r="E41" s="387">
        <v>0</v>
      </c>
      <c r="F41" s="387">
        <v>0</v>
      </c>
      <c r="G41" s="387">
        <v>0</v>
      </c>
      <c r="H41" s="387">
        <v>0</v>
      </c>
      <c r="I41" s="387">
        <v>0</v>
      </c>
      <c r="J41" s="387">
        <v>0</v>
      </c>
      <c r="K41" s="387">
        <v>0</v>
      </c>
      <c r="L41" s="387">
        <v>0</v>
      </c>
      <c r="M41" s="387">
        <v>0</v>
      </c>
      <c r="N41" s="387">
        <v>0</v>
      </c>
      <c r="O41" s="387">
        <v>0</v>
      </c>
      <c r="P41" s="387">
        <v>0</v>
      </c>
      <c r="Q41" s="387">
        <v>0</v>
      </c>
      <c r="R41" s="387">
        <v>0</v>
      </c>
      <c r="S41" s="387">
        <v>0</v>
      </c>
      <c r="T41" s="387">
        <v>0</v>
      </c>
    </row>
    <row r="42" spans="1:21" s="42" customFormat="1" ht="26">
      <c r="B42" s="232" t="s">
        <v>11</v>
      </c>
      <c r="C42" s="363">
        <v>0</v>
      </c>
      <c r="D42" s="363">
        <v>0</v>
      </c>
      <c r="E42" s="363">
        <v>0</v>
      </c>
      <c r="F42" s="363">
        <v>0</v>
      </c>
      <c r="G42" s="362">
        <v>1.349</v>
      </c>
      <c r="H42" s="363">
        <v>0</v>
      </c>
      <c r="I42" s="363">
        <v>0</v>
      </c>
      <c r="J42" s="363">
        <v>0</v>
      </c>
      <c r="K42" s="363">
        <v>0</v>
      </c>
      <c r="L42" s="363">
        <v>1.8109999999999999</v>
      </c>
      <c r="M42" s="363">
        <v>0</v>
      </c>
      <c r="N42" s="363">
        <v>0</v>
      </c>
      <c r="O42" s="363">
        <v>0</v>
      </c>
      <c r="P42" s="363">
        <v>0</v>
      </c>
      <c r="Q42" s="363">
        <v>0</v>
      </c>
      <c r="R42" s="363">
        <v>0</v>
      </c>
      <c r="S42" s="362">
        <v>3.16</v>
      </c>
      <c r="T42" s="362">
        <v>1.2350000000000001</v>
      </c>
    </row>
    <row r="43" spans="1:21" s="42" customFormat="1">
      <c r="B43" s="232" t="s">
        <v>12</v>
      </c>
      <c r="C43" s="387">
        <v>0</v>
      </c>
      <c r="D43" s="387">
        <v>0</v>
      </c>
      <c r="E43" s="387">
        <v>0</v>
      </c>
      <c r="F43" s="387">
        <v>0</v>
      </c>
      <c r="G43" s="387">
        <v>0</v>
      </c>
      <c r="H43" s="387">
        <v>0</v>
      </c>
      <c r="I43" s="387">
        <v>0</v>
      </c>
      <c r="J43" s="387">
        <v>0</v>
      </c>
      <c r="K43" s="387">
        <v>0</v>
      </c>
      <c r="L43" s="370">
        <v>68.828999999999994</v>
      </c>
      <c r="M43" s="387">
        <v>0</v>
      </c>
      <c r="N43" s="387">
        <v>0</v>
      </c>
      <c r="O43" s="387">
        <v>0</v>
      </c>
      <c r="P43" s="387">
        <v>0</v>
      </c>
      <c r="Q43" s="387">
        <v>0</v>
      </c>
      <c r="R43" s="387">
        <v>0</v>
      </c>
      <c r="S43" s="370">
        <v>68.828999999999994</v>
      </c>
      <c r="T43" s="370">
        <v>68.828999999999994</v>
      </c>
    </row>
    <row r="44" spans="1:21" s="42" customFormat="1">
      <c r="B44" s="232" t="s">
        <v>221</v>
      </c>
      <c r="C44" s="370">
        <v>5594.7020000000002</v>
      </c>
      <c r="D44" s="387">
        <v>0</v>
      </c>
      <c r="E44" s="387">
        <v>0</v>
      </c>
      <c r="F44" s="387">
        <v>0</v>
      </c>
      <c r="G44" s="370">
        <v>0</v>
      </c>
      <c r="H44" s="387">
        <v>0</v>
      </c>
      <c r="I44" s="387">
        <v>0</v>
      </c>
      <c r="J44" s="387">
        <v>0</v>
      </c>
      <c r="K44" s="387">
        <v>0</v>
      </c>
      <c r="L44" s="370">
        <v>12468.745999999999</v>
      </c>
      <c r="M44" s="387">
        <v>0.441</v>
      </c>
      <c r="N44" s="387">
        <v>0</v>
      </c>
      <c r="O44" s="387">
        <v>0</v>
      </c>
      <c r="P44" s="387">
        <v>0</v>
      </c>
      <c r="Q44" s="370">
        <v>0</v>
      </c>
      <c r="R44" s="387">
        <v>0</v>
      </c>
      <c r="S44" s="370">
        <v>18063.888999999999</v>
      </c>
      <c r="T44" s="370">
        <v>17926.407000000003</v>
      </c>
    </row>
    <row r="45" spans="1:21" s="42" customFormat="1">
      <c r="B45" s="233" t="s">
        <v>804</v>
      </c>
      <c r="C45" s="386">
        <v>0</v>
      </c>
      <c r="D45" s="386">
        <v>0</v>
      </c>
      <c r="E45" s="386">
        <v>0</v>
      </c>
      <c r="F45" s="386">
        <v>0</v>
      </c>
      <c r="G45" s="386">
        <v>0</v>
      </c>
      <c r="H45" s="386">
        <v>0</v>
      </c>
      <c r="I45" s="386">
        <v>0</v>
      </c>
      <c r="J45" s="386">
        <v>0</v>
      </c>
      <c r="K45" s="386">
        <v>0</v>
      </c>
      <c r="L45" s="386">
        <v>0</v>
      </c>
      <c r="M45" s="386">
        <v>0</v>
      </c>
      <c r="N45" s="386">
        <v>0</v>
      </c>
      <c r="O45" s="386">
        <v>0</v>
      </c>
      <c r="P45" s="386">
        <v>0</v>
      </c>
      <c r="Q45" s="386">
        <v>0</v>
      </c>
      <c r="R45" s="386">
        <v>0</v>
      </c>
      <c r="S45" s="386">
        <v>0</v>
      </c>
      <c r="T45" s="386">
        <v>0</v>
      </c>
    </row>
    <row r="46" spans="1:21">
      <c r="B46" s="238" t="s">
        <v>20</v>
      </c>
      <c r="C46" s="381">
        <v>88607.534000000014</v>
      </c>
      <c r="D46" s="381">
        <v>3191.8870000000002</v>
      </c>
      <c r="E46" s="388">
        <v>0</v>
      </c>
      <c r="F46" s="388">
        <v>0</v>
      </c>
      <c r="G46" s="381">
        <v>34265.01</v>
      </c>
      <c r="H46" s="381">
        <v>33035.062000000005</v>
      </c>
      <c r="I46" s="381">
        <v>15141.797</v>
      </c>
      <c r="J46" s="388">
        <v>0</v>
      </c>
      <c r="K46" s="381">
        <v>85687.066000000006</v>
      </c>
      <c r="L46" s="381">
        <v>159073.59899999999</v>
      </c>
      <c r="M46" s="381">
        <v>2774.4809999999998</v>
      </c>
      <c r="N46" s="381">
        <v>3003.933</v>
      </c>
      <c r="O46" s="388">
        <v>0</v>
      </c>
      <c r="P46" s="388">
        <v>0</v>
      </c>
      <c r="Q46" s="381">
        <v>0</v>
      </c>
      <c r="R46" s="388">
        <v>0</v>
      </c>
      <c r="S46" s="381">
        <v>424780.56900000002</v>
      </c>
      <c r="T46" s="381">
        <f>+SUM(T30:T45)</f>
        <v>345437.45299999998</v>
      </c>
    </row>
    <row r="47" spans="1:21" s="105" customFormat="1" ht="7">
      <c r="A47" s="197"/>
      <c r="B47" s="1111" t="s">
        <v>1513</v>
      </c>
      <c r="C47" s="1111"/>
      <c r="D47" s="1111"/>
      <c r="E47" s="1111"/>
      <c r="F47" s="1111"/>
      <c r="G47" s="1111"/>
      <c r="H47" s="1111"/>
      <c r="I47" s="1111"/>
      <c r="J47" s="1111"/>
      <c r="K47" s="1111"/>
      <c r="L47" s="1111"/>
      <c r="M47" s="1111"/>
      <c r="N47" s="1111"/>
      <c r="O47" s="1111"/>
      <c r="P47" s="1111"/>
      <c r="Q47" s="1111"/>
      <c r="R47" s="1111"/>
      <c r="S47" s="1111"/>
      <c r="T47" s="1111"/>
    </row>
    <row r="48" spans="1:21">
      <c r="B48" s="147"/>
      <c r="C48" s="147"/>
      <c r="D48" s="147"/>
      <c r="E48" s="147"/>
      <c r="F48" s="147"/>
      <c r="G48" s="147"/>
      <c r="H48" s="147"/>
      <c r="I48" s="147"/>
      <c r="J48" s="147"/>
      <c r="K48" s="147"/>
      <c r="L48" s="147"/>
      <c r="M48" s="147"/>
      <c r="N48" s="147"/>
      <c r="O48" s="147"/>
      <c r="P48" s="147"/>
      <c r="Q48" s="147"/>
      <c r="R48" s="147"/>
      <c r="S48" s="147"/>
      <c r="T48" s="147"/>
      <c r="U48" s="147"/>
    </row>
    <row r="49" spans="2:30">
      <c r="B49" s="147"/>
      <c r="C49" s="147"/>
      <c r="D49" s="147"/>
      <c r="E49" s="147"/>
      <c r="F49" s="147"/>
      <c r="G49" s="147"/>
      <c r="H49" s="147"/>
      <c r="I49" s="147"/>
      <c r="J49" s="147"/>
      <c r="K49" s="147"/>
      <c r="L49" s="147"/>
      <c r="M49" s="147"/>
      <c r="N49" s="147"/>
      <c r="O49" s="147"/>
      <c r="P49" s="147"/>
      <c r="Q49" s="147"/>
      <c r="R49" s="147"/>
      <c r="S49" s="147"/>
      <c r="T49" s="147"/>
      <c r="U49" s="147"/>
      <c r="V49" s="153"/>
      <c r="W49" s="147"/>
      <c r="X49" s="147"/>
      <c r="Y49" s="147"/>
      <c r="Z49" s="147"/>
      <c r="AA49" s="147"/>
      <c r="AB49" s="147"/>
      <c r="AC49" s="147"/>
      <c r="AD49" s="147"/>
    </row>
    <row r="50" spans="2:30">
      <c r="B50" s="147"/>
      <c r="C50" s="147"/>
      <c r="D50" s="147"/>
      <c r="E50" s="147"/>
      <c r="F50" s="147"/>
      <c r="G50" s="147"/>
      <c r="H50" s="147"/>
      <c r="I50" s="147"/>
      <c r="J50" s="147"/>
      <c r="K50" s="147"/>
      <c r="L50" s="147"/>
      <c r="M50" s="147"/>
      <c r="N50" s="147"/>
      <c r="O50" s="147"/>
      <c r="P50" s="147"/>
      <c r="Q50" s="147"/>
      <c r="R50" s="147"/>
      <c r="S50" s="147"/>
      <c r="T50" s="147"/>
      <c r="U50" s="147"/>
      <c r="V50" s="153"/>
      <c r="W50" s="147"/>
      <c r="X50" s="147"/>
      <c r="Y50" s="147"/>
      <c r="Z50" s="147"/>
      <c r="AA50" s="147"/>
      <c r="AB50" s="147"/>
      <c r="AC50" s="147"/>
      <c r="AD50" s="147"/>
    </row>
    <row r="51" spans="2:30">
      <c r="B51" s="147"/>
      <c r="C51" s="147"/>
      <c r="D51" s="147"/>
      <c r="E51" s="147"/>
      <c r="F51" s="147"/>
      <c r="G51" s="147"/>
      <c r="H51" s="147"/>
      <c r="I51" s="147"/>
      <c r="J51" s="147"/>
      <c r="K51" s="147"/>
      <c r="L51" s="147"/>
      <c r="M51" s="147"/>
      <c r="N51" s="147"/>
      <c r="O51" s="147"/>
      <c r="P51" s="147"/>
      <c r="Q51" s="147"/>
      <c r="R51" s="147"/>
      <c r="S51" s="147"/>
      <c r="T51" s="147"/>
      <c r="U51" s="147"/>
      <c r="V51" s="153"/>
      <c r="W51" s="147"/>
      <c r="X51" s="147"/>
      <c r="Y51" s="147"/>
      <c r="Z51" s="147"/>
      <c r="AA51" s="147"/>
      <c r="AB51" s="147"/>
      <c r="AC51" s="147"/>
      <c r="AD51" s="147"/>
    </row>
    <row r="52" spans="2:30">
      <c r="B52" s="147"/>
      <c r="C52" s="147"/>
      <c r="D52" s="147"/>
      <c r="E52" s="147"/>
      <c r="F52" s="147"/>
      <c r="G52" s="147"/>
      <c r="H52" s="147"/>
      <c r="I52" s="147"/>
      <c r="J52" s="147"/>
      <c r="K52" s="147"/>
      <c r="L52" s="147"/>
      <c r="M52" s="147"/>
      <c r="N52" s="147"/>
      <c r="O52" s="147"/>
      <c r="P52" s="147"/>
      <c r="Q52" s="147"/>
      <c r="R52" s="147"/>
      <c r="S52" s="147"/>
      <c r="T52" s="147"/>
      <c r="U52" s="147"/>
      <c r="V52" s="153"/>
      <c r="W52" s="147"/>
      <c r="X52" s="147"/>
      <c r="Y52" s="147"/>
      <c r="Z52" s="147"/>
      <c r="AA52" s="147"/>
      <c r="AB52" s="147"/>
      <c r="AC52" s="147"/>
      <c r="AD52" s="147"/>
    </row>
    <row r="53" spans="2:30">
      <c r="B53" s="147"/>
      <c r="C53" s="147"/>
      <c r="D53" s="147"/>
      <c r="E53" s="147"/>
      <c r="F53" s="147"/>
      <c r="G53" s="147"/>
      <c r="H53" s="147"/>
      <c r="I53" s="147"/>
      <c r="J53" s="147"/>
      <c r="K53" s="147"/>
      <c r="L53" s="147"/>
      <c r="M53" s="147"/>
      <c r="N53" s="147"/>
      <c r="O53" s="147"/>
      <c r="P53" s="147"/>
      <c r="Q53" s="147"/>
      <c r="R53" s="147"/>
      <c r="S53" s="147"/>
      <c r="T53" s="147"/>
      <c r="U53" s="147"/>
      <c r="V53" s="153"/>
      <c r="W53" s="147"/>
      <c r="X53" s="147"/>
      <c r="Y53" s="147"/>
      <c r="Z53" s="147"/>
      <c r="AA53" s="147"/>
      <c r="AB53" s="147"/>
      <c r="AC53" s="147"/>
      <c r="AD53" s="147"/>
    </row>
    <row r="54" spans="2:30">
      <c r="B54" s="147"/>
      <c r="C54" s="147"/>
      <c r="D54" s="147"/>
      <c r="E54" s="147"/>
      <c r="F54" s="147"/>
      <c r="G54" s="147"/>
      <c r="H54" s="147"/>
      <c r="I54" s="147"/>
      <c r="J54" s="147"/>
      <c r="K54" s="147"/>
      <c r="L54" s="147"/>
      <c r="M54" s="147"/>
      <c r="N54" s="147"/>
      <c r="O54" s="147"/>
      <c r="P54" s="147"/>
      <c r="Q54" s="147"/>
      <c r="R54" s="147"/>
      <c r="S54" s="147"/>
      <c r="T54" s="147"/>
      <c r="U54" s="147"/>
      <c r="V54" s="153"/>
      <c r="W54" s="147"/>
      <c r="X54" s="147"/>
      <c r="Y54" s="147"/>
      <c r="Z54" s="147"/>
      <c r="AA54" s="147"/>
      <c r="AB54" s="147"/>
      <c r="AC54" s="147"/>
      <c r="AD54" s="147"/>
    </row>
    <row r="55" spans="2:30">
      <c r="B55" s="147"/>
      <c r="C55" s="147"/>
      <c r="D55" s="147"/>
      <c r="E55" s="147"/>
      <c r="F55" s="147"/>
      <c r="G55" s="147"/>
      <c r="H55" s="147"/>
      <c r="I55" s="147"/>
      <c r="J55" s="147"/>
      <c r="K55" s="147"/>
      <c r="L55" s="147"/>
      <c r="M55" s="147"/>
      <c r="N55" s="147"/>
      <c r="O55" s="147"/>
      <c r="P55" s="147"/>
      <c r="Q55" s="147"/>
      <c r="R55" s="147"/>
      <c r="S55" s="147"/>
      <c r="T55" s="147"/>
      <c r="U55" s="147"/>
      <c r="V55" s="153"/>
      <c r="W55" s="147"/>
      <c r="X55" s="147"/>
      <c r="Y55" s="147"/>
      <c r="Z55" s="147"/>
      <c r="AA55" s="147"/>
      <c r="AB55" s="147"/>
      <c r="AC55" s="147"/>
      <c r="AD55" s="147"/>
    </row>
    <row r="56" spans="2:30">
      <c r="B56" s="147"/>
      <c r="C56" s="147"/>
      <c r="D56" s="147"/>
      <c r="E56" s="147"/>
      <c r="F56" s="147"/>
      <c r="G56" s="147"/>
      <c r="H56" s="147"/>
      <c r="I56" s="147"/>
      <c r="J56" s="147"/>
      <c r="K56" s="147"/>
      <c r="L56" s="147"/>
      <c r="M56" s="147"/>
      <c r="N56" s="147"/>
      <c r="O56" s="147"/>
      <c r="P56" s="147"/>
      <c r="Q56" s="147"/>
      <c r="R56" s="147"/>
      <c r="S56" s="147"/>
      <c r="T56" s="147"/>
      <c r="U56" s="147"/>
      <c r="V56" s="153"/>
      <c r="W56" s="147"/>
      <c r="X56" s="147"/>
      <c r="Y56" s="147"/>
      <c r="Z56" s="147"/>
      <c r="AA56" s="147"/>
      <c r="AB56" s="147"/>
      <c r="AC56" s="147"/>
      <c r="AD56" s="147"/>
    </row>
    <row r="57" spans="2:30">
      <c r="B57" s="147"/>
      <c r="C57" s="147"/>
      <c r="D57" s="147"/>
      <c r="E57" s="147"/>
      <c r="F57" s="147"/>
      <c r="G57" s="147"/>
      <c r="H57" s="147"/>
      <c r="I57" s="147"/>
      <c r="J57" s="147"/>
      <c r="K57" s="147"/>
      <c r="L57" s="147"/>
      <c r="M57" s="147"/>
      <c r="N57" s="147"/>
      <c r="O57" s="147"/>
      <c r="P57" s="147"/>
      <c r="Q57" s="147"/>
      <c r="R57" s="147"/>
      <c r="S57" s="147"/>
      <c r="T57" s="147"/>
      <c r="U57" s="147"/>
      <c r="V57" s="153"/>
      <c r="W57" s="147"/>
      <c r="X57" s="147"/>
      <c r="Y57" s="147"/>
      <c r="Z57" s="147"/>
      <c r="AA57" s="147"/>
      <c r="AB57" s="147"/>
      <c r="AC57" s="147"/>
      <c r="AD57" s="147"/>
    </row>
    <row r="58" spans="2:30">
      <c r="B58" s="147"/>
      <c r="C58" s="147"/>
      <c r="D58" s="147"/>
      <c r="E58" s="147"/>
      <c r="F58" s="147"/>
      <c r="G58" s="147"/>
      <c r="H58" s="147"/>
      <c r="I58" s="147"/>
      <c r="J58" s="147"/>
      <c r="K58" s="147"/>
      <c r="L58" s="147"/>
      <c r="M58" s="147"/>
      <c r="N58" s="147"/>
      <c r="O58" s="147"/>
      <c r="P58" s="147"/>
      <c r="Q58" s="147"/>
      <c r="R58" s="147"/>
      <c r="S58" s="147"/>
      <c r="T58" s="147"/>
      <c r="U58" s="147"/>
      <c r="V58" s="153"/>
      <c r="W58" s="147"/>
      <c r="X58" s="147"/>
      <c r="Y58" s="147"/>
      <c r="Z58" s="147"/>
      <c r="AA58" s="147"/>
      <c r="AB58" s="147"/>
      <c r="AC58" s="147"/>
      <c r="AD58" s="147"/>
    </row>
    <row r="59" spans="2:30">
      <c r="B59" s="147"/>
      <c r="C59" s="147"/>
      <c r="D59" s="147"/>
      <c r="E59" s="147"/>
      <c r="F59" s="147"/>
      <c r="G59" s="147"/>
      <c r="H59" s="147"/>
      <c r="I59" s="147"/>
      <c r="J59" s="147"/>
      <c r="K59" s="147"/>
      <c r="L59" s="147"/>
      <c r="M59" s="147"/>
      <c r="N59" s="147"/>
      <c r="O59" s="147"/>
      <c r="P59" s="147"/>
      <c r="Q59" s="147"/>
      <c r="R59" s="147"/>
      <c r="S59" s="147"/>
      <c r="T59" s="147"/>
      <c r="U59" s="147"/>
      <c r="V59" s="153"/>
      <c r="W59" s="147"/>
      <c r="X59" s="147"/>
      <c r="Y59" s="147"/>
      <c r="Z59" s="147"/>
      <c r="AA59" s="147"/>
      <c r="AB59" s="147"/>
      <c r="AC59" s="147"/>
      <c r="AD59" s="147"/>
    </row>
    <row r="60" spans="2:30">
      <c r="B60" s="147"/>
      <c r="C60" s="147"/>
      <c r="D60" s="147"/>
      <c r="E60" s="147"/>
      <c r="F60" s="147"/>
      <c r="G60" s="147"/>
      <c r="H60" s="147"/>
      <c r="I60" s="147"/>
      <c r="J60" s="147"/>
      <c r="K60" s="147"/>
      <c r="L60" s="147"/>
      <c r="M60" s="147"/>
      <c r="N60" s="147"/>
      <c r="O60" s="147"/>
      <c r="P60" s="147"/>
      <c r="Q60" s="147"/>
      <c r="R60" s="147"/>
      <c r="S60" s="147"/>
      <c r="T60" s="147"/>
      <c r="U60" s="147"/>
      <c r="V60" s="153"/>
      <c r="W60" s="147"/>
      <c r="X60" s="147"/>
      <c r="Y60" s="147"/>
      <c r="Z60" s="147"/>
      <c r="AA60" s="147"/>
      <c r="AB60" s="147"/>
      <c r="AC60" s="147"/>
      <c r="AD60" s="147"/>
    </row>
    <row r="61" spans="2:30">
      <c r="B61" s="147"/>
      <c r="C61" s="147"/>
      <c r="D61" s="147"/>
      <c r="E61" s="147"/>
      <c r="F61" s="147"/>
      <c r="G61" s="147"/>
      <c r="H61" s="147"/>
      <c r="I61" s="147"/>
      <c r="J61" s="147"/>
      <c r="K61" s="147"/>
      <c r="L61" s="147"/>
      <c r="M61" s="147"/>
      <c r="N61" s="147"/>
      <c r="O61" s="147"/>
      <c r="P61" s="147"/>
      <c r="Q61" s="147"/>
      <c r="R61" s="147"/>
      <c r="S61" s="147"/>
      <c r="T61" s="147"/>
      <c r="U61" s="147"/>
      <c r="V61" s="153"/>
      <c r="W61" s="147"/>
      <c r="X61" s="147"/>
      <c r="Y61" s="147"/>
      <c r="Z61" s="147"/>
      <c r="AA61" s="147"/>
      <c r="AB61" s="147"/>
      <c r="AC61" s="147"/>
      <c r="AD61" s="147"/>
    </row>
    <row r="62" spans="2:30">
      <c r="B62" s="147"/>
      <c r="C62" s="147"/>
      <c r="D62" s="147"/>
      <c r="E62" s="147"/>
      <c r="F62" s="147"/>
      <c r="G62" s="147"/>
      <c r="H62" s="147"/>
      <c r="I62" s="147"/>
      <c r="J62" s="147"/>
      <c r="K62" s="147"/>
      <c r="L62" s="147"/>
      <c r="M62" s="147"/>
      <c r="N62" s="147"/>
      <c r="O62" s="147"/>
      <c r="P62" s="147"/>
      <c r="Q62" s="147"/>
      <c r="R62" s="147"/>
      <c r="S62" s="147"/>
      <c r="T62" s="147"/>
      <c r="U62" s="147"/>
      <c r="V62" s="153"/>
      <c r="W62" s="147"/>
      <c r="X62" s="147"/>
      <c r="Y62" s="147"/>
      <c r="Z62" s="147"/>
      <c r="AA62" s="147"/>
      <c r="AB62" s="147"/>
      <c r="AC62" s="147"/>
      <c r="AD62" s="147"/>
    </row>
    <row r="63" spans="2:30">
      <c r="B63" s="147"/>
      <c r="C63" s="147"/>
      <c r="D63" s="147"/>
      <c r="E63" s="147"/>
      <c r="F63" s="147"/>
      <c r="G63" s="147"/>
      <c r="H63" s="147"/>
      <c r="I63" s="147"/>
      <c r="J63" s="147"/>
      <c r="K63" s="147"/>
      <c r="L63" s="147"/>
      <c r="M63" s="147"/>
      <c r="N63" s="147"/>
      <c r="O63" s="147"/>
      <c r="P63" s="147"/>
      <c r="Q63" s="147"/>
      <c r="R63" s="147"/>
      <c r="S63" s="147"/>
      <c r="T63" s="147"/>
      <c r="U63" s="147"/>
      <c r="V63" s="153"/>
      <c r="W63" s="147"/>
      <c r="X63" s="147"/>
      <c r="Y63" s="147"/>
      <c r="Z63" s="147"/>
      <c r="AA63" s="147"/>
      <c r="AB63" s="147"/>
      <c r="AC63" s="147"/>
      <c r="AD63" s="147"/>
    </row>
    <row r="64" spans="2:30">
      <c r="B64" s="147"/>
      <c r="C64" s="147"/>
      <c r="D64" s="147"/>
      <c r="E64" s="147"/>
      <c r="F64" s="147"/>
      <c r="G64" s="147"/>
      <c r="H64" s="147"/>
      <c r="I64" s="147"/>
      <c r="J64" s="147"/>
      <c r="K64" s="147"/>
      <c r="L64" s="147"/>
      <c r="M64" s="147"/>
      <c r="N64" s="147"/>
      <c r="O64" s="147"/>
      <c r="P64" s="147"/>
      <c r="Q64" s="147"/>
      <c r="R64" s="147"/>
      <c r="S64" s="147"/>
      <c r="T64" s="147"/>
      <c r="U64" s="147"/>
      <c r="V64" s="153"/>
      <c r="W64" s="147"/>
      <c r="X64" s="147"/>
      <c r="Y64" s="147"/>
      <c r="Z64" s="147"/>
      <c r="AA64" s="147"/>
      <c r="AB64" s="147"/>
      <c r="AC64" s="147"/>
      <c r="AD64" s="147"/>
    </row>
    <row r="65" spans="2:30">
      <c r="B65" s="147"/>
      <c r="C65" s="147"/>
      <c r="D65" s="147"/>
      <c r="E65" s="147"/>
      <c r="F65" s="147"/>
      <c r="G65" s="147"/>
      <c r="H65" s="147"/>
      <c r="I65" s="147"/>
      <c r="J65" s="147"/>
      <c r="K65" s="147"/>
      <c r="L65" s="147"/>
      <c r="M65" s="147"/>
      <c r="N65" s="147"/>
      <c r="O65" s="147"/>
      <c r="P65" s="147"/>
      <c r="Q65" s="147"/>
      <c r="R65" s="147"/>
      <c r="S65" s="147"/>
      <c r="T65" s="147"/>
      <c r="U65" s="147"/>
      <c r="V65" s="153"/>
      <c r="W65" s="147"/>
      <c r="X65" s="147"/>
      <c r="Y65" s="147"/>
      <c r="Z65" s="147"/>
      <c r="AA65" s="147"/>
      <c r="AB65" s="147"/>
      <c r="AC65" s="147"/>
      <c r="AD65" s="147"/>
    </row>
    <row r="66" spans="2:30">
      <c r="B66" s="147"/>
      <c r="C66" s="147"/>
      <c r="D66" s="147"/>
      <c r="E66" s="147"/>
      <c r="F66" s="147"/>
      <c r="G66" s="147"/>
      <c r="H66" s="147"/>
      <c r="I66" s="147"/>
      <c r="J66" s="147"/>
      <c r="K66" s="147"/>
      <c r="L66" s="147"/>
      <c r="M66" s="147"/>
      <c r="N66" s="147"/>
      <c r="O66" s="147"/>
      <c r="P66" s="147"/>
      <c r="Q66" s="147"/>
      <c r="R66" s="147"/>
      <c r="S66" s="147"/>
      <c r="T66" s="147"/>
      <c r="U66" s="147"/>
    </row>
  </sheetData>
  <mergeCells count="10">
    <mergeCell ref="C28:R28"/>
    <mergeCell ref="S28:S29"/>
    <mergeCell ref="T28:T29"/>
    <mergeCell ref="B47:T47"/>
    <mergeCell ref="B2:T2"/>
    <mergeCell ref="C4:R4"/>
    <mergeCell ref="S4:S5"/>
    <mergeCell ref="T4:T5"/>
    <mergeCell ref="B23:T23"/>
    <mergeCell ref="B26:T26"/>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66"/>
  <sheetViews>
    <sheetView showGridLines="0" topLeftCell="A19" zoomScaleNormal="100" workbookViewId="0"/>
  </sheetViews>
  <sheetFormatPr baseColWidth="10" defaultColWidth="9" defaultRowHeight="13"/>
  <cols>
    <col min="1" max="1" width="8.69921875" style="59" customWidth="1"/>
    <col min="2" max="2" width="72.69921875" style="59" customWidth="1"/>
    <col min="3" max="3" width="10.69921875" style="59" bestFit="1" customWidth="1"/>
    <col min="4" max="4" width="7.19921875" style="59" bestFit="1" customWidth="1"/>
    <col min="5" max="5" width="5.19921875" style="59" bestFit="1" customWidth="1"/>
    <col min="6" max="6" width="6.296875" style="59" bestFit="1" customWidth="1"/>
    <col min="7" max="7" width="8.5" style="59" bestFit="1" customWidth="1"/>
    <col min="8" max="8" width="8.796875" style="59" bestFit="1" customWidth="1"/>
    <col min="9" max="9" width="8.69921875" style="59" bestFit="1" customWidth="1"/>
    <col min="10" max="10" width="6.5" style="59" bestFit="1" customWidth="1"/>
    <col min="11" max="11" width="8.5" style="59" bestFit="1" customWidth="1"/>
    <col min="12" max="12" width="10" style="59" bestFit="1" customWidth="1"/>
    <col min="13" max="13" width="7.69921875" style="59" bestFit="1" customWidth="1"/>
    <col min="14" max="14" width="8" style="59" bestFit="1" customWidth="1"/>
    <col min="15" max="15" width="7.796875" style="59" bestFit="1" customWidth="1"/>
    <col min="16" max="16" width="9" style="59" bestFit="1" customWidth="1"/>
    <col min="17" max="17" width="7.19921875" style="59" bestFit="1" customWidth="1"/>
    <col min="18" max="18" width="12.296875" style="59" bestFit="1" customWidth="1"/>
    <col min="19" max="19" width="29.5" style="59" bestFit="1" customWidth="1"/>
    <col min="20" max="20" width="23.69921875" style="59" customWidth="1"/>
    <col min="21" max="16384" width="9" style="59"/>
  </cols>
  <sheetData>
    <row r="2" spans="1:20">
      <c r="B2" s="1100" t="s">
        <v>1622</v>
      </c>
      <c r="C2" s="1100"/>
      <c r="D2" s="1100"/>
      <c r="E2" s="1100"/>
      <c r="F2" s="1100"/>
      <c r="G2" s="1100"/>
      <c r="H2" s="1100"/>
      <c r="I2" s="1100"/>
      <c r="J2" s="1100"/>
      <c r="K2" s="1100"/>
      <c r="L2" s="1100"/>
      <c r="M2" s="1100"/>
      <c r="N2" s="1100"/>
      <c r="O2" s="1100"/>
      <c r="P2" s="1100"/>
      <c r="Q2" s="1100"/>
      <c r="R2" s="1100"/>
      <c r="S2" s="1100"/>
      <c r="T2" s="1100"/>
    </row>
    <row r="3" spans="1:20">
      <c r="A3" s="41"/>
      <c r="B3" s="41"/>
      <c r="C3" s="41"/>
      <c r="D3" s="41"/>
      <c r="E3" s="41"/>
      <c r="F3" s="41"/>
      <c r="G3" s="41"/>
      <c r="H3" s="41"/>
      <c r="I3" s="41"/>
      <c r="J3" s="41"/>
      <c r="K3" s="41"/>
      <c r="L3" s="41"/>
      <c r="M3" s="41"/>
      <c r="N3" s="41"/>
      <c r="O3" s="41"/>
      <c r="P3" s="41"/>
      <c r="Q3" s="41"/>
      <c r="R3" s="41"/>
      <c r="S3" s="41"/>
      <c r="T3" s="41"/>
    </row>
    <row r="4" spans="1:20" s="4" customFormat="1" ht="27.25" customHeight="1">
      <c r="A4" s="41"/>
      <c r="B4" s="384"/>
      <c r="C4" s="1102" t="s">
        <v>907</v>
      </c>
      <c r="D4" s="1102"/>
      <c r="E4" s="1102"/>
      <c r="F4" s="1102"/>
      <c r="G4" s="1102"/>
      <c r="H4" s="1102"/>
      <c r="I4" s="1102"/>
      <c r="J4" s="1102"/>
      <c r="K4" s="1102"/>
      <c r="L4" s="1102"/>
      <c r="M4" s="1102"/>
      <c r="N4" s="1102"/>
      <c r="O4" s="1102"/>
      <c r="P4" s="1102"/>
      <c r="Q4" s="1102"/>
      <c r="R4" s="1102"/>
      <c r="S4" s="1109" t="s">
        <v>913</v>
      </c>
      <c r="T4" s="1109" t="s">
        <v>1161</v>
      </c>
    </row>
    <row r="5" spans="1:20" ht="20.149999999999999" customHeight="1">
      <c r="B5" s="352" t="s">
        <v>910</v>
      </c>
      <c r="C5" s="827">
        <v>0</v>
      </c>
      <c r="D5" s="827">
        <v>0.02</v>
      </c>
      <c r="E5" s="827">
        <v>0.04</v>
      </c>
      <c r="F5" s="827">
        <v>0.1</v>
      </c>
      <c r="G5" s="827">
        <v>0.2</v>
      </c>
      <c r="H5" s="827">
        <v>0.35</v>
      </c>
      <c r="I5" s="827">
        <v>0.5</v>
      </c>
      <c r="J5" s="827">
        <v>0.7</v>
      </c>
      <c r="K5" s="827">
        <v>0.75</v>
      </c>
      <c r="L5" s="827">
        <v>1</v>
      </c>
      <c r="M5" s="827">
        <v>1.5</v>
      </c>
      <c r="N5" s="827">
        <v>2.5</v>
      </c>
      <c r="O5" s="827">
        <v>3.7</v>
      </c>
      <c r="P5" s="827">
        <v>12.5</v>
      </c>
      <c r="Q5" s="824" t="s">
        <v>911</v>
      </c>
      <c r="R5" s="824" t="s">
        <v>912</v>
      </c>
      <c r="S5" s="1110"/>
      <c r="T5" s="1110"/>
    </row>
    <row r="6" spans="1:20" ht="13.9" customHeight="1">
      <c r="B6" s="237" t="s">
        <v>15</v>
      </c>
      <c r="C6" s="371">
        <v>118529.681</v>
      </c>
      <c r="D6" s="386">
        <v>0</v>
      </c>
      <c r="E6" s="386">
        <v>0</v>
      </c>
      <c r="F6" s="386">
        <v>0</v>
      </c>
      <c r="G6" s="371">
        <v>1230.2289999999998</v>
      </c>
      <c r="H6" s="386">
        <v>0</v>
      </c>
      <c r="I6" s="371">
        <v>5707.8720000000003</v>
      </c>
      <c r="J6" s="386">
        <v>0</v>
      </c>
      <c r="K6" s="386">
        <v>0</v>
      </c>
      <c r="L6" s="371">
        <v>17043.928</v>
      </c>
      <c r="M6" s="371">
        <v>872.03099999999995</v>
      </c>
      <c r="N6" s="371">
        <v>3270.9850000000001</v>
      </c>
      <c r="O6" s="386">
        <v>0</v>
      </c>
      <c r="P6" s="386">
        <v>0</v>
      </c>
      <c r="Q6" s="386">
        <v>0</v>
      </c>
      <c r="R6" s="386">
        <v>0</v>
      </c>
      <c r="S6" s="371">
        <v>146654.726</v>
      </c>
      <c r="T6" s="371">
        <v>50520.002</v>
      </c>
    </row>
    <row r="7" spans="1:20" ht="13.9" customHeight="1">
      <c r="B7" s="236" t="s">
        <v>17</v>
      </c>
      <c r="C7" s="370">
        <v>0.92300000000000004</v>
      </c>
      <c r="D7" s="387">
        <v>0</v>
      </c>
      <c r="E7" s="387">
        <v>0</v>
      </c>
      <c r="F7" s="387">
        <v>0</v>
      </c>
      <c r="G7" s="370">
        <v>6578.9139999999998</v>
      </c>
      <c r="H7" s="387">
        <v>0</v>
      </c>
      <c r="I7" s="370">
        <v>381.36</v>
      </c>
      <c r="J7" s="387">
        <v>0</v>
      </c>
      <c r="K7" s="387">
        <v>0</v>
      </c>
      <c r="L7" s="370">
        <v>136.446</v>
      </c>
      <c r="M7" s="387">
        <v>0</v>
      </c>
      <c r="N7" s="387">
        <v>0</v>
      </c>
      <c r="O7" s="387">
        <v>0</v>
      </c>
      <c r="P7" s="387">
        <v>0</v>
      </c>
      <c r="Q7" s="387">
        <v>0</v>
      </c>
      <c r="R7" s="387">
        <v>0</v>
      </c>
      <c r="S7" s="370">
        <v>7097.6429999999991</v>
      </c>
      <c r="T7" s="370">
        <v>7074.8799999999992</v>
      </c>
    </row>
    <row r="8" spans="1:20" ht="13.9" customHeight="1">
      <c r="B8" s="236" t="s">
        <v>18</v>
      </c>
      <c r="C8" s="370">
        <v>0</v>
      </c>
      <c r="D8" s="387">
        <v>0</v>
      </c>
      <c r="E8" s="387">
        <v>0</v>
      </c>
      <c r="F8" s="387">
        <v>0</v>
      </c>
      <c r="G8" s="370">
        <v>798.22300000000007</v>
      </c>
      <c r="H8" s="387">
        <v>0</v>
      </c>
      <c r="I8" s="370">
        <v>578.47500000000002</v>
      </c>
      <c r="J8" s="387">
        <v>0</v>
      </c>
      <c r="K8" s="387">
        <v>0</v>
      </c>
      <c r="L8" s="370">
        <v>263.56</v>
      </c>
      <c r="M8" s="370">
        <v>0.79500000000000004</v>
      </c>
      <c r="N8" s="387">
        <v>0</v>
      </c>
      <c r="O8" s="387">
        <v>0</v>
      </c>
      <c r="P8" s="387">
        <v>0</v>
      </c>
      <c r="Q8" s="387">
        <v>0</v>
      </c>
      <c r="R8" s="387">
        <v>0</v>
      </c>
      <c r="S8" s="370">
        <v>1641.0530000000001</v>
      </c>
      <c r="T8" s="370">
        <v>496.69600000000003</v>
      </c>
    </row>
    <row r="9" spans="1:20" ht="13.9" customHeight="1">
      <c r="B9" s="236" t="s">
        <v>1</v>
      </c>
      <c r="C9" s="370">
        <v>157.024</v>
      </c>
      <c r="D9" s="387">
        <v>0</v>
      </c>
      <c r="E9" s="387">
        <v>0</v>
      </c>
      <c r="F9" s="387">
        <v>0</v>
      </c>
      <c r="G9" s="387">
        <v>52.777000000000001</v>
      </c>
      <c r="H9" s="387">
        <v>0</v>
      </c>
      <c r="I9" s="370">
        <v>0</v>
      </c>
      <c r="J9" s="387">
        <v>0</v>
      </c>
      <c r="K9" s="387">
        <v>0</v>
      </c>
      <c r="L9" s="387">
        <v>0</v>
      </c>
      <c r="M9" s="387">
        <v>0</v>
      </c>
      <c r="N9" s="387">
        <v>0</v>
      </c>
      <c r="O9" s="387">
        <v>0</v>
      </c>
      <c r="P9" s="387">
        <v>0</v>
      </c>
      <c r="Q9" s="387">
        <v>0</v>
      </c>
      <c r="R9" s="387">
        <v>0</v>
      </c>
      <c r="S9" s="370">
        <v>209.80099999999999</v>
      </c>
      <c r="T9" s="370">
        <v>113.866</v>
      </c>
    </row>
    <row r="10" spans="1:20" ht="13.9" customHeight="1">
      <c r="B10" s="236" t="s">
        <v>2</v>
      </c>
      <c r="C10" s="370">
        <v>0.01</v>
      </c>
      <c r="D10" s="387">
        <v>0</v>
      </c>
      <c r="E10" s="387">
        <v>0</v>
      </c>
      <c r="F10" s="387">
        <v>0</v>
      </c>
      <c r="G10" s="387">
        <v>0</v>
      </c>
      <c r="H10" s="387">
        <v>0</v>
      </c>
      <c r="I10" s="387">
        <v>0</v>
      </c>
      <c r="J10" s="387">
        <v>0</v>
      </c>
      <c r="K10" s="387">
        <v>0</v>
      </c>
      <c r="L10" s="387">
        <v>0</v>
      </c>
      <c r="M10" s="387">
        <v>0</v>
      </c>
      <c r="N10" s="387">
        <v>0</v>
      </c>
      <c r="O10" s="387">
        <v>0</v>
      </c>
      <c r="P10" s="387">
        <v>0</v>
      </c>
      <c r="Q10" s="387">
        <v>0</v>
      </c>
      <c r="R10" s="387">
        <v>0</v>
      </c>
      <c r="S10" s="370">
        <v>0.01</v>
      </c>
      <c r="T10" s="387">
        <v>0.01</v>
      </c>
    </row>
    <row r="11" spans="1:20" ht="13.9" customHeight="1">
      <c r="B11" s="236" t="s">
        <v>4</v>
      </c>
      <c r="C11" s="387">
        <v>0</v>
      </c>
      <c r="D11" s="370">
        <v>249.67300000000006</v>
      </c>
      <c r="E11" s="387">
        <v>0</v>
      </c>
      <c r="F11" s="387">
        <v>0</v>
      </c>
      <c r="G11" s="370">
        <v>5757.0909999999994</v>
      </c>
      <c r="H11" s="387">
        <v>0</v>
      </c>
      <c r="I11" s="370">
        <v>3473.95</v>
      </c>
      <c r="J11" s="387">
        <v>0</v>
      </c>
      <c r="K11" s="387">
        <v>0</v>
      </c>
      <c r="L11" s="370">
        <v>1802.204</v>
      </c>
      <c r="M11" s="387">
        <v>19.489999999999998</v>
      </c>
      <c r="N11" s="387">
        <v>0</v>
      </c>
      <c r="O11" s="387">
        <v>0</v>
      </c>
      <c r="P11" s="387">
        <v>0</v>
      </c>
      <c r="Q11" s="387">
        <v>0</v>
      </c>
      <c r="R11" s="387">
        <v>0</v>
      </c>
      <c r="S11" s="370">
        <v>11302.407999999999</v>
      </c>
      <c r="T11" s="370">
        <v>8756.1350000000002</v>
      </c>
    </row>
    <row r="12" spans="1:20" ht="13.9" customHeight="1">
      <c r="B12" s="236" t="s">
        <v>5</v>
      </c>
      <c r="C12" s="387">
        <v>0</v>
      </c>
      <c r="D12" s="387">
        <v>0</v>
      </c>
      <c r="E12" s="387">
        <v>0</v>
      </c>
      <c r="F12" s="387">
        <v>0</v>
      </c>
      <c r="G12" s="370">
        <v>33.840999999999994</v>
      </c>
      <c r="H12" s="387">
        <v>0</v>
      </c>
      <c r="I12" s="370">
        <v>1894.654</v>
      </c>
      <c r="J12" s="387">
        <v>0</v>
      </c>
      <c r="K12" s="387">
        <v>0</v>
      </c>
      <c r="L12" s="370">
        <v>85655.835999999996</v>
      </c>
      <c r="M12" s="370">
        <v>827.99900000000002</v>
      </c>
      <c r="N12" s="387">
        <v>0</v>
      </c>
      <c r="O12" s="387">
        <v>0</v>
      </c>
      <c r="P12" s="387">
        <v>0</v>
      </c>
      <c r="Q12" s="387">
        <v>0</v>
      </c>
      <c r="R12" s="387">
        <v>0</v>
      </c>
      <c r="S12" s="370">
        <v>88412.329999999987</v>
      </c>
      <c r="T12" s="370">
        <v>86955.287000000011</v>
      </c>
    </row>
    <row r="13" spans="1:20" ht="13.9" customHeight="1">
      <c r="B13" s="236" t="s">
        <v>6</v>
      </c>
      <c r="C13" s="387">
        <v>0</v>
      </c>
      <c r="D13" s="387">
        <v>0</v>
      </c>
      <c r="E13" s="387">
        <v>0</v>
      </c>
      <c r="F13" s="387">
        <v>0</v>
      </c>
      <c r="G13" s="387">
        <v>0</v>
      </c>
      <c r="H13" s="387">
        <v>0</v>
      </c>
      <c r="I13" s="387">
        <v>0</v>
      </c>
      <c r="J13" s="387">
        <v>0</v>
      </c>
      <c r="K13" s="370">
        <v>54814.378000000004</v>
      </c>
      <c r="L13" s="387">
        <v>0</v>
      </c>
      <c r="M13" s="387">
        <v>0</v>
      </c>
      <c r="N13" s="387">
        <v>0</v>
      </c>
      <c r="O13" s="387">
        <v>0</v>
      </c>
      <c r="P13" s="387">
        <v>0</v>
      </c>
      <c r="Q13" s="387">
        <v>0</v>
      </c>
      <c r="R13" s="387">
        <v>0</v>
      </c>
      <c r="S13" s="370">
        <v>54814.378000000004</v>
      </c>
      <c r="T13" s="370">
        <v>54682.278999999995</v>
      </c>
    </row>
    <row r="14" spans="1:20" ht="13.9" customHeight="1">
      <c r="B14" s="236" t="s">
        <v>7</v>
      </c>
      <c r="C14" s="387">
        <v>0</v>
      </c>
      <c r="D14" s="387">
        <v>0</v>
      </c>
      <c r="E14" s="387">
        <v>0</v>
      </c>
      <c r="F14" s="387">
        <v>0</v>
      </c>
      <c r="G14" s="387">
        <v>0</v>
      </c>
      <c r="H14" s="370">
        <v>33285.413999999997</v>
      </c>
      <c r="I14" s="370">
        <v>4842.6149999999998</v>
      </c>
      <c r="J14" s="387">
        <v>0</v>
      </c>
      <c r="K14" s="370">
        <v>804.11099999999999</v>
      </c>
      <c r="L14" s="370">
        <v>628.63400000000001</v>
      </c>
      <c r="M14" s="387">
        <v>0</v>
      </c>
      <c r="N14" s="387">
        <v>0</v>
      </c>
      <c r="O14" s="387">
        <v>0</v>
      </c>
      <c r="P14" s="387">
        <v>0</v>
      </c>
      <c r="Q14" s="387">
        <v>0</v>
      </c>
      <c r="R14" s="387">
        <v>0</v>
      </c>
      <c r="S14" s="370">
        <v>39560.77399999999</v>
      </c>
      <c r="T14" s="370">
        <v>39558.493000000002</v>
      </c>
    </row>
    <row r="15" spans="1:20" ht="13.9" customHeight="1">
      <c r="B15" s="236" t="s">
        <v>8</v>
      </c>
      <c r="C15" s="387">
        <v>0</v>
      </c>
      <c r="D15" s="387">
        <v>0</v>
      </c>
      <c r="E15" s="387">
        <v>0</v>
      </c>
      <c r="F15" s="387">
        <v>0</v>
      </c>
      <c r="G15" s="387">
        <v>0</v>
      </c>
      <c r="H15" s="387">
        <v>0</v>
      </c>
      <c r="I15" s="387">
        <v>0</v>
      </c>
      <c r="J15" s="387">
        <v>0</v>
      </c>
      <c r="K15" s="387">
        <v>0</v>
      </c>
      <c r="L15" s="370">
        <v>2655.2150000000001</v>
      </c>
      <c r="M15" s="370">
        <v>767.29899999999998</v>
      </c>
      <c r="N15" s="387">
        <v>0</v>
      </c>
      <c r="O15" s="387">
        <v>0</v>
      </c>
      <c r="P15" s="387">
        <v>0</v>
      </c>
      <c r="Q15" s="387">
        <v>0</v>
      </c>
      <c r="R15" s="387">
        <v>0</v>
      </c>
      <c r="S15" s="370">
        <v>3422.5140000000001</v>
      </c>
      <c r="T15" s="370">
        <v>3582.2190000000001</v>
      </c>
    </row>
    <row r="16" spans="1:20" ht="13.9" customHeight="1">
      <c r="B16" s="236" t="s">
        <v>9</v>
      </c>
      <c r="C16" s="387">
        <v>0</v>
      </c>
      <c r="D16" s="387">
        <v>0</v>
      </c>
      <c r="E16" s="387">
        <v>0</v>
      </c>
      <c r="F16" s="387">
        <v>0</v>
      </c>
      <c r="G16" s="387">
        <v>0</v>
      </c>
      <c r="H16" s="387">
        <v>0</v>
      </c>
      <c r="I16" s="387">
        <v>0</v>
      </c>
      <c r="J16" s="387">
        <v>0</v>
      </c>
      <c r="K16" s="387">
        <v>0</v>
      </c>
      <c r="L16" s="387">
        <v>0</v>
      </c>
      <c r="M16" s="370">
        <v>3392.1619999999998</v>
      </c>
      <c r="N16" s="387">
        <v>0</v>
      </c>
      <c r="O16" s="387">
        <v>0</v>
      </c>
      <c r="P16" s="387">
        <v>0</v>
      </c>
      <c r="Q16" s="387">
        <v>0</v>
      </c>
      <c r="R16" s="387">
        <v>0</v>
      </c>
      <c r="S16" s="370">
        <v>3392.1619999999998</v>
      </c>
      <c r="T16" s="370">
        <v>3392.1580000000004</v>
      </c>
    </row>
    <row r="17" spans="1:22" ht="13.9" customHeight="1">
      <c r="B17" s="236" t="s">
        <v>10</v>
      </c>
      <c r="C17" s="387">
        <v>0</v>
      </c>
      <c r="D17" s="387">
        <v>0</v>
      </c>
      <c r="E17" s="387">
        <v>0</v>
      </c>
      <c r="F17" s="387">
        <v>0</v>
      </c>
      <c r="G17" s="387">
        <v>0</v>
      </c>
      <c r="H17" s="387">
        <v>0</v>
      </c>
      <c r="I17" s="387">
        <v>0</v>
      </c>
      <c r="J17" s="387">
        <v>0</v>
      </c>
      <c r="K17" s="387">
        <v>0</v>
      </c>
      <c r="L17" s="387">
        <v>0</v>
      </c>
      <c r="M17" s="387">
        <v>0</v>
      </c>
      <c r="N17" s="387">
        <v>0</v>
      </c>
      <c r="O17" s="387">
        <v>0</v>
      </c>
      <c r="P17" s="387">
        <v>0</v>
      </c>
      <c r="Q17" s="387">
        <v>0</v>
      </c>
      <c r="R17" s="387">
        <v>0</v>
      </c>
      <c r="S17" s="387">
        <v>0</v>
      </c>
      <c r="T17" s="387">
        <v>0</v>
      </c>
    </row>
    <row r="18" spans="1:22" ht="13.9" customHeight="1">
      <c r="B18" s="236" t="s">
        <v>11</v>
      </c>
      <c r="C18" s="387">
        <v>0</v>
      </c>
      <c r="D18" s="387">
        <v>0</v>
      </c>
      <c r="E18" s="387">
        <v>0</v>
      </c>
      <c r="F18" s="387">
        <v>0</v>
      </c>
      <c r="G18" s="370">
        <v>5.7000000000000002E-2</v>
      </c>
      <c r="H18" s="387">
        <v>0</v>
      </c>
      <c r="I18" s="387">
        <v>0</v>
      </c>
      <c r="J18" s="387">
        <v>0</v>
      </c>
      <c r="K18" s="387">
        <v>0</v>
      </c>
      <c r="L18" s="387">
        <v>0.98499999999999999</v>
      </c>
      <c r="M18" s="387">
        <v>0</v>
      </c>
      <c r="N18" s="387">
        <v>0</v>
      </c>
      <c r="O18" s="387">
        <v>0</v>
      </c>
      <c r="P18" s="387">
        <v>0</v>
      </c>
      <c r="Q18" s="387">
        <v>0</v>
      </c>
      <c r="R18" s="387">
        <v>0</v>
      </c>
      <c r="S18" s="370">
        <v>1.042</v>
      </c>
      <c r="T18" s="370">
        <v>0.16600000000000001</v>
      </c>
    </row>
    <row r="19" spans="1:22" ht="13.9" customHeight="1">
      <c r="B19" s="236" t="s">
        <v>12</v>
      </c>
      <c r="C19" s="387">
        <v>0</v>
      </c>
      <c r="D19" s="387">
        <v>0</v>
      </c>
      <c r="E19" s="387">
        <v>0</v>
      </c>
      <c r="F19" s="387">
        <v>0</v>
      </c>
      <c r="G19" s="387">
        <v>0</v>
      </c>
      <c r="H19" s="387">
        <v>0</v>
      </c>
      <c r="I19" s="387">
        <v>0</v>
      </c>
      <c r="J19" s="387">
        <v>0</v>
      </c>
      <c r="K19" s="387">
        <v>0</v>
      </c>
      <c r="L19" s="370">
        <v>6.5439999999999996</v>
      </c>
      <c r="M19" s="387">
        <v>0</v>
      </c>
      <c r="N19" s="387">
        <v>0</v>
      </c>
      <c r="O19" s="387">
        <v>0</v>
      </c>
      <c r="P19" s="387">
        <v>0</v>
      </c>
      <c r="Q19" s="387">
        <v>0</v>
      </c>
      <c r="R19" s="387">
        <v>0</v>
      </c>
      <c r="S19" s="370">
        <v>6.5439999999999996</v>
      </c>
      <c r="T19" s="370">
        <v>6.5439999999999996</v>
      </c>
    </row>
    <row r="20" spans="1:22" ht="13.9" customHeight="1">
      <c r="B20" s="236" t="s">
        <v>221</v>
      </c>
      <c r="C20" s="370">
        <v>8934.5120000000006</v>
      </c>
      <c r="D20" s="387">
        <v>0</v>
      </c>
      <c r="E20" s="387">
        <v>0</v>
      </c>
      <c r="F20" s="387">
        <v>0</v>
      </c>
      <c r="G20" s="370">
        <v>6.4610000000000003</v>
      </c>
      <c r="H20" s="387">
        <v>0</v>
      </c>
      <c r="I20" s="387">
        <v>0</v>
      </c>
      <c r="J20" s="387">
        <v>0</v>
      </c>
      <c r="K20" s="387">
        <v>0</v>
      </c>
      <c r="L20" s="370">
        <v>12765.456</v>
      </c>
      <c r="M20" s="387">
        <v>0.38900000000000001</v>
      </c>
      <c r="N20" s="387">
        <v>0</v>
      </c>
      <c r="O20" s="387">
        <v>0</v>
      </c>
      <c r="P20" s="387">
        <v>0</v>
      </c>
      <c r="Q20" s="370">
        <v>0</v>
      </c>
      <c r="R20" s="387">
        <v>0</v>
      </c>
      <c r="S20" s="370">
        <v>21706.817999999999</v>
      </c>
      <c r="T20" s="370">
        <v>21706.817999999999</v>
      </c>
    </row>
    <row r="21" spans="1:22" ht="13.9" customHeight="1">
      <c r="B21" s="237" t="s">
        <v>804</v>
      </c>
      <c r="C21" s="386">
        <v>0</v>
      </c>
      <c r="D21" s="386">
        <v>0</v>
      </c>
      <c r="E21" s="386">
        <v>0</v>
      </c>
      <c r="F21" s="386">
        <v>0</v>
      </c>
      <c r="G21" s="386">
        <v>0</v>
      </c>
      <c r="H21" s="386">
        <v>0</v>
      </c>
      <c r="I21" s="386">
        <v>0</v>
      </c>
      <c r="J21" s="386">
        <v>0</v>
      </c>
      <c r="K21" s="386">
        <v>0</v>
      </c>
      <c r="L21" s="386">
        <v>0</v>
      </c>
      <c r="M21" s="386">
        <v>0</v>
      </c>
      <c r="N21" s="386">
        <v>0</v>
      </c>
      <c r="O21" s="386">
        <v>0</v>
      </c>
      <c r="P21" s="386">
        <v>0</v>
      </c>
      <c r="Q21" s="386">
        <v>0</v>
      </c>
      <c r="R21" s="386">
        <v>0</v>
      </c>
      <c r="S21" s="386">
        <v>0</v>
      </c>
      <c r="T21" s="386">
        <v>0</v>
      </c>
    </row>
    <row r="22" spans="1:22" ht="18" customHeight="1">
      <c r="B22" s="238" t="s">
        <v>20</v>
      </c>
      <c r="C22" s="381">
        <v>127622.15</v>
      </c>
      <c r="D22" s="381">
        <v>249.67300000000006</v>
      </c>
      <c r="E22" s="388">
        <v>0</v>
      </c>
      <c r="F22" s="388">
        <v>0</v>
      </c>
      <c r="G22" s="381">
        <v>14457.593000000001</v>
      </c>
      <c r="H22" s="381">
        <v>33285.413999999997</v>
      </c>
      <c r="I22" s="381">
        <v>16878.925999999999</v>
      </c>
      <c r="J22" s="388">
        <v>0</v>
      </c>
      <c r="K22" s="381">
        <v>55618.489000000001</v>
      </c>
      <c r="L22" s="381">
        <v>120958.808</v>
      </c>
      <c r="M22" s="381">
        <v>5880.165</v>
      </c>
      <c r="N22" s="381">
        <v>3270.9850000000001</v>
      </c>
      <c r="O22" s="388">
        <v>0</v>
      </c>
      <c r="P22" s="388">
        <v>0</v>
      </c>
      <c r="Q22" s="381">
        <v>0</v>
      </c>
      <c r="R22" s="388">
        <v>0</v>
      </c>
      <c r="S22" s="381">
        <v>378222.2030000001</v>
      </c>
      <c r="T22" s="381">
        <v>276845.55300000007</v>
      </c>
    </row>
    <row r="23" spans="1:22" s="196" customFormat="1" ht="12" customHeight="1">
      <c r="A23" s="197"/>
      <c r="B23" s="1106" t="s">
        <v>1355</v>
      </c>
      <c r="C23" s="1111"/>
      <c r="D23" s="1111"/>
      <c r="E23" s="1111"/>
      <c r="F23" s="1111"/>
      <c r="G23" s="1111"/>
      <c r="H23" s="1111"/>
      <c r="I23" s="1111"/>
      <c r="J23" s="1111"/>
      <c r="K23" s="1111"/>
      <c r="L23" s="1111"/>
      <c r="M23" s="1111"/>
      <c r="N23" s="1111"/>
      <c r="O23" s="1111"/>
      <c r="P23" s="1111"/>
      <c r="Q23" s="1111"/>
      <c r="R23" s="1111"/>
      <c r="S23" s="1111"/>
      <c r="T23" s="1111"/>
    </row>
    <row r="24" spans="1:22">
      <c r="A24" s="41"/>
      <c r="B24" s="154"/>
      <c r="C24" s="155"/>
      <c r="D24" s="155"/>
      <c r="E24" s="155"/>
      <c r="F24" s="155"/>
      <c r="G24" s="155"/>
      <c r="H24" s="155"/>
      <c r="I24" s="155"/>
      <c r="J24" s="155"/>
      <c r="K24" s="155"/>
      <c r="L24" s="155"/>
      <c r="M24" s="155"/>
      <c r="N24" s="155"/>
      <c r="O24" s="155"/>
      <c r="P24" s="155"/>
      <c r="Q24" s="155"/>
      <c r="R24" s="155"/>
      <c r="S24" s="155"/>
      <c r="T24" s="155"/>
    </row>
    <row r="25" spans="1:22">
      <c r="B25" s="83"/>
      <c r="C25" s="13"/>
      <c r="D25" s="14"/>
      <c r="E25" s="156"/>
      <c r="F25" s="156"/>
      <c r="G25" s="13"/>
      <c r="H25" s="13"/>
      <c r="I25" s="13"/>
      <c r="J25" s="156"/>
      <c r="K25" s="13"/>
      <c r="L25" s="13"/>
      <c r="M25" s="13"/>
      <c r="N25" s="13"/>
      <c r="O25" s="156"/>
      <c r="P25" s="156"/>
      <c r="Q25" s="14"/>
      <c r="R25" s="156"/>
      <c r="S25" s="13"/>
      <c r="T25" s="13"/>
    </row>
    <row r="26" spans="1:22">
      <c r="B26" s="1100" t="s">
        <v>1623</v>
      </c>
      <c r="C26" s="1100"/>
      <c r="D26" s="1100"/>
      <c r="E26" s="1100"/>
      <c r="F26" s="1100"/>
      <c r="G26" s="1100"/>
      <c r="H26" s="1100"/>
      <c r="I26" s="1100"/>
      <c r="J26" s="1100"/>
      <c r="K26" s="1100"/>
      <c r="L26" s="1100"/>
      <c r="M26" s="1100"/>
      <c r="N26" s="1100"/>
      <c r="O26" s="1100"/>
      <c r="P26" s="1100"/>
      <c r="Q26" s="1100"/>
      <c r="R26" s="1100"/>
      <c r="S26" s="1100"/>
      <c r="T26" s="1100"/>
    </row>
    <row r="27" spans="1:22">
      <c r="B27" s="187"/>
      <c r="C27" s="187"/>
      <c r="D27" s="187"/>
      <c r="E27" s="187"/>
      <c r="F27" s="187"/>
      <c r="G27" s="187"/>
      <c r="H27" s="187"/>
      <c r="I27" s="187"/>
      <c r="J27" s="187"/>
      <c r="K27" s="187"/>
      <c r="L27" s="187"/>
      <c r="M27" s="187"/>
      <c r="N27" s="187"/>
      <c r="O27" s="187"/>
      <c r="P27" s="187"/>
      <c r="Q27" s="187"/>
      <c r="R27" s="187"/>
      <c r="S27" s="187"/>
      <c r="T27" s="187"/>
      <c r="U27" s="68"/>
      <c r="V27" s="68"/>
    </row>
    <row r="28" spans="1:22" s="4" customFormat="1" ht="27.25" customHeight="1">
      <c r="A28" s="41"/>
      <c r="B28" s="384"/>
      <c r="C28" s="1102" t="s">
        <v>907</v>
      </c>
      <c r="D28" s="1102"/>
      <c r="E28" s="1102"/>
      <c r="F28" s="1102"/>
      <c r="G28" s="1102"/>
      <c r="H28" s="1102"/>
      <c r="I28" s="1102"/>
      <c r="J28" s="1102"/>
      <c r="K28" s="1102"/>
      <c r="L28" s="1102"/>
      <c r="M28" s="1102"/>
      <c r="N28" s="1102"/>
      <c r="O28" s="1102"/>
      <c r="P28" s="1102"/>
      <c r="Q28" s="1102"/>
      <c r="R28" s="1102"/>
      <c r="S28" s="1109" t="s">
        <v>913</v>
      </c>
      <c r="T28" s="1109" t="s">
        <v>909</v>
      </c>
    </row>
    <row r="29" spans="1:22" ht="20.149999999999999" customHeight="1">
      <c r="B29" s="352" t="s">
        <v>910</v>
      </c>
      <c r="C29" s="827">
        <v>0</v>
      </c>
      <c r="D29" s="827">
        <v>0.02</v>
      </c>
      <c r="E29" s="827">
        <v>0.04</v>
      </c>
      <c r="F29" s="827">
        <v>0.1</v>
      </c>
      <c r="G29" s="827">
        <v>0.2</v>
      </c>
      <c r="H29" s="827">
        <v>0.35</v>
      </c>
      <c r="I29" s="827">
        <v>0.5</v>
      </c>
      <c r="J29" s="827">
        <v>0.7</v>
      </c>
      <c r="K29" s="827">
        <v>0.75</v>
      </c>
      <c r="L29" s="827">
        <v>1</v>
      </c>
      <c r="M29" s="827">
        <v>1.5</v>
      </c>
      <c r="N29" s="827">
        <v>2.5</v>
      </c>
      <c r="O29" s="827">
        <v>3.7</v>
      </c>
      <c r="P29" s="827">
        <v>12.5</v>
      </c>
      <c r="Q29" s="824" t="s">
        <v>911</v>
      </c>
      <c r="R29" s="824" t="s">
        <v>912</v>
      </c>
      <c r="S29" s="1110"/>
      <c r="T29" s="1110"/>
    </row>
    <row r="30" spans="1:22" ht="13.9" customHeight="1">
      <c r="B30" s="237" t="s">
        <v>1162</v>
      </c>
      <c r="C30" s="371">
        <v>108890.24699999999</v>
      </c>
      <c r="D30" s="386">
        <v>0</v>
      </c>
      <c r="E30" s="386">
        <v>0</v>
      </c>
      <c r="F30" s="386">
        <v>0</v>
      </c>
      <c r="G30" s="371">
        <v>1462.1290000000001</v>
      </c>
      <c r="H30" s="386">
        <v>0</v>
      </c>
      <c r="I30" s="371">
        <v>4782.6210000000001</v>
      </c>
      <c r="J30" s="386">
        <v>0</v>
      </c>
      <c r="K30" s="386">
        <v>0</v>
      </c>
      <c r="L30" s="371">
        <v>19968.96</v>
      </c>
      <c r="M30" s="371">
        <v>56.2</v>
      </c>
      <c r="N30" s="371">
        <v>3003.933</v>
      </c>
      <c r="O30" s="386">
        <v>0</v>
      </c>
      <c r="P30" s="386">
        <v>0</v>
      </c>
      <c r="Q30" s="386">
        <v>0</v>
      </c>
      <c r="R30" s="386">
        <v>0</v>
      </c>
      <c r="S30" s="371">
        <v>138164.09099999999</v>
      </c>
      <c r="T30" s="371">
        <v>52282.832000000002</v>
      </c>
    </row>
    <row r="31" spans="1:22" ht="13.9" customHeight="1">
      <c r="B31" s="236" t="s">
        <v>17</v>
      </c>
      <c r="C31" s="370">
        <v>7.0640000000000001</v>
      </c>
      <c r="D31" s="387">
        <v>0</v>
      </c>
      <c r="E31" s="387">
        <v>0</v>
      </c>
      <c r="F31" s="387">
        <v>0</v>
      </c>
      <c r="G31" s="370">
        <v>6497.4690000000001</v>
      </c>
      <c r="H31" s="387">
        <v>0</v>
      </c>
      <c r="I31" s="370">
        <v>49.167000000000002</v>
      </c>
      <c r="J31" s="387">
        <v>0</v>
      </c>
      <c r="K31" s="387">
        <v>0</v>
      </c>
      <c r="L31" s="370">
        <v>90.59899999999999</v>
      </c>
      <c r="M31" s="387">
        <v>0</v>
      </c>
      <c r="N31" s="387">
        <v>0</v>
      </c>
      <c r="O31" s="387">
        <v>0</v>
      </c>
      <c r="P31" s="387">
        <v>0</v>
      </c>
      <c r="Q31" s="387">
        <v>0</v>
      </c>
      <c r="R31" s="387">
        <v>0</v>
      </c>
      <c r="S31" s="370">
        <v>6644.2990000000009</v>
      </c>
      <c r="T31" s="370">
        <v>6644.2990000000009</v>
      </c>
    </row>
    <row r="32" spans="1:22" ht="13.9" customHeight="1">
      <c r="B32" s="236" t="s">
        <v>18</v>
      </c>
      <c r="C32" s="370">
        <v>46.859000000000002</v>
      </c>
      <c r="D32" s="387">
        <v>0</v>
      </c>
      <c r="E32" s="387">
        <v>0</v>
      </c>
      <c r="F32" s="387">
        <v>0</v>
      </c>
      <c r="G32" s="370">
        <v>1084.0450000000001</v>
      </c>
      <c r="H32" s="387">
        <v>0</v>
      </c>
      <c r="I32" s="370">
        <v>361.73899999999998</v>
      </c>
      <c r="J32" s="387">
        <v>0</v>
      </c>
      <c r="K32" s="387">
        <v>0</v>
      </c>
      <c r="L32" s="370">
        <v>315.923</v>
      </c>
      <c r="M32" s="370">
        <v>4.3999999999999997E-2</v>
      </c>
      <c r="N32" s="387">
        <v>0</v>
      </c>
      <c r="O32" s="387">
        <v>0</v>
      </c>
      <c r="P32" s="387">
        <v>0</v>
      </c>
      <c r="Q32" s="387">
        <v>0</v>
      </c>
      <c r="R32" s="387">
        <v>0</v>
      </c>
      <c r="S32" s="370">
        <v>1808.6120000000001</v>
      </c>
      <c r="T32" s="370">
        <v>569.69100000000003</v>
      </c>
    </row>
    <row r="33" spans="1:20" ht="13.9" customHeight="1">
      <c r="B33" s="236" t="s">
        <v>1</v>
      </c>
      <c r="C33" s="370">
        <v>432.94200000000001</v>
      </c>
      <c r="D33" s="387">
        <v>0</v>
      </c>
      <c r="E33" s="387">
        <v>0</v>
      </c>
      <c r="F33" s="387">
        <v>0</v>
      </c>
      <c r="G33" s="387">
        <v>0</v>
      </c>
      <c r="H33" s="387">
        <v>0</v>
      </c>
      <c r="I33" s="370">
        <v>20.003</v>
      </c>
      <c r="J33" s="387">
        <v>0</v>
      </c>
      <c r="K33" s="387">
        <v>0</v>
      </c>
      <c r="L33" s="387">
        <v>0</v>
      </c>
      <c r="M33" s="387">
        <v>0</v>
      </c>
      <c r="N33" s="387">
        <v>0</v>
      </c>
      <c r="O33" s="387">
        <v>0</v>
      </c>
      <c r="P33" s="387">
        <v>0</v>
      </c>
      <c r="Q33" s="387">
        <v>0</v>
      </c>
      <c r="R33" s="387">
        <v>0</v>
      </c>
      <c r="S33" s="370">
        <v>452.94499999999999</v>
      </c>
      <c r="T33" s="370">
        <v>241.59199999999998</v>
      </c>
    </row>
    <row r="34" spans="1:20" ht="13.9" customHeight="1">
      <c r="B34" s="236" t="s">
        <v>2</v>
      </c>
      <c r="C34" s="370">
        <v>2.4E-2</v>
      </c>
      <c r="D34" s="387">
        <v>0</v>
      </c>
      <c r="E34" s="387">
        <v>0</v>
      </c>
      <c r="F34" s="387">
        <v>0</v>
      </c>
      <c r="G34" s="387">
        <v>0</v>
      </c>
      <c r="H34" s="387">
        <v>0</v>
      </c>
      <c r="I34" s="387">
        <v>0</v>
      </c>
      <c r="J34" s="387">
        <v>0</v>
      </c>
      <c r="K34" s="387">
        <v>0</v>
      </c>
      <c r="L34" s="387">
        <v>0</v>
      </c>
      <c r="M34" s="387">
        <v>0</v>
      </c>
      <c r="N34" s="387">
        <v>0</v>
      </c>
      <c r="O34" s="387">
        <v>0</v>
      </c>
      <c r="P34" s="387">
        <v>0</v>
      </c>
      <c r="Q34" s="387">
        <v>0</v>
      </c>
      <c r="R34" s="387">
        <v>0</v>
      </c>
      <c r="S34" s="370">
        <v>2.4E-2</v>
      </c>
      <c r="T34" s="387">
        <v>0</v>
      </c>
    </row>
    <row r="35" spans="1:20" ht="13.9" customHeight="1">
      <c r="B35" s="236" t="s">
        <v>4</v>
      </c>
      <c r="C35" s="387">
        <v>0</v>
      </c>
      <c r="D35" s="370">
        <v>3123.4290000000001</v>
      </c>
      <c r="E35" s="387">
        <v>0</v>
      </c>
      <c r="F35" s="387">
        <v>0</v>
      </c>
      <c r="G35" s="370">
        <v>8781.6759999999995</v>
      </c>
      <c r="H35" s="387">
        <v>0</v>
      </c>
      <c r="I35" s="370">
        <v>2066.0940000000001</v>
      </c>
      <c r="J35" s="387">
        <v>0</v>
      </c>
      <c r="K35" s="387">
        <v>0</v>
      </c>
      <c r="L35" s="370">
        <v>2138.8890000000001</v>
      </c>
      <c r="M35" s="387">
        <v>4.3999999999999997E-2</v>
      </c>
      <c r="N35" s="387">
        <v>0</v>
      </c>
      <c r="O35" s="387">
        <v>0</v>
      </c>
      <c r="P35" s="387">
        <v>0</v>
      </c>
      <c r="Q35" s="387">
        <v>0</v>
      </c>
      <c r="R35" s="387">
        <v>0</v>
      </c>
      <c r="S35" s="370">
        <v>16110.132</v>
      </c>
      <c r="T35" s="370">
        <v>15183.147000000001</v>
      </c>
    </row>
    <row r="36" spans="1:20" ht="13.9" customHeight="1">
      <c r="B36" s="236" t="s">
        <v>5</v>
      </c>
      <c r="C36" s="387">
        <v>0</v>
      </c>
      <c r="D36" s="387">
        <v>0</v>
      </c>
      <c r="E36" s="387">
        <v>0</v>
      </c>
      <c r="F36" s="387">
        <v>0</v>
      </c>
      <c r="G36" s="370">
        <v>65.814999999999998</v>
      </c>
      <c r="H36" s="387">
        <v>0</v>
      </c>
      <c r="I36" s="370">
        <v>1149.2060000000001</v>
      </c>
      <c r="J36" s="387">
        <v>0</v>
      </c>
      <c r="K36" s="387">
        <v>0</v>
      </c>
      <c r="L36" s="370">
        <v>88359.301999999996</v>
      </c>
      <c r="M36" s="370">
        <v>381.47</v>
      </c>
      <c r="N36" s="387">
        <v>0</v>
      </c>
      <c r="O36" s="387">
        <v>0</v>
      </c>
      <c r="P36" s="387">
        <v>0</v>
      </c>
      <c r="Q36" s="387">
        <v>0</v>
      </c>
      <c r="R36" s="387">
        <v>0</v>
      </c>
      <c r="S36" s="370">
        <v>89955.792999999991</v>
      </c>
      <c r="T36" s="370">
        <v>89294.337999999989</v>
      </c>
    </row>
    <row r="37" spans="1:20" ht="13.9" customHeight="1">
      <c r="B37" s="236" t="s">
        <v>6</v>
      </c>
      <c r="C37" s="387">
        <v>0</v>
      </c>
      <c r="D37" s="387">
        <v>0</v>
      </c>
      <c r="E37" s="387">
        <v>0</v>
      </c>
      <c r="F37" s="387">
        <v>0</v>
      </c>
      <c r="G37" s="387">
        <v>0</v>
      </c>
      <c r="H37" s="387">
        <v>0</v>
      </c>
      <c r="I37" s="387">
        <v>0</v>
      </c>
      <c r="J37" s="387">
        <v>0</v>
      </c>
      <c r="K37" s="370">
        <v>52442.024000000005</v>
      </c>
      <c r="L37" s="387">
        <v>0</v>
      </c>
      <c r="M37" s="387">
        <v>0</v>
      </c>
      <c r="N37" s="387">
        <v>0</v>
      </c>
      <c r="O37" s="387">
        <v>0</v>
      </c>
      <c r="P37" s="387">
        <v>0</v>
      </c>
      <c r="Q37" s="387">
        <v>0</v>
      </c>
      <c r="R37" s="387">
        <v>0</v>
      </c>
      <c r="S37" s="370">
        <v>52442.024000000005</v>
      </c>
      <c r="T37" s="370">
        <v>45361.456000000006</v>
      </c>
    </row>
    <row r="38" spans="1:20" ht="13.9" customHeight="1">
      <c r="B38" s="236" t="s">
        <v>7</v>
      </c>
      <c r="C38" s="387">
        <v>0</v>
      </c>
      <c r="D38" s="387">
        <v>0</v>
      </c>
      <c r="E38" s="387">
        <v>0</v>
      </c>
      <c r="F38" s="387">
        <v>0</v>
      </c>
      <c r="G38" s="387">
        <v>0</v>
      </c>
      <c r="H38" s="370">
        <v>33012.957000000002</v>
      </c>
      <c r="I38" s="370">
        <v>6076.9960000000001</v>
      </c>
      <c r="J38" s="387">
        <v>0</v>
      </c>
      <c r="K38" s="370">
        <v>469.05599999999998</v>
      </c>
      <c r="L38" s="370">
        <v>898.55799999999999</v>
      </c>
      <c r="M38" s="387">
        <v>0</v>
      </c>
      <c r="N38" s="387">
        <v>0</v>
      </c>
      <c r="O38" s="387">
        <v>0</v>
      </c>
      <c r="P38" s="387">
        <v>0</v>
      </c>
      <c r="Q38" s="387">
        <v>0</v>
      </c>
      <c r="R38" s="387">
        <v>0</v>
      </c>
      <c r="S38" s="370">
        <v>40457.566999999995</v>
      </c>
      <c r="T38" s="370">
        <v>38107.256000000001</v>
      </c>
    </row>
    <row r="39" spans="1:20" ht="13.9" customHeight="1">
      <c r="B39" s="236" t="s">
        <v>8</v>
      </c>
      <c r="C39" s="387">
        <v>0</v>
      </c>
      <c r="D39" s="387">
        <v>0</v>
      </c>
      <c r="E39" s="387">
        <v>0</v>
      </c>
      <c r="F39" s="387">
        <v>0</v>
      </c>
      <c r="G39" s="387">
        <v>0</v>
      </c>
      <c r="H39" s="387">
        <v>0</v>
      </c>
      <c r="I39" s="387">
        <v>0</v>
      </c>
      <c r="J39" s="387">
        <v>0</v>
      </c>
      <c r="K39" s="387">
        <v>0</v>
      </c>
      <c r="L39" s="370">
        <v>2518.663</v>
      </c>
      <c r="M39" s="370">
        <v>1072.374</v>
      </c>
      <c r="N39" s="387">
        <v>0</v>
      </c>
      <c r="O39" s="387">
        <v>0</v>
      </c>
      <c r="P39" s="387">
        <v>0</v>
      </c>
      <c r="Q39" s="387">
        <v>0</v>
      </c>
      <c r="R39" s="387">
        <v>0</v>
      </c>
      <c r="S39" s="370">
        <v>3591.0370000000003</v>
      </c>
      <c r="T39" s="370">
        <v>3110.5080000000003</v>
      </c>
    </row>
    <row r="40" spans="1:20" ht="13.9" customHeight="1">
      <c r="B40" s="236" t="s">
        <v>9</v>
      </c>
      <c r="C40" s="387">
        <v>0</v>
      </c>
      <c r="D40" s="387">
        <v>0</v>
      </c>
      <c r="E40" s="387">
        <v>0</v>
      </c>
      <c r="F40" s="387">
        <v>0</v>
      </c>
      <c r="G40" s="387">
        <v>0</v>
      </c>
      <c r="H40" s="387">
        <v>0</v>
      </c>
      <c r="I40" s="387">
        <v>0</v>
      </c>
      <c r="J40" s="387">
        <v>0</v>
      </c>
      <c r="K40" s="387">
        <v>0</v>
      </c>
      <c r="L40" s="387">
        <v>0</v>
      </c>
      <c r="M40" s="370">
        <v>1101.0170000000001</v>
      </c>
      <c r="N40" s="387">
        <v>0</v>
      </c>
      <c r="O40" s="387">
        <v>0</v>
      </c>
      <c r="P40" s="387">
        <v>0</v>
      </c>
      <c r="Q40" s="387">
        <v>0</v>
      </c>
      <c r="R40" s="387">
        <v>0</v>
      </c>
      <c r="S40" s="370">
        <v>1101.0170000000001</v>
      </c>
      <c r="T40" s="370">
        <v>630.56700000000001</v>
      </c>
    </row>
    <row r="41" spans="1:20" ht="13.9" customHeight="1">
      <c r="B41" s="236" t="s">
        <v>10</v>
      </c>
      <c r="C41" s="387">
        <v>0</v>
      </c>
      <c r="D41" s="387">
        <v>0</v>
      </c>
      <c r="E41" s="387">
        <v>0</v>
      </c>
      <c r="F41" s="387">
        <v>0</v>
      </c>
      <c r="G41" s="387">
        <v>0</v>
      </c>
      <c r="H41" s="387">
        <v>0</v>
      </c>
      <c r="I41" s="387">
        <v>0</v>
      </c>
      <c r="J41" s="387">
        <v>0</v>
      </c>
      <c r="K41" s="387">
        <v>0</v>
      </c>
      <c r="L41" s="387">
        <v>0</v>
      </c>
      <c r="M41" s="387">
        <v>0</v>
      </c>
      <c r="N41" s="387">
        <v>0</v>
      </c>
      <c r="O41" s="387">
        <v>0</v>
      </c>
      <c r="P41" s="387">
        <v>0</v>
      </c>
      <c r="Q41" s="387">
        <v>0</v>
      </c>
      <c r="R41" s="387">
        <v>0</v>
      </c>
      <c r="S41" s="387">
        <v>0</v>
      </c>
      <c r="T41" s="387">
        <v>0</v>
      </c>
    </row>
    <row r="42" spans="1:20" ht="13.9" customHeight="1">
      <c r="B42" s="236" t="s">
        <v>11</v>
      </c>
      <c r="C42" s="387">
        <v>0</v>
      </c>
      <c r="D42" s="387">
        <v>0</v>
      </c>
      <c r="E42" s="387">
        <v>0</v>
      </c>
      <c r="F42" s="387">
        <v>0</v>
      </c>
      <c r="G42" s="370">
        <v>1.349</v>
      </c>
      <c r="H42" s="387">
        <v>0</v>
      </c>
      <c r="I42" s="387">
        <v>0</v>
      </c>
      <c r="J42" s="387">
        <v>0</v>
      </c>
      <c r="K42" s="387">
        <v>0</v>
      </c>
      <c r="L42" s="387">
        <v>1.8109999999999999</v>
      </c>
      <c r="M42" s="387">
        <v>0</v>
      </c>
      <c r="N42" s="387">
        <v>0</v>
      </c>
      <c r="O42" s="387">
        <v>0</v>
      </c>
      <c r="P42" s="387">
        <v>0</v>
      </c>
      <c r="Q42" s="387">
        <v>0</v>
      </c>
      <c r="R42" s="387">
        <v>0</v>
      </c>
      <c r="S42" s="370">
        <v>3.16</v>
      </c>
      <c r="T42" s="370">
        <v>1.2350000000000001</v>
      </c>
    </row>
    <row r="43" spans="1:20" ht="13.9" customHeight="1">
      <c r="B43" s="236" t="s">
        <v>12</v>
      </c>
      <c r="C43" s="387">
        <v>0</v>
      </c>
      <c r="D43" s="387">
        <v>0</v>
      </c>
      <c r="E43" s="387">
        <v>0</v>
      </c>
      <c r="F43" s="387">
        <v>0</v>
      </c>
      <c r="G43" s="387">
        <v>0</v>
      </c>
      <c r="H43" s="387">
        <v>0</v>
      </c>
      <c r="I43" s="387">
        <v>0</v>
      </c>
      <c r="J43" s="387">
        <v>0</v>
      </c>
      <c r="K43" s="387">
        <v>0</v>
      </c>
      <c r="L43" s="370">
        <v>56.93</v>
      </c>
      <c r="M43" s="387">
        <v>0</v>
      </c>
      <c r="N43" s="387">
        <v>0</v>
      </c>
      <c r="O43" s="387">
        <v>0</v>
      </c>
      <c r="P43" s="387">
        <v>0</v>
      </c>
      <c r="Q43" s="387">
        <v>0</v>
      </c>
      <c r="R43" s="387">
        <v>0</v>
      </c>
      <c r="S43" s="370">
        <v>56.93</v>
      </c>
      <c r="T43" s="370">
        <v>56.930999999999997</v>
      </c>
    </row>
    <row r="44" spans="1:20" ht="13.9" customHeight="1">
      <c r="B44" s="236" t="s">
        <v>221</v>
      </c>
      <c r="C44" s="370">
        <v>7680.2510000000002</v>
      </c>
      <c r="D44" s="387">
        <v>0</v>
      </c>
      <c r="E44" s="387">
        <v>0</v>
      </c>
      <c r="F44" s="387">
        <v>0</v>
      </c>
      <c r="G44" s="370">
        <v>0</v>
      </c>
      <c r="H44" s="387">
        <v>0</v>
      </c>
      <c r="I44" s="387">
        <v>0</v>
      </c>
      <c r="J44" s="387">
        <v>0</v>
      </c>
      <c r="K44" s="387">
        <v>0</v>
      </c>
      <c r="L44" s="370">
        <v>11228.109</v>
      </c>
      <c r="M44" s="387">
        <v>0.441</v>
      </c>
      <c r="N44" s="387">
        <v>0</v>
      </c>
      <c r="O44" s="387">
        <v>0</v>
      </c>
      <c r="P44" s="387">
        <v>0</v>
      </c>
      <c r="Q44" s="370">
        <v>0</v>
      </c>
      <c r="R44" s="387">
        <v>0</v>
      </c>
      <c r="S44" s="370">
        <v>18908.800999999999</v>
      </c>
      <c r="T44" s="370">
        <v>18772.052</v>
      </c>
    </row>
    <row r="45" spans="1:20" ht="13.9" customHeight="1">
      <c r="B45" s="237" t="s">
        <v>1163</v>
      </c>
      <c r="C45" s="386">
        <v>0</v>
      </c>
      <c r="D45" s="386">
        <v>0</v>
      </c>
      <c r="E45" s="386">
        <v>0</v>
      </c>
      <c r="F45" s="386">
        <v>0</v>
      </c>
      <c r="G45" s="386">
        <v>0</v>
      </c>
      <c r="H45" s="386">
        <v>0</v>
      </c>
      <c r="I45" s="386">
        <v>0</v>
      </c>
      <c r="J45" s="386">
        <v>0</v>
      </c>
      <c r="K45" s="386">
        <v>0</v>
      </c>
      <c r="L45" s="386">
        <v>0</v>
      </c>
      <c r="M45" s="386">
        <v>0</v>
      </c>
      <c r="N45" s="386">
        <v>0</v>
      </c>
      <c r="O45" s="386">
        <v>0</v>
      </c>
      <c r="P45" s="386">
        <v>0</v>
      </c>
      <c r="Q45" s="386">
        <v>0</v>
      </c>
      <c r="R45" s="386">
        <v>0</v>
      </c>
      <c r="S45" s="386">
        <v>0</v>
      </c>
      <c r="T45" s="386">
        <v>0</v>
      </c>
    </row>
    <row r="46" spans="1:20" ht="18" customHeight="1">
      <c r="B46" s="238" t="s">
        <v>20</v>
      </c>
      <c r="C46" s="381">
        <v>117057.38699999999</v>
      </c>
      <c r="D46" s="381">
        <v>3123.4290000000001</v>
      </c>
      <c r="E46" s="388">
        <v>0</v>
      </c>
      <c r="F46" s="388">
        <v>0</v>
      </c>
      <c r="G46" s="381">
        <v>17892.482999999997</v>
      </c>
      <c r="H46" s="381">
        <v>33012.957000000002</v>
      </c>
      <c r="I46" s="381">
        <v>14505.826000000001</v>
      </c>
      <c r="J46" s="388">
        <v>0</v>
      </c>
      <c r="K46" s="381">
        <v>52911.08</v>
      </c>
      <c r="L46" s="381">
        <v>125577.74399999999</v>
      </c>
      <c r="M46" s="381">
        <v>2611.59</v>
      </c>
      <c r="N46" s="381">
        <v>3003.933</v>
      </c>
      <c r="O46" s="388">
        <v>0</v>
      </c>
      <c r="P46" s="388">
        <v>0</v>
      </c>
      <c r="Q46" s="381">
        <v>0</v>
      </c>
      <c r="R46" s="388">
        <v>0</v>
      </c>
      <c r="S46" s="381">
        <v>369696.43199999997</v>
      </c>
      <c r="T46" s="381">
        <f>+SUM(T30:T45)</f>
        <v>270255.90399999998</v>
      </c>
    </row>
    <row r="47" spans="1:20" s="196" customFormat="1" ht="12" customHeight="1">
      <c r="A47" s="197"/>
      <c r="B47" s="1106" t="s">
        <v>1355</v>
      </c>
      <c r="C47" s="1111"/>
      <c r="D47" s="1111"/>
      <c r="E47" s="1111"/>
      <c r="F47" s="1111"/>
      <c r="G47" s="1111"/>
      <c r="H47" s="1111"/>
      <c r="I47" s="1111"/>
      <c r="J47" s="1111"/>
      <c r="K47" s="1111"/>
      <c r="L47" s="1111"/>
      <c r="M47" s="1111"/>
      <c r="N47" s="1111"/>
      <c r="O47" s="1111"/>
      <c r="P47" s="1111"/>
      <c r="Q47" s="1111"/>
      <c r="R47" s="1111"/>
      <c r="S47" s="1111"/>
      <c r="T47" s="1111"/>
    </row>
    <row r="50" spans="23:31">
      <c r="W50" s="157"/>
      <c r="X50" s="157"/>
      <c r="Y50" s="157"/>
      <c r="Z50" s="157"/>
      <c r="AA50" s="157"/>
      <c r="AB50" s="157"/>
      <c r="AC50" s="157"/>
      <c r="AD50" s="157"/>
      <c r="AE50" s="157"/>
    </row>
    <row r="51" spans="23:31">
      <c r="W51" s="157"/>
      <c r="X51" s="157"/>
      <c r="Y51" s="157"/>
      <c r="Z51" s="157"/>
      <c r="AA51" s="157"/>
      <c r="AB51" s="157"/>
      <c r="AC51" s="157"/>
      <c r="AD51" s="157"/>
      <c r="AE51" s="157"/>
    </row>
    <row r="52" spans="23:31">
      <c r="W52" s="157"/>
      <c r="X52" s="157"/>
      <c r="Y52" s="157"/>
      <c r="Z52" s="157"/>
      <c r="AA52" s="157"/>
      <c r="AB52" s="157"/>
      <c r="AC52" s="157"/>
      <c r="AD52" s="157"/>
      <c r="AE52" s="157"/>
    </row>
    <row r="53" spans="23:31">
      <c r="W53" s="157"/>
      <c r="X53" s="157"/>
      <c r="Y53" s="157"/>
      <c r="Z53" s="157"/>
      <c r="AA53" s="157"/>
      <c r="AB53" s="157"/>
      <c r="AC53" s="157"/>
      <c r="AD53" s="157"/>
      <c r="AE53" s="157"/>
    </row>
    <row r="54" spans="23:31">
      <c r="W54" s="157"/>
      <c r="X54" s="157"/>
      <c r="Y54" s="157"/>
      <c r="Z54" s="157"/>
      <c r="AA54" s="157"/>
      <c r="AB54" s="157"/>
      <c r="AC54" s="157"/>
      <c r="AD54" s="157"/>
      <c r="AE54" s="157"/>
    </row>
    <row r="55" spans="23:31">
      <c r="W55" s="157"/>
      <c r="X55" s="157"/>
      <c r="Y55" s="157"/>
      <c r="Z55" s="157"/>
      <c r="AA55" s="157"/>
      <c r="AB55" s="157"/>
      <c r="AC55" s="157"/>
      <c r="AD55" s="157"/>
      <c r="AE55" s="157"/>
    </row>
    <row r="56" spans="23:31">
      <c r="W56" s="157"/>
      <c r="X56" s="157"/>
      <c r="Y56" s="157"/>
      <c r="Z56" s="157"/>
      <c r="AA56" s="157"/>
      <c r="AB56" s="157"/>
      <c r="AC56" s="157"/>
      <c r="AD56" s="157"/>
      <c r="AE56" s="157"/>
    </row>
    <row r="57" spans="23:31">
      <c r="W57" s="157"/>
      <c r="X57" s="157"/>
      <c r="Y57" s="157"/>
      <c r="Z57" s="157"/>
      <c r="AA57" s="157"/>
      <c r="AB57" s="157"/>
      <c r="AC57" s="157"/>
      <c r="AD57" s="157"/>
      <c r="AE57" s="157"/>
    </row>
    <row r="58" spans="23:31">
      <c r="W58" s="157"/>
      <c r="X58" s="157"/>
      <c r="Y58" s="157"/>
      <c r="Z58" s="157"/>
      <c r="AA58" s="157"/>
      <c r="AB58" s="157"/>
      <c r="AC58" s="157"/>
      <c r="AD58" s="157"/>
      <c r="AE58" s="157"/>
    </row>
    <row r="59" spans="23:31">
      <c r="W59" s="157"/>
      <c r="X59" s="157"/>
      <c r="Y59" s="157"/>
      <c r="Z59" s="157"/>
      <c r="AA59" s="157"/>
      <c r="AB59" s="157"/>
      <c r="AC59" s="157"/>
      <c r="AD59" s="157"/>
      <c r="AE59" s="157"/>
    </row>
    <row r="60" spans="23:31">
      <c r="W60" s="157"/>
      <c r="X60" s="157"/>
      <c r="Y60" s="157"/>
      <c r="Z60" s="157"/>
      <c r="AA60" s="157"/>
      <c r="AB60" s="157"/>
      <c r="AC60" s="157"/>
      <c r="AD60" s="157"/>
      <c r="AE60" s="157"/>
    </row>
    <row r="61" spans="23:31">
      <c r="W61" s="157"/>
      <c r="X61" s="157"/>
      <c r="Y61" s="157"/>
      <c r="Z61" s="157"/>
      <c r="AA61" s="157"/>
      <c r="AB61" s="157"/>
      <c r="AC61" s="157"/>
      <c r="AD61" s="157"/>
      <c r="AE61" s="157"/>
    </row>
    <row r="62" spans="23:31">
      <c r="W62" s="157"/>
      <c r="X62" s="157"/>
      <c r="Y62" s="157"/>
      <c r="Z62" s="157"/>
      <c r="AA62" s="157"/>
      <c r="AB62" s="157"/>
      <c r="AC62" s="157"/>
      <c r="AD62" s="157"/>
      <c r="AE62" s="157"/>
    </row>
    <row r="63" spans="23:31">
      <c r="W63" s="157"/>
      <c r="X63" s="157"/>
      <c r="Y63" s="157"/>
      <c r="Z63" s="157"/>
      <c r="AA63" s="157"/>
      <c r="AB63" s="157"/>
      <c r="AC63" s="157"/>
      <c r="AD63" s="157"/>
      <c r="AE63" s="157"/>
    </row>
    <row r="64" spans="23:31">
      <c r="W64" s="157"/>
      <c r="X64" s="157"/>
      <c r="Y64" s="157"/>
      <c r="Z64" s="157"/>
      <c r="AA64" s="157"/>
      <c r="AB64" s="157"/>
      <c r="AC64" s="157"/>
      <c r="AD64" s="157"/>
      <c r="AE64" s="157"/>
    </row>
    <row r="65" spans="23:31">
      <c r="W65" s="157"/>
      <c r="X65" s="157"/>
      <c r="Y65" s="157"/>
      <c r="Z65" s="157"/>
      <c r="AA65" s="157"/>
      <c r="AB65" s="157"/>
      <c r="AC65" s="157"/>
      <c r="AD65" s="157"/>
      <c r="AE65" s="157"/>
    </row>
    <row r="66" spans="23:31">
      <c r="W66" s="157"/>
      <c r="X66" s="157"/>
      <c r="Y66" s="157"/>
      <c r="Z66" s="157"/>
      <c r="AA66" s="157"/>
      <c r="AB66" s="157"/>
      <c r="AC66" s="157"/>
      <c r="AD66" s="157"/>
      <c r="AE66" s="157"/>
    </row>
  </sheetData>
  <mergeCells count="10">
    <mergeCell ref="C28:R28"/>
    <mergeCell ref="S28:S29"/>
    <mergeCell ref="T28:T29"/>
    <mergeCell ref="B47:T47"/>
    <mergeCell ref="B2:T2"/>
    <mergeCell ref="C4:R4"/>
    <mergeCell ref="S4:S5"/>
    <mergeCell ref="T4:T5"/>
    <mergeCell ref="B23:T23"/>
    <mergeCell ref="B26:T26"/>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
  <sheetViews>
    <sheetView showGridLines="0" zoomScaleNormal="100" workbookViewId="0"/>
  </sheetViews>
  <sheetFormatPr baseColWidth="10" defaultColWidth="9" defaultRowHeight="13"/>
  <cols>
    <col min="1" max="1" width="8.69921875" style="59" customWidth="1"/>
    <col min="2" max="2" width="41.296875" style="59" customWidth="1"/>
    <col min="3" max="3" width="16.5" style="59" customWidth="1"/>
    <col min="4" max="4" width="21.19921875" style="59" customWidth="1"/>
    <col min="5" max="5" width="16.69921875" style="59" customWidth="1"/>
    <col min="6" max="6" width="20.5" style="59" customWidth="1"/>
    <col min="7" max="7" width="16.69921875" style="59" customWidth="1"/>
    <col min="8" max="8" width="20.5" style="59" customWidth="1"/>
    <col min="9" max="16384" width="9" style="59"/>
  </cols>
  <sheetData>
    <row r="2" spans="1:8" ht="13.5" customHeight="1">
      <c r="B2" s="1100" t="s">
        <v>1523</v>
      </c>
      <c r="C2" s="1100"/>
      <c r="D2" s="1100"/>
      <c r="E2" s="1100"/>
      <c r="F2" s="1100"/>
      <c r="G2" s="1100"/>
      <c r="H2" s="1100"/>
    </row>
    <row r="3" spans="1:8" ht="15" customHeight="1">
      <c r="B3" s="41"/>
      <c r="C3" s="41"/>
      <c r="D3" s="41"/>
      <c r="E3" s="41"/>
      <c r="F3" s="41"/>
      <c r="G3" s="41"/>
      <c r="H3" s="41"/>
    </row>
    <row r="4" spans="1:8">
      <c r="B4" s="41"/>
      <c r="C4" s="41"/>
      <c r="D4" s="41"/>
      <c r="E4" s="41"/>
      <c r="F4" s="41"/>
      <c r="G4" s="41"/>
      <c r="H4" s="41"/>
    </row>
    <row r="5" spans="1:8" s="4" customFormat="1">
      <c r="A5" s="59"/>
      <c r="B5" s="350"/>
      <c r="C5" s="1112" t="s">
        <v>749</v>
      </c>
      <c r="D5" s="1112"/>
      <c r="E5" s="1112" t="s">
        <v>914</v>
      </c>
      <c r="F5" s="1112"/>
      <c r="G5" s="1112" t="s">
        <v>20</v>
      </c>
      <c r="H5" s="1112"/>
    </row>
    <row r="6" spans="1:8" ht="26">
      <c r="B6" s="390"/>
      <c r="C6" s="828" t="s">
        <v>915</v>
      </c>
      <c r="D6" s="558" t="s">
        <v>1301</v>
      </c>
      <c r="E6" s="828" t="s">
        <v>915</v>
      </c>
      <c r="F6" s="558" t="s">
        <v>1301</v>
      </c>
      <c r="G6" s="828" t="s">
        <v>915</v>
      </c>
      <c r="H6" s="558" t="s">
        <v>1301</v>
      </c>
    </row>
    <row r="7" spans="1:8">
      <c r="B7" s="238" t="s">
        <v>1514</v>
      </c>
      <c r="C7" s="381">
        <v>194707</v>
      </c>
      <c r="D7" s="381">
        <v>15576.56</v>
      </c>
      <c r="E7" s="381">
        <v>3008</v>
      </c>
      <c r="F7" s="381">
        <v>240.64000000000001</v>
      </c>
      <c r="G7" s="381">
        <v>197715</v>
      </c>
      <c r="H7" s="381">
        <v>15817.2</v>
      </c>
    </row>
    <row r="8" spans="1:8" ht="13.9" customHeight="1">
      <c r="B8" s="233" t="s">
        <v>222</v>
      </c>
      <c r="C8" s="367">
        <v>3854.4178923291001</v>
      </c>
      <c r="D8" s="367">
        <v>308.353431386328</v>
      </c>
      <c r="E8" s="367">
        <v>-296.31689232910497</v>
      </c>
      <c r="F8" s="367">
        <v>-23.705351386328399</v>
      </c>
      <c r="G8" s="367">
        <v>3558.1009999999951</v>
      </c>
      <c r="H8" s="367">
        <v>284.6480799999996</v>
      </c>
    </row>
    <row r="9" spans="1:8" ht="13.9" customHeight="1">
      <c r="B9" s="232" t="s">
        <v>916</v>
      </c>
      <c r="C9" s="362">
        <v>-37.238892329104601</v>
      </c>
      <c r="D9" s="362">
        <v>-2.979111386328368</v>
      </c>
      <c r="E9" s="362">
        <v>-23.161107670895035</v>
      </c>
      <c r="F9" s="362">
        <v>-1.8528886136716027</v>
      </c>
      <c r="G9" s="362">
        <v>-60.399999999999636</v>
      </c>
      <c r="H9" s="362">
        <v>-4.8319999999999714</v>
      </c>
    </row>
    <row r="10" spans="1:8" ht="13.9" customHeight="1">
      <c r="B10" s="232" t="s">
        <v>917</v>
      </c>
      <c r="C10" s="363">
        <v>0</v>
      </c>
      <c r="D10" s="363">
        <v>0</v>
      </c>
      <c r="E10" s="363">
        <v>0</v>
      </c>
      <c r="F10" s="363">
        <v>0</v>
      </c>
      <c r="G10" s="363">
        <v>0</v>
      </c>
      <c r="H10" s="363">
        <v>0</v>
      </c>
    </row>
    <row r="11" spans="1:8" ht="13.9" customHeight="1">
      <c r="B11" s="232" t="s">
        <v>918</v>
      </c>
      <c r="C11" s="363">
        <v>0</v>
      </c>
      <c r="D11" s="363">
        <v>0</v>
      </c>
      <c r="E11" s="363">
        <v>0</v>
      </c>
      <c r="F11" s="363">
        <v>0</v>
      </c>
      <c r="G11" s="363">
        <v>0</v>
      </c>
      <c r="H11" s="363">
        <v>0</v>
      </c>
    </row>
    <row r="12" spans="1:8" ht="13.9" customHeight="1">
      <c r="B12" s="232" t="s">
        <v>223</v>
      </c>
      <c r="C12" s="363">
        <v>0</v>
      </c>
      <c r="D12" s="363">
        <v>0</v>
      </c>
      <c r="E12" s="363">
        <v>0</v>
      </c>
      <c r="F12" s="363">
        <v>0</v>
      </c>
      <c r="G12" s="363">
        <v>0</v>
      </c>
      <c r="H12" s="363">
        <v>0</v>
      </c>
    </row>
    <row r="13" spans="1:8" ht="13.9" customHeight="1">
      <c r="B13" s="232" t="s">
        <v>224</v>
      </c>
      <c r="C13" s="363">
        <v>-642.1999999999889</v>
      </c>
      <c r="D13" s="363">
        <v>-51.375999999999117</v>
      </c>
      <c r="E13" s="363">
        <v>-394.10000000000036</v>
      </c>
      <c r="F13" s="363">
        <v>-31.528000000000031</v>
      </c>
      <c r="G13" s="363">
        <v>-1036.2999999999893</v>
      </c>
      <c r="H13" s="363">
        <v>-82.903999999999144</v>
      </c>
    </row>
    <row r="14" spans="1:8" ht="13.9" customHeight="1">
      <c r="B14" s="233" t="s">
        <v>28</v>
      </c>
      <c r="C14" s="380">
        <v>0</v>
      </c>
      <c r="D14" s="380">
        <v>0</v>
      </c>
      <c r="E14" s="380">
        <v>0</v>
      </c>
      <c r="F14" s="380">
        <v>0</v>
      </c>
      <c r="G14" s="380">
        <v>0</v>
      </c>
      <c r="H14" s="380">
        <v>0</v>
      </c>
    </row>
    <row r="15" spans="1:8">
      <c r="B15" s="238" t="s">
        <v>506</v>
      </c>
      <c r="C15" s="381">
        <v>197882.32599999997</v>
      </c>
      <c r="D15" s="381">
        <v>15830.586079999997</v>
      </c>
      <c r="E15" s="381">
        <v>2293.8180000000002</v>
      </c>
      <c r="F15" s="381">
        <v>183.50544000000002</v>
      </c>
      <c r="G15" s="381">
        <v>200176.14399999997</v>
      </c>
      <c r="H15" s="381">
        <v>16014.091519999998</v>
      </c>
    </row>
    <row r="17" spans="3:5">
      <c r="C17" s="147"/>
      <c r="E17" s="149"/>
    </row>
  </sheetData>
  <mergeCells count="4">
    <mergeCell ref="C5:D5"/>
    <mergeCell ref="E5:F5"/>
    <mergeCell ref="G5:H5"/>
    <mergeCell ref="B2:H2"/>
  </mergeCells>
  <pageMargins left="0.7" right="0.7" top="0.75" bottom="0.75" header="0.3" footer="0.3"/>
  <pageSetup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4"/>
  <sheetViews>
    <sheetView showGridLines="0" zoomScaleNormal="100" workbookViewId="0"/>
  </sheetViews>
  <sheetFormatPr baseColWidth="10" defaultColWidth="9" defaultRowHeight="13"/>
  <cols>
    <col min="1" max="1" width="8.69921875" style="59" customWidth="1"/>
    <col min="2" max="2" width="15.69921875" style="59" customWidth="1"/>
    <col min="3" max="3" width="29.69921875" style="59" customWidth="1"/>
    <col min="4" max="4" width="14.5" style="59" customWidth="1"/>
    <col min="5" max="5" width="72.296875" style="59" customWidth="1"/>
    <col min="6" max="16384" width="9" style="59"/>
  </cols>
  <sheetData>
    <row r="2" spans="1:5">
      <c r="B2" s="1100" t="s">
        <v>1516</v>
      </c>
      <c r="C2" s="1100"/>
      <c r="D2" s="1100"/>
      <c r="E2" s="1100"/>
    </row>
    <row r="3" spans="1:5">
      <c r="B3" s="41"/>
      <c r="C3" s="41"/>
      <c r="D3" s="41"/>
      <c r="E3" s="41"/>
    </row>
    <row r="4" spans="1:5" s="4" customFormat="1">
      <c r="A4" s="59"/>
      <c r="B4" s="394" t="s">
        <v>919</v>
      </c>
      <c r="C4" s="394" t="s">
        <v>920</v>
      </c>
      <c r="D4" s="395" t="s">
        <v>921</v>
      </c>
      <c r="E4" s="394" t="s">
        <v>922</v>
      </c>
    </row>
    <row r="5" spans="1:5">
      <c r="B5" s="1113" t="s">
        <v>923</v>
      </c>
      <c r="C5" s="233" t="s">
        <v>924</v>
      </c>
      <c r="D5" s="396">
        <v>4</v>
      </c>
      <c r="E5" s="41" t="s">
        <v>925</v>
      </c>
    </row>
    <row r="6" spans="1:5">
      <c r="B6" s="1113"/>
      <c r="C6" s="232" t="s">
        <v>926</v>
      </c>
      <c r="D6" s="397">
        <v>5</v>
      </c>
      <c r="E6" s="228" t="s">
        <v>927</v>
      </c>
    </row>
    <row r="7" spans="1:5">
      <c r="B7" s="1113"/>
      <c r="C7" s="232" t="s">
        <v>928</v>
      </c>
      <c r="D7" s="397">
        <v>2</v>
      </c>
      <c r="E7" s="228" t="s">
        <v>929</v>
      </c>
    </row>
    <row r="8" spans="1:5">
      <c r="B8" s="1113"/>
      <c r="C8" s="232" t="s">
        <v>930</v>
      </c>
      <c r="D8" s="397">
        <v>4</v>
      </c>
      <c r="E8" s="228" t="s">
        <v>925</v>
      </c>
    </row>
    <row r="9" spans="1:5">
      <c r="B9" s="1113"/>
      <c r="C9" s="232" t="s">
        <v>931</v>
      </c>
      <c r="D9" s="397">
        <v>5</v>
      </c>
      <c r="E9" s="228" t="s">
        <v>927</v>
      </c>
    </row>
    <row r="10" spans="1:5">
      <c r="B10" s="1113"/>
      <c r="C10" s="232" t="s">
        <v>932</v>
      </c>
      <c r="D10" s="397">
        <v>5</v>
      </c>
      <c r="E10" s="228" t="s">
        <v>927</v>
      </c>
    </row>
    <row r="11" spans="1:5">
      <c r="B11" s="1113"/>
      <c r="C11" s="232" t="s">
        <v>933</v>
      </c>
      <c r="D11" s="397">
        <v>5</v>
      </c>
      <c r="E11" s="228" t="s">
        <v>927</v>
      </c>
    </row>
    <row r="12" spans="1:5">
      <c r="B12" s="1113"/>
      <c r="C12" s="232" t="s">
        <v>934</v>
      </c>
      <c r="D12" s="397">
        <v>6</v>
      </c>
      <c r="E12" s="228" t="s">
        <v>935</v>
      </c>
    </row>
    <row r="13" spans="1:5">
      <c r="B13" s="1113"/>
      <c r="C13" s="232" t="s">
        <v>936</v>
      </c>
      <c r="D13" s="397">
        <v>5</v>
      </c>
      <c r="E13" s="228" t="s">
        <v>937</v>
      </c>
    </row>
    <row r="14" spans="1:5">
      <c r="B14" s="1113"/>
      <c r="C14" s="232" t="s">
        <v>938</v>
      </c>
      <c r="D14" s="397">
        <v>10</v>
      </c>
      <c r="E14" s="228" t="s">
        <v>939</v>
      </c>
    </row>
    <row r="15" spans="1:5">
      <c r="B15" s="1113"/>
      <c r="C15" s="232" t="s">
        <v>940</v>
      </c>
      <c r="D15" s="397">
        <v>4</v>
      </c>
      <c r="E15" s="228" t="s">
        <v>941</v>
      </c>
    </row>
    <row r="16" spans="1:5">
      <c r="B16" s="1114" t="s">
        <v>942</v>
      </c>
      <c r="C16" s="232" t="s">
        <v>924</v>
      </c>
      <c r="D16" s="397">
        <v>4</v>
      </c>
      <c r="E16" s="228" t="s">
        <v>925</v>
      </c>
    </row>
    <row r="17" spans="2:5">
      <c r="B17" s="1114"/>
      <c r="C17" s="232" t="s">
        <v>933</v>
      </c>
      <c r="D17" s="397">
        <v>5</v>
      </c>
      <c r="E17" s="228" t="s">
        <v>927</v>
      </c>
    </row>
    <row r="18" spans="2:5" ht="26">
      <c r="B18" s="1114" t="s">
        <v>943</v>
      </c>
      <c r="C18" s="232" t="s">
        <v>944</v>
      </c>
      <c r="D18" s="397">
        <v>11</v>
      </c>
      <c r="E18" s="228" t="s">
        <v>945</v>
      </c>
    </row>
    <row r="19" spans="2:5">
      <c r="B19" s="1114"/>
      <c r="C19" s="232" t="s">
        <v>933</v>
      </c>
      <c r="D19" s="397">
        <v>5</v>
      </c>
      <c r="E19" s="228" t="s">
        <v>927</v>
      </c>
    </row>
    <row r="20" spans="2:5">
      <c r="B20" s="1114"/>
      <c r="C20" s="232" t="s">
        <v>932</v>
      </c>
      <c r="D20" s="397">
        <v>5</v>
      </c>
      <c r="E20" s="228" t="s">
        <v>927</v>
      </c>
    </row>
    <row r="21" spans="2:5">
      <c r="B21" s="232" t="s">
        <v>225</v>
      </c>
      <c r="C21" s="232" t="s">
        <v>14</v>
      </c>
      <c r="D21" s="397">
        <v>1</v>
      </c>
      <c r="E21" s="228" t="s">
        <v>946</v>
      </c>
    </row>
    <row r="23" spans="2:5">
      <c r="C23" s="1040"/>
      <c r="D23" s="1040"/>
    </row>
    <row r="24" spans="2:5">
      <c r="C24" s="1040"/>
      <c r="D24" s="1040"/>
    </row>
  </sheetData>
  <mergeCells count="5">
    <mergeCell ref="B2:E2"/>
    <mergeCell ref="B5:B15"/>
    <mergeCell ref="B16:B17"/>
    <mergeCell ref="B18:B20"/>
    <mergeCell ref="C23:D2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3"/>
  <sheetViews>
    <sheetView showGridLines="0" zoomScaleNormal="100" workbookViewId="0"/>
  </sheetViews>
  <sheetFormatPr baseColWidth="10" defaultColWidth="8.69921875" defaultRowHeight="13"/>
  <cols>
    <col min="1" max="1" width="8.69921875" style="1" customWidth="1"/>
    <col min="2" max="2" width="87" style="1" customWidth="1"/>
    <col min="3" max="3" width="13" style="98" bestFit="1" customWidth="1"/>
    <col min="4" max="4" width="16.69921875" style="98" bestFit="1" customWidth="1"/>
    <col min="5" max="5" width="17.5" style="1" bestFit="1" customWidth="1"/>
    <col min="6" max="16384" width="8.69921875" style="1"/>
  </cols>
  <sheetData>
    <row r="2" spans="2:12" ht="13.5" customHeight="1">
      <c r="B2" s="1036" t="s">
        <v>1491</v>
      </c>
      <c r="C2" s="1036"/>
      <c r="D2" s="1036"/>
      <c r="E2" s="1036"/>
      <c r="F2" s="96"/>
      <c r="G2" s="96"/>
      <c r="H2" s="96"/>
      <c r="I2" s="96"/>
      <c r="J2" s="96"/>
      <c r="K2" s="96"/>
      <c r="L2" s="96"/>
    </row>
    <row r="3" spans="2:12">
      <c r="B3" s="97"/>
      <c r="C3" s="26"/>
      <c r="D3" s="26"/>
    </row>
    <row r="4" spans="2:12">
      <c r="B4" s="26"/>
      <c r="C4" s="26"/>
      <c r="D4" s="26"/>
      <c r="E4" s="1015"/>
    </row>
    <row r="5" spans="2:12" ht="26">
      <c r="B5" s="578" t="s">
        <v>594</v>
      </c>
      <c r="C5" s="579" t="s">
        <v>595</v>
      </c>
      <c r="D5" s="579" t="s">
        <v>596</v>
      </c>
      <c r="E5" s="579" t="s">
        <v>597</v>
      </c>
    </row>
    <row r="6" spans="2:12">
      <c r="B6" s="223" t="s">
        <v>598</v>
      </c>
      <c r="C6" s="71">
        <v>44303.13</v>
      </c>
      <c r="D6" s="71">
        <v>44495.610999999997</v>
      </c>
      <c r="E6" s="716"/>
    </row>
    <row r="7" spans="2:12">
      <c r="B7" s="223" t="s">
        <v>599</v>
      </c>
      <c r="C7" s="71">
        <v>102688.13</v>
      </c>
      <c r="D7" s="71">
        <v>103453.663</v>
      </c>
      <c r="E7" s="716"/>
    </row>
    <row r="8" spans="2:12" ht="26">
      <c r="B8" s="223" t="s">
        <v>600</v>
      </c>
      <c r="C8" s="71">
        <v>5557.1459999999997</v>
      </c>
      <c r="D8" s="71">
        <v>1691.501</v>
      </c>
      <c r="E8" s="716"/>
    </row>
    <row r="9" spans="2:12">
      <c r="B9" s="223" t="s">
        <v>601</v>
      </c>
      <c r="C9" s="71">
        <v>1214.0029999999999</v>
      </c>
      <c r="D9" s="71">
        <v>0</v>
      </c>
      <c r="E9" s="716"/>
    </row>
    <row r="10" spans="2:12">
      <c r="B10" s="223" t="s">
        <v>602</v>
      </c>
      <c r="C10" s="71">
        <v>61183.324999999997</v>
      </c>
      <c r="D10" s="71">
        <v>45888.044999999998</v>
      </c>
      <c r="E10" s="716"/>
    </row>
    <row r="11" spans="2:12">
      <c r="B11" s="223" t="s">
        <v>603</v>
      </c>
      <c r="C11" s="71">
        <v>439161.74699999997</v>
      </c>
      <c r="D11" s="71">
        <v>433157.95400000003</v>
      </c>
      <c r="E11" s="716"/>
    </row>
    <row r="12" spans="2:12">
      <c r="B12" s="223" t="s">
        <v>604</v>
      </c>
      <c r="C12" s="71">
        <v>1729.1379999999999</v>
      </c>
      <c r="D12" s="71">
        <v>1610.472</v>
      </c>
      <c r="E12" s="716"/>
    </row>
    <row r="13" spans="2:12" ht="26">
      <c r="B13" s="223" t="s">
        <v>605</v>
      </c>
      <c r="C13" s="71">
        <v>27.571000000000002</v>
      </c>
      <c r="D13" s="71">
        <v>27.571000000000002</v>
      </c>
      <c r="E13" s="716"/>
    </row>
    <row r="14" spans="2:12">
      <c r="B14" s="223" t="s">
        <v>606</v>
      </c>
      <c r="C14" s="71">
        <v>1488.289</v>
      </c>
      <c r="D14" s="71">
        <v>4520.2259999999997</v>
      </c>
      <c r="E14" s="716"/>
    </row>
    <row r="15" spans="2:12">
      <c r="B15" s="223" t="s">
        <v>607</v>
      </c>
      <c r="C15" s="717">
        <v>341.14499999999998</v>
      </c>
      <c r="D15" s="71">
        <v>0</v>
      </c>
      <c r="E15" s="716"/>
    </row>
    <row r="16" spans="2:12">
      <c r="B16" s="223" t="s">
        <v>608</v>
      </c>
      <c r="C16" s="71">
        <v>10068.352999999999</v>
      </c>
      <c r="D16" s="71">
        <v>9797.1020000000008</v>
      </c>
      <c r="E16" s="716"/>
    </row>
    <row r="17" spans="2:5">
      <c r="B17" s="223" t="s">
        <v>609</v>
      </c>
      <c r="C17" s="71">
        <v>6965.5429999999997</v>
      </c>
      <c r="D17" s="71">
        <v>6875.1639999999998</v>
      </c>
      <c r="E17" s="71" t="s">
        <v>610</v>
      </c>
    </row>
    <row r="18" spans="2:5">
      <c r="B18" s="223" t="s">
        <v>611</v>
      </c>
      <c r="C18" s="71">
        <v>17082.545999999998</v>
      </c>
      <c r="D18" s="71">
        <v>16732.562000000002</v>
      </c>
      <c r="E18" s="716"/>
    </row>
    <row r="19" spans="2:5">
      <c r="B19" s="224" t="s">
        <v>612</v>
      </c>
      <c r="C19" s="71">
        <v>15317.937</v>
      </c>
      <c r="D19" s="71">
        <v>15051.186</v>
      </c>
      <c r="E19" s="71" t="s">
        <v>613</v>
      </c>
    </row>
    <row r="20" spans="2:5">
      <c r="B20" s="223" t="s">
        <v>614</v>
      </c>
      <c r="C20" s="71">
        <v>3800.4540000000002</v>
      </c>
      <c r="D20" s="71">
        <v>5722.5360000000001</v>
      </c>
      <c r="E20" s="716"/>
    </row>
    <row r="21" spans="2:5" ht="28">
      <c r="B21" s="1013" t="s">
        <v>1471</v>
      </c>
      <c r="C21" s="307">
        <v>3079.192</v>
      </c>
      <c r="D21" s="307">
        <v>3081.7719999999999</v>
      </c>
      <c r="E21" s="715"/>
    </row>
    <row r="22" spans="2:5">
      <c r="B22" s="206" t="s">
        <v>615</v>
      </c>
      <c r="C22" s="718">
        <v>698689.71200000006</v>
      </c>
      <c r="D22" s="718">
        <v>677054.179</v>
      </c>
      <c r="E22" s="718"/>
    </row>
    <row r="23" spans="2:5" s="216" customFormat="1">
      <c r="B23" s="221" t="s">
        <v>616</v>
      </c>
      <c r="C23" s="307">
        <v>89633.150999999998</v>
      </c>
      <c r="D23" s="307">
        <v>89843.384999999995</v>
      </c>
      <c r="E23" s="715"/>
    </row>
    <row r="24" spans="2:5">
      <c r="B24" s="223" t="s">
        <v>617</v>
      </c>
      <c r="C24" s="71">
        <v>10010.263999999999</v>
      </c>
      <c r="D24" s="71">
        <v>4656.0659999999998</v>
      </c>
      <c r="E24" s="716"/>
    </row>
    <row r="25" spans="2:5" s="216" customFormat="1">
      <c r="B25" s="223" t="s">
        <v>618</v>
      </c>
      <c r="C25" s="71">
        <v>516640.75400000002</v>
      </c>
      <c r="D25" s="71">
        <v>512709.47200000001</v>
      </c>
      <c r="E25" s="71" t="s">
        <v>1281</v>
      </c>
    </row>
    <row r="26" spans="2:5" s="216" customFormat="1">
      <c r="B26" s="223" t="s">
        <v>604</v>
      </c>
      <c r="C26" s="71">
        <v>2232.9650000000001</v>
      </c>
      <c r="D26" s="71">
        <v>2076.4560000000001</v>
      </c>
      <c r="E26" s="716"/>
    </row>
    <row r="27" spans="2:5" s="39" customFormat="1" ht="26">
      <c r="B27" s="223" t="s">
        <v>605</v>
      </c>
      <c r="C27" s="71">
        <v>0</v>
      </c>
      <c r="D27" s="71">
        <v>0</v>
      </c>
      <c r="E27" s="716"/>
    </row>
    <row r="28" spans="2:5" s="39" customFormat="1">
      <c r="B28" s="223" t="s">
        <v>619</v>
      </c>
      <c r="C28" s="71">
        <v>10606.073</v>
      </c>
      <c r="D28" s="71">
        <v>0</v>
      </c>
      <c r="E28" s="716"/>
    </row>
    <row r="29" spans="2:5" s="39" customFormat="1">
      <c r="B29" s="223" t="s">
        <v>620</v>
      </c>
      <c r="C29" s="71">
        <v>6537.6949999999997</v>
      </c>
      <c r="D29" s="71">
        <v>5945.99</v>
      </c>
      <c r="E29" s="716"/>
    </row>
    <row r="30" spans="2:5" s="39" customFormat="1">
      <c r="B30" s="223" t="s">
        <v>621</v>
      </c>
      <c r="C30" s="71">
        <v>2808.05</v>
      </c>
      <c r="D30" s="71">
        <v>1860.7660000000001</v>
      </c>
      <c r="E30" s="716"/>
    </row>
    <row r="31" spans="2:5" s="225" customFormat="1" ht="12">
      <c r="B31" s="224" t="s">
        <v>622</v>
      </c>
      <c r="C31" s="719">
        <v>1928.1079999999999</v>
      </c>
      <c r="D31" s="719">
        <v>1100.038</v>
      </c>
      <c r="E31" s="720"/>
    </row>
    <row r="32" spans="2:5" s="39" customFormat="1">
      <c r="B32" s="223" t="s">
        <v>623</v>
      </c>
      <c r="C32" s="71">
        <v>3741.578</v>
      </c>
      <c r="D32" s="71">
        <v>3695.7330000000002</v>
      </c>
      <c r="E32" s="716"/>
    </row>
    <row r="33" spans="2:5" s="39" customFormat="1" ht="28">
      <c r="B33" s="1013" t="s">
        <v>1472</v>
      </c>
      <c r="C33" s="307">
        <v>1554.2560000000001</v>
      </c>
      <c r="D33" s="307">
        <v>1556.836</v>
      </c>
      <c r="E33" s="715"/>
    </row>
    <row r="34" spans="2:5">
      <c r="B34" s="206" t="s">
        <v>624</v>
      </c>
      <c r="C34" s="718">
        <v>643764.78599999996</v>
      </c>
      <c r="D34" s="718">
        <v>622344.70400000003</v>
      </c>
      <c r="E34" s="718"/>
    </row>
    <row r="35" spans="2:5" s="39" customFormat="1">
      <c r="B35" s="221" t="s">
        <v>625</v>
      </c>
      <c r="C35" s="307">
        <v>3267.2640000000001</v>
      </c>
      <c r="D35" s="307">
        <v>3267.2640000000001</v>
      </c>
      <c r="E35" s="307" t="s">
        <v>626</v>
      </c>
    </row>
    <row r="36" spans="2:5" s="39" customFormat="1">
      <c r="B36" s="223" t="s">
        <v>627</v>
      </c>
      <c r="C36" s="71">
        <v>23992.085999999999</v>
      </c>
      <c r="D36" s="71">
        <v>23992.085999999999</v>
      </c>
      <c r="E36" s="71" t="s">
        <v>626</v>
      </c>
    </row>
    <row r="37" spans="2:5" s="39" customFormat="1">
      <c r="B37" s="223" t="s">
        <v>628</v>
      </c>
      <c r="C37" s="71">
        <v>0</v>
      </c>
      <c r="D37" s="71">
        <v>0</v>
      </c>
      <c r="E37" s="71" t="s">
        <v>629</v>
      </c>
    </row>
    <row r="38" spans="2:5" s="39" customFormat="1">
      <c r="B38" s="223" t="s">
        <v>630</v>
      </c>
      <c r="C38" s="71">
        <v>56.207000000000001</v>
      </c>
      <c r="D38" s="71">
        <v>56.207000000000001</v>
      </c>
      <c r="E38" s="71" t="s">
        <v>629</v>
      </c>
    </row>
    <row r="39" spans="2:5" s="39" customFormat="1">
      <c r="B39" s="223" t="s">
        <v>631</v>
      </c>
      <c r="C39" s="71">
        <v>26402.362000000001</v>
      </c>
      <c r="D39" s="71">
        <v>26142.061000000002</v>
      </c>
      <c r="E39" s="71" t="s">
        <v>629</v>
      </c>
    </row>
    <row r="40" spans="2:5" s="39" customFormat="1">
      <c r="B40" s="223" t="s">
        <v>632</v>
      </c>
      <c r="C40" s="71">
        <v>0</v>
      </c>
      <c r="D40" s="71">
        <v>0</v>
      </c>
      <c r="E40" s="71" t="s">
        <v>629</v>
      </c>
    </row>
    <row r="41" spans="2:5" s="39" customFormat="1">
      <c r="B41" s="223" t="s">
        <v>633</v>
      </c>
      <c r="C41" s="71">
        <v>-125.48399999999999</v>
      </c>
      <c r="D41" s="71">
        <v>82.94</v>
      </c>
      <c r="E41" s="71" t="s">
        <v>629</v>
      </c>
    </row>
    <row r="42" spans="2:5" s="39" customFormat="1">
      <c r="B42" s="223" t="s">
        <v>634</v>
      </c>
      <c r="C42" s="71">
        <v>-62.148000000000003</v>
      </c>
      <c r="D42" s="71">
        <v>-62.148000000000003</v>
      </c>
      <c r="E42" s="71" t="s">
        <v>635</v>
      </c>
    </row>
    <row r="43" spans="2:5" s="39" customFormat="1">
      <c r="B43" s="223" t="s">
        <v>636</v>
      </c>
      <c r="C43" s="71">
        <v>3512.058</v>
      </c>
      <c r="D43" s="71">
        <v>3468.9490000000001</v>
      </c>
      <c r="E43" s="71" t="s">
        <v>637</v>
      </c>
    </row>
    <row r="44" spans="2:5" s="39" customFormat="1">
      <c r="B44" s="223" t="s">
        <v>638</v>
      </c>
      <c r="C44" s="71">
        <v>-1084.008</v>
      </c>
      <c r="D44" s="71">
        <v>-1084.008</v>
      </c>
      <c r="E44" s="71" t="s">
        <v>637</v>
      </c>
    </row>
    <row r="45" spans="2:5" s="39" customFormat="1">
      <c r="B45" s="223" t="s">
        <v>639</v>
      </c>
      <c r="C45" s="71">
        <v>-7234.5169999999998</v>
      </c>
      <c r="D45" s="71">
        <v>-7287.4470000000001</v>
      </c>
      <c r="E45" s="71" t="s">
        <v>640</v>
      </c>
    </row>
    <row r="46" spans="2:5" s="39" customFormat="1">
      <c r="B46" s="221" t="s">
        <v>641</v>
      </c>
      <c r="C46" s="307">
        <v>6201.0050000000001</v>
      </c>
      <c r="D46" s="307">
        <v>6133.4809999999998</v>
      </c>
      <c r="E46" s="715"/>
    </row>
    <row r="47" spans="2:5">
      <c r="B47" s="206" t="s">
        <v>642</v>
      </c>
      <c r="C47" s="718">
        <v>54924.824999999997</v>
      </c>
      <c r="D47" s="718">
        <v>54709.385000000002</v>
      </c>
      <c r="E47" s="721"/>
    </row>
    <row r="48" spans="2:5" ht="14.5">
      <c r="B48" s="210" t="s">
        <v>643</v>
      </c>
      <c r="C48" s="722">
        <v>698689.61100000003</v>
      </c>
      <c r="D48" s="722">
        <v>677054.08900000004</v>
      </c>
      <c r="E48" s="723"/>
    </row>
    <row r="49" spans="1:13" s="28" customFormat="1">
      <c r="A49" s="1"/>
      <c r="B49" s="959" t="s">
        <v>1392</v>
      </c>
      <c r="C49" s="193"/>
      <c r="D49" s="193"/>
      <c r="E49" s="193"/>
      <c r="F49" s="1"/>
      <c r="G49" s="1"/>
      <c r="H49" s="1"/>
      <c r="I49" s="1"/>
      <c r="J49" s="1"/>
      <c r="K49" s="1"/>
      <c r="L49" s="1"/>
      <c r="M49" s="1"/>
    </row>
    <row r="50" spans="1:13">
      <c r="B50" s="193"/>
      <c r="C50" s="193"/>
      <c r="D50" s="193"/>
      <c r="E50" s="193"/>
    </row>
    <row r="51" spans="1:13">
      <c r="B51" s="193"/>
      <c r="C51" s="193"/>
      <c r="D51" s="193"/>
      <c r="E51" s="193"/>
    </row>
    <row r="52" spans="1:13">
      <c r="B52" s="193"/>
      <c r="C52" s="193"/>
      <c r="D52" s="193"/>
      <c r="E52" s="193"/>
    </row>
    <row r="53" spans="1:13">
      <c r="B53" s="193"/>
      <c r="C53" s="193"/>
      <c r="D53" s="193"/>
      <c r="E53" s="193"/>
    </row>
  </sheetData>
  <mergeCells count="1">
    <mergeCell ref="B2:E2"/>
  </mergeCells>
  <pageMargins left="0.7" right="0.7" top="0.75" bottom="0.75" header="0.3" footer="0.3"/>
  <pageSetup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1"/>
  <sheetViews>
    <sheetView showGridLines="0" zoomScaleNormal="100" workbookViewId="0"/>
  </sheetViews>
  <sheetFormatPr baseColWidth="10" defaultColWidth="9" defaultRowHeight="13"/>
  <cols>
    <col min="1" max="1" width="8.69921875" style="59" customWidth="1"/>
    <col min="2" max="2" width="30.296875" style="59" customWidth="1"/>
    <col min="3" max="3" width="37" style="59" customWidth="1"/>
    <col min="4" max="4" width="14.5" style="59" customWidth="1"/>
    <col min="5" max="5" width="15.5" style="59" customWidth="1"/>
    <col min="6" max="6" width="12.296875" style="59" customWidth="1"/>
    <col min="7" max="16384" width="9" style="59"/>
  </cols>
  <sheetData>
    <row r="2" spans="1:6">
      <c r="B2" s="1100" t="s">
        <v>1515</v>
      </c>
      <c r="C2" s="1100"/>
      <c r="D2" s="1100"/>
      <c r="E2" s="1100"/>
      <c r="F2" s="1100"/>
    </row>
    <row r="3" spans="1:6">
      <c r="B3" s="41"/>
      <c r="C3" s="41"/>
      <c r="D3" s="41"/>
      <c r="E3" s="41"/>
      <c r="F3" s="41"/>
    </row>
    <row r="4" spans="1:6" s="4" customFormat="1">
      <c r="A4" s="59"/>
      <c r="B4" s="394" t="s">
        <v>947</v>
      </c>
      <c r="C4" s="394" t="s">
        <v>948</v>
      </c>
      <c r="D4" s="1112" t="s">
        <v>949</v>
      </c>
      <c r="E4" s="1112"/>
      <c r="F4" s="1112"/>
    </row>
    <row r="5" spans="1:6" s="353" customFormat="1" ht="26">
      <c r="B5" s="829" t="s">
        <v>950</v>
      </c>
      <c r="C5" s="829" t="s">
        <v>1413</v>
      </c>
      <c r="D5" s="830" t="s">
        <v>951</v>
      </c>
      <c r="E5" s="830" t="s">
        <v>952</v>
      </c>
      <c r="F5" s="830" t="s">
        <v>953</v>
      </c>
    </row>
    <row r="6" spans="1:6">
      <c r="B6" s="233" t="s">
        <v>954</v>
      </c>
      <c r="C6" s="233" t="s">
        <v>954</v>
      </c>
      <c r="D6" s="401">
        <v>1</v>
      </c>
      <c r="E6" s="369" t="s">
        <v>3</v>
      </c>
      <c r="F6" s="401">
        <v>2</v>
      </c>
    </row>
    <row r="7" spans="1:6">
      <c r="B7" s="232" t="s">
        <v>955</v>
      </c>
      <c r="C7" s="232" t="s">
        <v>955</v>
      </c>
      <c r="D7" s="66">
        <v>2</v>
      </c>
      <c r="E7" s="66">
        <v>2</v>
      </c>
      <c r="F7" s="66">
        <v>3</v>
      </c>
    </row>
    <row r="8" spans="1:6">
      <c r="B8" s="232" t="s">
        <v>956</v>
      </c>
      <c r="C8" s="232" t="s">
        <v>956</v>
      </c>
      <c r="D8" s="66">
        <v>3</v>
      </c>
      <c r="E8" s="66">
        <v>3</v>
      </c>
      <c r="F8" s="66">
        <v>4</v>
      </c>
    </row>
    <row r="9" spans="1:6">
      <c r="B9" s="232" t="s">
        <v>957</v>
      </c>
      <c r="C9" s="232" t="s">
        <v>957</v>
      </c>
      <c r="D9" s="66">
        <v>4</v>
      </c>
      <c r="E9" s="66">
        <v>4</v>
      </c>
      <c r="F9" s="66">
        <v>5</v>
      </c>
    </row>
    <row r="10" spans="1:6">
      <c r="B10" s="232" t="s">
        <v>958</v>
      </c>
      <c r="C10" s="232" t="s">
        <v>958</v>
      </c>
      <c r="D10" s="66">
        <v>5</v>
      </c>
      <c r="E10" s="66">
        <v>5</v>
      </c>
      <c r="F10" s="66">
        <v>6</v>
      </c>
    </row>
    <row r="11" spans="1:6">
      <c r="B11" s="232" t="s">
        <v>959</v>
      </c>
      <c r="C11" s="232" t="s">
        <v>959</v>
      </c>
      <c r="D11" s="66">
        <v>8</v>
      </c>
      <c r="E11" s="66">
        <v>6</v>
      </c>
      <c r="F11" s="66">
        <v>9</v>
      </c>
    </row>
    <row r="12" spans="1:6">
      <c r="B12" s="232" t="s">
        <v>960</v>
      </c>
      <c r="C12" s="232" t="s">
        <v>960</v>
      </c>
      <c r="D12" s="66">
        <v>10</v>
      </c>
      <c r="E12" s="66">
        <v>9</v>
      </c>
      <c r="F12" s="66">
        <v>11</v>
      </c>
    </row>
    <row r="13" spans="1:6">
      <c r="B13" s="232" t="s">
        <v>961</v>
      </c>
      <c r="C13" s="232" t="s">
        <v>961</v>
      </c>
      <c r="D13" s="66">
        <v>14</v>
      </c>
      <c r="E13" s="66">
        <v>11</v>
      </c>
      <c r="F13" s="66">
        <v>17</v>
      </c>
    </row>
    <row r="14" spans="1:6">
      <c r="B14" s="232" t="s">
        <v>962</v>
      </c>
      <c r="C14" s="232" t="s">
        <v>962</v>
      </c>
      <c r="D14" s="66">
        <v>20</v>
      </c>
      <c r="E14" s="66">
        <v>17</v>
      </c>
      <c r="F14" s="66">
        <v>24</v>
      </c>
    </row>
    <row r="15" spans="1:6">
      <c r="B15" s="232" t="s">
        <v>963</v>
      </c>
      <c r="C15" s="232" t="s">
        <v>963</v>
      </c>
      <c r="D15" s="66">
        <v>31</v>
      </c>
      <c r="E15" s="66">
        <v>24</v>
      </c>
      <c r="F15" s="66">
        <v>39</v>
      </c>
    </row>
    <row r="16" spans="1:6">
      <c r="B16" s="232" t="s">
        <v>964</v>
      </c>
      <c r="C16" s="232" t="s">
        <v>964</v>
      </c>
      <c r="D16" s="66">
        <v>51</v>
      </c>
      <c r="E16" s="66">
        <v>39</v>
      </c>
      <c r="F16" s="66">
        <v>67</v>
      </c>
    </row>
    <row r="17" spans="2:6">
      <c r="B17" s="232" t="s">
        <v>965</v>
      </c>
      <c r="C17" s="232" t="s">
        <v>965</v>
      </c>
      <c r="D17" s="66">
        <v>88</v>
      </c>
      <c r="E17" s="66">
        <v>67</v>
      </c>
      <c r="F17" s="66">
        <v>116</v>
      </c>
    </row>
    <row r="18" spans="2:6">
      <c r="B18" s="232" t="s">
        <v>966</v>
      </c>
      <c r="C18" s="232" t="s">
        <v>966</v>
      </c>
      <c r="D18" s="66">
        <v>150</v>
      </c>
      <c r="E18" s="66">
        <v>116</v>
      </c>
      <c r="F18" s="66">
        <v>194</v>
      </c>
    </row>
    <row r="19" spans="2:6">
      <c r="B19" s="232" t="s">
        <v>967</v>
      </c>
      <c r="C19" s="232" t="s">
        <v>967</v>
      </c>
      <c r="D19" s="66">
        <v>255</v>
      </c>
      <c r="E19" s="66">
        <v>194</v>
      </c>
      <c r="F19" s="66">
        <v>335</v>
      </c>
    </row>
    <row r="20" spans="2:6">
      <c r="B20" s="232" t="s">
        <v>968</v>
      </c>
      <c r="C20" s="232" t="s">
        <v>968</v>
      </c>
      <c r="D20" s="66">
        <v>441</v>
      </c>
      <c r="E20" s="66">
        <v>335</v>
      </c>
      <c r="F20" s="66">
        <v>581</v>
      </c>
    </row>
    <row r="21" spans="2:6">
      <c r="B21" s="232" t="s">
        <v>969</v>
      </c>
      <c r="C21" s="232" t="s">
        <v>969</v>
      </c>
      <c r="D21" s="66">
        <v>785</v>
      </c>
      <c r="E21" s="66">
        <v>581</v>
      </c>
      <c r="F21" s="65">
        <v>1061</v>
      </c>
    </row>
    <row r="22" spans="2:6">
      <c r="B22" s="232" t="s">
        <v>970</v>
      </c>
      <c r="C22" s="232" t="s">
        <v>970</v>
      </c>
      <c r="D22" s="65">
        <v>1191</v>
      </c>
      <c r="E22" s="65">
        <v>1061</v>
      </c>
      <c r="F22" s="65">
        <v>1336</v>
      </c>
    </row>
    <row r="23" spans="2:6">
      <c r="B23" s="232" t="s">
        <v>971</v>
      </c>
      <c r="C23" s="232" t="s">
        <v>971</v>
      </c>
      <c r="D23" s="65">
        <v>1500</v>
      </c>
      <c r="E23" s="65">
        <v>1336</v>
      </c>
      <c r="F23" s="65">
        <v>1684</v>
      </c>
    </row>
    <row r="24" spans="2:6">
      <c r="B24" s="232" t="s">
        <v>972</v>
      </c>
      <c r="C24" s="232" t="s">
        <v>972</v>
      </c>
      <c r="D24" s="65">
        <v>1890</v>
      </c>
      <c r="E24" s="65">
        <v>1684</v>
      </c>
      <c r="F24" s="65">
        <v>2121</v>
      </c>
    </row>
    <row r="25" spans="2:6">
      <c r="B25" s="232" t="s">
        <v>973</v>
      </c>
      <c r="C25" s="232" t="s">
        <v>973</v>
      </c>
      <c r="D25" s="65">
        <v>2381</v>
      </c>
      <c r="E25" s="65">
        <v>2121</v>
      </c>
      <c r="F25" s="65">
        <v>2673</v>
      </c>
    </row>
    <row r="26" spans="2:6">
      <c r="B26" s="232" t="s">
        <v>974</v>
      </c>
      <c r="C26" s="232" t="s">
        <v>974</v>
      </c>
      <c r="D26" s="65">
        <v>3000</v>
      </c>
      <c r="E26" s="65">
        <v>2673</v>
      </c>
      <c r="F26" s="65">
        <v>3367</v>
      </c>
    </row>
    <row r="27" spans="2:6">
      <c r="B27" s="232" t="s">
        <v>975</v>
      </c>
      <c r="C27" s="232" t="s">
        <v>975</v>
      </c>
      <c r="D27" s="65">
        <v>3780</v>
      </c>
      <c r="E27" s="65">
        <v>3367</v>
      </c>
      <c r="F27" s="65">
        <v>4243</v>
      </c>
    </row>
    <row r="30" spans="2:6">
      <c r="D30" s="1040"/>
      <c r="E30" s="1040"/>
    </row>
    <row r="31" spans="2:6">
      <c r="D31" s="1040"/>
      <c r="E31" s="1040"/>
    </row>
  </sheetData>
  <mergeCells count="3">
    <mergeCell ref="B2:F2"/>
    <mergeCell ref="D4:F4"/>
    <mergeCell ref="D30:E31"/>
  </mergeCells>
  <pageMargins left="0.7" right="0.7" top="0.75" bottom="0.75" header="0.3" footer="0.3"/>
  <pageSetup orientation="portrait" horizontalDpi="300" verticalDpi="3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83"/>
  <sheetViews>
    <sheetView showGridLines="0" zoomScaleNormal="100" workbookViewId="0"/>
  </sheetViews>
  <sheetFormatPr baseColWidth="10" defaultColWidth="9" defaultRowHeight="13"/>
  <cols>
    <col min="1" max="1" width="8.69921875" style="59" customWidth="1"/>
    <col min="2" max="2" width="46.69921875" style="59" customWidth="1"/>
    <col min="3" max="3" width="18.796875" style="59" bestFit="1" customWidth="1"/>
    <col min="4" max="4" width="25.19921875" style="59" bestFit="1" customWidth="1"/>
    <col min="5" max="5" width="18.69921875" style="59" customWidth="1"/>
    <col min="6" max="6" width="18.19921875" style="59" customWidth="1"/>
    <col min="7" max="7" width="13.5" style="59" customWidth="1"/>
    <col min="8" max="8" width="16.796875" style="59" customWidth="1"/>
    <col min="9" max="9" width="10.19921875" style="59" bestFit="1" customWidth="1"/>
    <col min="10" max="10" width="14.796875" style="59" bestFit="1" customWidth="1"/>
    <col min="11" max="11" width="9" style="59" bestFit="1" customWidth="1"/>
    <col min="12" max="12" width="18" style="59" bestFit="1" customWidth="1"/>
    <col min="13" max="13" width="7.5" style="59" bestFit="1" customWidth="1"/>
    <col min="14" max="14" width="13.796875" style="59" bestFit="1" customWidth="1"/>
    <col min="15" max="15" width="13.296875" style="59" bestFit="1" customWidth="1"/>
    <col min="16" max="16" width="9" style="59"/>
    <col min="17" max="17" width="9.296875" style="59" bestFit="1" customWidth="1"/>
    <col min="18" max="18" width="9" style="59"/>
    <col min="19" max="19" width="9.296875" style="59" bestFit="1" customWidth="1"/>
    <col min="20" max="20" width="9" style="59"/>
    <col min="21" max="21" width="9.296875" style="59" bestFit="1" customWidth="1"/>
    <col min="22" max="23" width="9" style="59"/>
    <col min="24" max="24" width="9.296875" style="59" bestFit="1" customWidth="1"/>
    <col min="25" max="25" width="9" style="59"/>
    <col min="26" max="26" width="9.296875" style="59" bestFit="1" customWidth="1"/>
    <col min="27" max="16384" width="9" style="59"/>
  </cols>
  <sheetData>
    <row r="2" spans="1:14">
      <c r="B2" s="1100" t="s">
        <v>1517</v>
      </c>
      <c r="C2" s="1100"/>
      <c r="D2" s="1100"/>
      <c r="E2" s="1100"/>
      <c r="F2" s="1100"/>
      <c r="G2" s="1100"/>
      <c r="H2" s="1100"/>
      <c r="I2" s="1100"/>
      <c r="J2" s="1100"/>
      <c r="K2" s="1100"/>
      <c r="L2" s="1100"/>
      <c r="M2" s="1100"/>
      <c r="N2" s="1100"/>
    </row>
    <row r="3" spans="1:14">
      <c r="A3" s="35"/>
      <c r="B3" s="43"/>
      <c r="C3" s="43"/>
      <c r="D3" s="43"/>
      <c r="E3" s="43"/>
      <c r="F3" s="43"/>
      <c r="G3" s="43"/>
      <c r="H3" s="43"/>
      <c r="I3" s="43"/>
      <c r="J3" s="43"/>
      <c r="K3" s="43"/>
      <c r="L3" s="43"/>
      <c r="M3" s="43"/>
      <c r="N3" s="43"/>
    </row>
    <row r="4" spans="1:14" s="4" customFormat="1" ht="54">
      <c r="A4" s="35"/>
      <c r="B4" s="404" t="s">
        <v>1169</v>
      </c>
      <c r="C4" s="405" t="s">
        <v>976</v>
      </c>
      <c r="D4" s="405" t="s">
        <v>977</v>
      </c>
      <c r="E4" s="405" t="s">
        <v>1164</v>
      </c>
      <c r="F4" s="405" t="s">
        <v>992</v>
      </c>
      <c r="G4" s="405" t="s">
        <v>1165</v>
      </c>
      <c r="H4" s="405" t="s">
        <v>978</v>
      </c>
      <c r="I4" s="405" t="s">
        <v>1166</v>
      </c>
      <c r="J4" s="405" t="s">
        <v>1167</v>
      </c>
      <c r="K4" s="405" t="s">
        <v>220</v>
      </c>
      <c r="L4" s="405" t="s">
        <v>979</v>
      </c>
      <c r="M4" s="405" t="s">
        <v>980</v>
      </c>
      <c r="N4" s="405" t="s">
        <v>981</v>
      </c>
    </row>
    <row r="5" spans="1:14" ht="15">
      <c r="B5" s="206" t="s">
        <v>1168</v>
      </c>
      <c r="C5" s="322">
        <v>5675.7470000000003</v>
      </c>
      <c r="D5" s="322">
        <v>670.803</v>
      </c>
      <c r="E5" s="920">
        <v>0.51656149420917918</v>
      </c>
      <c r="F5" s="322">
        <v>6022.2579999999998</v>
      </c>
      <c r="G5" s="207" t="s">
        <v>3</v>
      </c>
      <c r="H5" s="322">
        <v>352</v>
      </c>
      <c r="I5" s="207" t="s">
        <v>3</v>
      </c>
      <c r="J5" s="882"/>
      <c r="K5" s="322">
        <v>4606.4960000000001</v>
      </c>
      <c r="L5" s="407">
        <v>0.76491176565334795</v>
      </c>
      <c r="M5" s="322">
        <v>112.556</v>
      </c>
      <c r="N5" s="322">
        <v>-61.722000000000001</v>
      </c>
    </row>
    <row r="6" spans="1:14">
      <c r="B6" s="409" t="s">
        <v>982</v>
      </c>
      <c r="C6" s="790">
        <v>5675.7470000000003</v>
      </c>
      <c r="D6" s="790">
        <v>670.803</v>
      </c>
      <c r="E6" s="921">
        <v>0.51656149420917918</v>
      </c>
      <c r="F6" s="790">
        <v>6022.2579999999998</v>
      </c>
      <c r="G6" s="790" t="s">
        <v>3</v>
      </c>
      <c r="H6" s="790">
        <v>352</v>
      </c>
      <c r="I6" s="790" t="s">
        <v>3</v>
      </c>
      <c r="J6" s="790" t="s">
        <v>3</v>
      </c>
      <c r="K6" s="790">
        <v>4606.4960000000001</v>
      </c>
      <c r="L6" s="411">
        <v>0.76491176565334795</v>
      </c>
      <c r="M6" s="790">
        <v>112.556</v>
      </c>
      <c r="N6" s="790">
        <v>-61.722000000000001</v>
      </c>
    </row>
    <row r="7" spans="1:14">
      <c r="B7" s="206" t="s">
        <v>983</v>
      </c>
      <c r="C7" s="322">
        <v>215543.58900000001</v>
      </c>
      <c r="D7" s="322">
        <v>96342.040999999997</v>
      </c>
      <c r="E7" s="920">
        <v>0.4111190751502411</v>
      </c>
      <c r="F7" s="322">
        <v>239148.52599999998</v>
      </c>
      <c r="G7" s="920">
        <v>3.9744335918976727E-2</v>
      </c>
      <c r="H7" s="322">
        <v>11054690</v>
      </c>
      <c r="I7" s="920">
        <v>0.37736203707550492</v>
      </c>
      <c r="J7" s="882"/>
      <c r="K7" s="322">
        <v>85586.238000000012</v>
      </c>
      <c r="L7" s="407">
        <v>0.35787901113804071</v>
      </c>
      <c r="M7" s="322">
        <v>3456.8389999999999</v>
      </c>
      <c r="N7" s="322">
        <v>-4805.3359999999993</v>
      </c>
    </row>
    <row r="8" spans="1:14">
      <c r="B8" s="413" t="s">
        <v>15</v>
      </c>
      <c r="C8" s="791">
        <v>9108.8550000000014</v>
      </c>
      <c r="D8" s="791">
        <v>310.45500000000004</v>
      </c>
      <c r="E8" s="913">
        <v>0.49592548056773517</v>
      </c>
      <c r="F8" s="791">
        <v>11898.63</v>
      </c>
      <c r="G8" s="913">
        <v>6.3839400158001371E-4</v>
      </c>
      <c r="H8" s="791">
        <v>60</v>
      </c>
      <c r="I8" s="913">
        <v>0.26680169242180418</v>
      </c>
      <c r="J8" s="791">
        <v>567</v>
      </c>
      <c r="K8" s="791">
        <v>664.06099999999992</v>
      </c>
      <c r="L8" s="415">
        <v>5.580987054812192E-2</v>
      </c>
      <c r="M8" s="791">
        <v>2.7469999999999999</v>
      </c>
      <c r="N8" s="791">
        <v>-4.8919999999999995</v>
      </c>
    </row>
    <row r="9" spans="1:14" s="41" customFormat="1">
      <c r="B9" s="233" t="s">
        <v>1368</v>
      </c>
      <c r="C9" s="367">
        <v>8683.7530000000006</v>
      </c>
      <c r="D9" s="367">
        <v>113.29900000000001</v>
      </c>
      <c r="E9" s="914">
        <v>0.49795600376554094</v>
      </c>
      <c r="F9" s="367">
        <v>11488.589</v>
      </c>
      <c r="G9" s="914">
        <v>3.6478452691013672E-4</v>
      </c>
      <c r="H9" s="367">
        <v>24</v>
      </c>
      <c r="I9" s="914">
        <v>0.26132646278035976</v>
      </c>
      <c r="J9" s="367">
        <v>550</v>
      </c>
      <c r="K9" s="367">
        <v>595.94799999999998</v>
      </c>
      <c r="L9" s="376">
        <v>5.187303680199544E-2</v>
      </c>
      <c r="M9" s="367">
        <v>1.321</v>
      </c>
      <c r="N9" s="367">
        <v>-1.7889999999999999</v>
      </c>
    </row>
    <row r="10" spans="1:14" s="41" customFormat="1">
      <c r="B10" s="232" t="s">
        <v>1369</v>
      </c>
      <c r="C10" s="362">
        <v>63.790999999999997</v>
      </c>
      <c r="D10" s="362">
        <v>63.491</v>
      </c>
      <c r="E10" s="915">
        <v>0.49780338494778537</v>
      </c>
      <c r="F10" s="362">
        <v>323.98200000000003</v>
      </c>
      <c r="G10" s="915">
        <v>2.1282527637955196E-3</v>
      </c>
      <c r="H10" s="362">
        <v>3</v>
      </c>
      <c r="I10" s="915">
        <v>0.41635170163033752</v>
      </c>
      <c r="J10" s="362">
        <v>1176</v>
      </c>
      <c r="K10" s="362">
        <v>20.292999999999999</v>
      </c>
      <c r="L10" s="377">
        <v>6.2636195838040379E-2</v>
      </c>
      <c r="M10" s="363">
        <v>0.28799999999999998</v>
      </c>
      <c r="N10" s="362">
        <v>-0.2</v>
      </c>
    </row>
    <row r="11" spans="1:14" s="41" customFormat="1">
      <c r="B11" s="232" t="s">
        <v>1370</v>
      </c>
      <c r="C11" s="362">
        <v>5.1470000000000002</v>
      </c>
      <c r="D11" s="363">
        <v>8.1940000000000008</v>
      </c>
      <c r="E11" s="915">
        <v>0.45000857485851481</v>
      </c>
      <c r="F11" s="362">
        <v>46.482999999999997</v>
      </c>
      <c r="G11" s="915">
        <v>2.8807116528623364E-3</v>
      </c>
      <c r="H11" s="362">
        <v>4</v>
      </c>
      <c r="I11" s="915">
        <v>0.44393763644214018</v>
      </c>
      <c r="J11" s="362">
        <v>613</v>
      </c>
      <c r="K11" s="362">
        <v>4.5309999999999997</v>
      </c>
      <c r="L11" s="377">
        <v>9.7476496783770405E-2</v>
      </c>
      <c r="M11" s="363">
        <v>0.06</v>
      </c>
      <c r="N11" s="362">
        <v>-1.554</v>
      </c>
    </row>
    <row r="12" spans="1:14" s="41" customFormat="1">
      <c r="B12" s="232" t="s">
        <v>1371</v>
      </c>
      <c r="C12" s="362">
        <v>1E-3</v>
      </c>
      <c r="D12" s="363">
        <v>0.10199999999999999</v>
      </c>
      <c r="E12" s="915">
        <v>0.35294117647058826</v>
      </c>
      <c r="F12" s="363">
        <v>3.6999999999999998E-2</v>
      </c>
      <c r="G12" s="915">
        <v>5.8001294594594594E-3</v>
      </c>
      <c r="H12" s="362">
        <v>1</v>
      </c>
      <c r="I12" s="915">
        <v>0.21665084675675678</v>
      </c>
      <c r="J12" s="362">
        <v>402</v>
      </c>
      <c r="K12" s="363">
        <v>1.0999999999999999E-2</v>
      </c>
      <c r="L12" s="377">
        <v>0.29729729729729731</v>
      </c>
      <c r="M12" s="362">
        <v>0</v>
      </c>
      <c r="N12" s="362">
        <v>0</v>
      </c>
    </row>
    <row r="13" spans="1:14" s="41" customFormat="1">
      <c r="B13" s="232" t="s">
        <v>1372</v>
      </c>
      <c r="C13" s="362">
        <v>95.466999999999999</v>
      </c>
      <c r="D13" s="362">
        <v>2.0139999999999998</v>
      </c>
      <c r="E13" s="915">
        <v>0.49820541137493096</v>
      </c>
      <c r="F13" s="362">
        <v>6.8470000000000004</v>
      </c>
      <c r="G13" s="915">
        <v>9.0738554505622893E-3</v>
      </c>
      <c r="H13" s="362">
        <v>7</v>
      </c>
      <c r="I13" s="915">
        <v>0.42037939813787062</v>
      </c>
      <c r="J13" s="362">
        <v>580</v>
      </c>
      <c r="K13" s="362">
        <v>3.4769999999999999</v>
      </c>
      <c r="L13" s="377">
        <v>0.50781364101066151</v>
      </c>
      <c r="M13" s="363">
        <v>2.5999999999999999E-2</v>
      </c>
      <c r="N13" s="362">
        <v>-8.9999999999999993E-3</v>
      </c>
    </row>
    <row r="14" spans="1:14" s="41" customFormat="1">
      <c r="B14" s="232" t="s">
        <v>1071</v>
      </c>
      <c r="C14" s="362">
        <v>201.63399999999999</v>
      </c>
      <c r="D14" s="362">
        <v>107.255</v>
      </c>
      <c r="E14" s="915">
        <v>0.50424300867888139</v>
      </c>
      <c r="F14" s="362">
        <v>27.533000000000001</v>
      </c>
      <c r="G14" s="915">
        <v>4.2490423209603029E-2</v>
      </c>
      <c r="H14" s="362">
        <v>13</v>
      </c>
      <c r="I14" s="915">
        <v>0.43069708996985429</v>
      </c>
      <c r="J14" s="362">
        <v>292</v>
      </c>
      <c r="K14" s="362">
        <v>30.754999999999999</v>
      </c>
      <c r="L14" s="377">
        <v>1.1170232085134202</v>
      </c>
      <c r="M14" s="362">
        <v>0.52100000000000002</v>
      </c>
      <c r="N14" s="362">
        <v>-0.67300000000000004</v>
      </c>
    </row>
    <row r="15" spans="1:14" s="41" customFormat="1">
      <c r="B15" s="232" t="s">
        <v>1072</v>
      </c>
      <c r="C15" s="363">
        <v>11.763999999999999</v>
      </c>
      <c r="D15" s="362">
        <v>8.3450000000000006</v>
      </c>
      <c r="E15" s="915">
        <v>0.50209706411024568</v>
      </c>
      <c r="F15" s="362">
        <v>4.6509999999999998</v>
      </c>
      <c r="G15" s="915">
        <v>0.1809294117007095</v>
      </c>
      <c r="H15" s="362">
        <v>5</v>
      </c>
      <c r="I15" s="915">
        <v>0.39397972330681569</v>
      </c>
      <c r="J15" s="362">
        <v>128</v>
      </c>
      <c r="K15" s="362">
        <v>9.0410000000000004</v>
      </c>
      <c r="L15" s="377">
        <v>1.9438830359062569</v>
      </c>
      <c r="M15" s="363">
        <v>0.33200000000000002</v>
      </c>
      <c r="N15" s="362">
        <v>-0.05</v>
      </c>
    </row>
    <row r="16" spans="1:14" s="41" customFormat="1">
      <c r="B16" s="232" t="s">
        <v>984</v>
      </c>
      <c r="C16" s="363">
        <v>47.298000000000002</v>
      </c>
      <c r="D16" s="363">
        <v>7.7549999999999999</v>
      </c>
      <c r="E16" s="916" t="s">
        <v>3</v>
      </c>
      <c r="F16" s="363">
        <v>0.50800000000000001</v>
      </c>
      <c r="G16" s="916">
        <v>1</v>
      </c>
      <c r="H16" s="363">
        <v>3</v>
      </c>
      <c r="I16" s="916">
        <v>0.39202588492125984</v>
      </c>
      <c r="J16" s="363">
        <v>971</v>
      </c>
      <c r="K16" s="363">
        <v>5.0000000000000001E-3</v>
      </c>
      <c r="L16" s="379">
        <v>9.8425196850393699E-3</v>
      </c>
      <c r="M16" s="363">
        <v>0.19900000000000001</v>
      </c>
      <c r="N16" s="363">
        <v>-0.61699999999999999</v>
      </c>
    </row>
    <row r="17" spans="2:14">
      <c r="B17" s="413" t="s">
        <v>4</v>
      </c>
      <c r="C17" s="791">
        <v>27633.880999999998</v>
      </c>
      <c r="D17" s="791">
        <v>6700.665</v>
      </c>
      <c r="E17" s="913">
        <v>0.55697555080338668</v>
      </c>
      <c r="F17" s="791">
        <v>15189.074000000001</v>
      </c>
      <c r="G17" s="913">
        <v>4.5015159859876893E-3</v>
      </c>
      <c r="H17" s="791">
        <v>2845</v>
      </c>
      <c r="I17" s="913">
        <v>0.42168776732961794</v>
      </c>
      <c r="J17" s="791">
        <v>504</v>
      </c>
      <c r="K17" s="791">
        <v>4243.4509999999991</v>
      </c>
      <c r="L17" s="415">
        <v>0.27937522721924979</v>
      </c>
      <c r="M17" s="791">
        <v>26.899000000000001</v>
      </c>
      <c r="N17" s="791">
        <v>-39.137</v>
      </c>
    </row>
    <row r="18" spans="2:14" s="41" customFormat="1">
      <c r="B18" s="234" t="s">
        <v>1368</v>
      </c>
      <c r="C18" s="364">
        <v>20586.833999999999</v>
      </c>
      <c r="D18" s="364">
        <v>4763.8440000000001</v>
      </c>
      <c r="E18" s="917">
        <v>0.56458110886847768</v>
      </c>
      <c r="F18" s="364">
        <v>11975.855</v>
      </c>
      <c r="G18" s="917">
        <v>7.3835182573436418E-4</v>
      </c>
      <c r="H18" s="364">
        <v>1555</v>
      </c>
      <c r="I18" s="917">
        <v>0.43638546720053367</v>
      </c>
      <c r="J18" s="364">
        <v>470</v>
      </c>
      <c r="K18" s="364">
        <v>2428.2020000000002</v>
      </c>
      <c r="L18" s="417">
        <v>0.20275813292662614</v>
      </c>
      <c r="M18" s="364">
        <v>3.7869999999999999</v>
      </c>
      <c r="N18" s="364">
        <v>-8.7989999999999995</v>
      </c>
    </row>
    <row r="19" spans="2:14" s="41" customFormat="1">
      <c r="B19" s="880" t="s">
        <v>1369</v>
      </c>
      <c r="C19" s="362">
        <v>2281.7330000000002</v>
      </c>
      <c r="D19" s="362">
        <v>579.05700000000002</v>
      </c>
      <c r="E19" s="915">
        <v>0.51006383252064635</v>
      </c>
      <c r="F19" s="362">
        <v>952.13</v>
      </c>
      <c r="G19" s="915">
        <v>2.0094508419333493E-3</v>
      </c>
      <c r="H19" s="362">
        <v>465</v>
      </c>
      <c r="I19" s="915">
        <v>0.4267353049773665</v>
      </c>
      <c r="J19" s="362">
        <v>524</v>
      </c>
      <c r="K19" s="362">
        <v>369.61200000000002</v>
      </c>
      <c r="L19" s="377">
        <v>0.38819488935334462</v>
      </c>
      <c r="M19" s="362">
        <v>0.81</v>
      </c>
      <c r="N19" s="362">
        <v>-1.6719999999999999</v>
      </c>
    </row>
    <row r="20" spans="2:14" s="41" customFormat="1">
      <c r="B20" s="232" t="s">
        <v>1370</v>
      </c>
      <c r="C20" s="362">
        <v>3188.0140000000001</v>
      </c>
      <c r="D20" s="362">
        <v>1058</v>
      </c>
      <c r="E20" s="915">
        <v>0.56494215236847845</v>
      </c>
      <c r="F20" s="362">
        <v>995.39499999999998</v>
      </c>
      <c r="G20" s="915">
        <v>3.1782931648742462E-3</v>
      </c>
      <c r="H20" s="362">
        <v>281</v>
      </c>
      <c r="I20" s="915">
        <v>0.24902439628772499</v>
      </c>
      <c r="J20" s="362">
        <v>777</v>
      </c>
      <c r="K20" s="362">
        <v>320.35399999999998</v>
      </c>
      <c r="L20" s="377">
        <v>0.32183605503342894</v>
      </c>
      <c r="M20" s="362">
        <v>0.77600000000000002</v>
      </c>
      <c r="N20" s="362">
        <v>-4.4050000000000002</v>
      </c>
    </row>
    <row r="21" spans="2:14" s="41" customFormat="1">
      <c r="B21" s="232" t="s">
        <v>1371</v>
      </c>
      <c r="C21" s="362">
        <v>326.12</v>
      </c>
      <c r="D21" s="362">
        <v>107.994</v>
      </c>
      <c r="E21" s="915">
        <v>0.50578745602554465</v>
      </c>
      <c r="F21" s="362">
        <v>235.00700000000001</v>
      </c>
      <c r="G21" s="915">
        <v>5.3595750138932035E-3</v>
      </c>
      <c r="H21" s="362">
        <v>167</v>
      </c>
      <c r="I21" s="915">
        <v>0.37406972038037156</v>
      </c>
      <c r="J21" s="362">
        <v>1115</v>
      </c>
      <c r="K21" s="362">
        <v>148.47200000000001</v>
      </c>
      <c r="L21" s="377">
        <v>0.63177692579369982</v>
      </c>
      <c r="M21" s="362">
        <v>0.46800000000000003</v>
      </c>
      <c r="N21" s="362">
        <v>-0.69099999999999995</v>
      </c>
    </row>
    <row r="22" spans="2:14" s="41" customFormat="1">
      <c r="B22" s="232" t="s">
        <v>1372</v>
      </c>
      <c r="C22" s="362">
        <v>954.71600000000001</v>
      </c>
      <c r="D22" s="362">
        <v>123.782</v>
      </c>
      <c r="E22" s="915">
        <v>0.5220394104173588</v>
      </c>
      <c r="F22" s="362">
        <v>877.36699999999996</v>
      </c>
      <c r="G22" s="915">
        <v>1.3843234772575222E-2</v>
      </c>
      <c r="H22" s="362">
        <v>129</v>
      </c>
      <c r="I22" s="915">
        <v>0.43018046284397515</v>
      </c>
      <c r="J22" s="362">
        <v>422</v>
      </c>
      <c r="K22" s="362">
        <v>764.33799999999997</v>
      </c>
      <c r="L22" s="377">
        <v>0.87117249680008479</v>
      </c>
      <c r="M22" s="362">
        <v>5.2110000000000003</v>
      </c>
      <c r="N22" s="362">
        <v>-1.911</v>
      </c>
    </row>
    <row r="23" spans="2:14" s="41" customFormat="1">
      <c r="B23" s="232" t="s">
        <v>1071</v>
      </c>
      <c r="C23" s="362">
        <v>123.98099999999999</v>
      </c>
      <c r="D23" s="362">
        <v>38.015999999999998</v>
      </c>
      <c r="E23" s="915">
        <v>0.50330288123682365</v>
      </c>
      <c r="F23" s="362">
        <v>68.34</v>
      </c>
      <c r="G23" s="915">
        <v>4.1918450353672795E-2</v>
      </c>
      <c r="H23" s="362">
        <v>139</v>
      </c>
      <c r="I23" s="915">
        <v>0.36300581505399476</v>
      </c>
      <c r="J23" s="362">
        <v>973</v>
      </c>
      <c r="K23" s="362">
        <v>87.052000000000007</v>
      </c>
      <c r="L23" s="377">
        <v>1.2738074334211298</v>
      </c>
      <c r="M23" s="362">
        <v>1.085</v>
      </c>
      <c r="N23" s="362">
        <v>-1.431</v>
      </c>
    </row>
    <row r="24" spans="2:14" s="41" customFormat="1">
      <c r="B24" s="232" t="s">
        <v>1072</v>
      </c>
      <c r="C24" s="362">
        <v>83.733000000000004</v>
      </c>
      <c r="D24" s="362">
        <v>27.14</v>
      </c>
      <c r="E24" s="915">
        <v>0.48505603985056039</v>
      </c>
      <c r="F24" s="362">
        <v>54.682000000000002</v>
      </c>
      <c r="G24" s="915">
        <v>0.14422858635785082</v>
      </c>
      <c r="H24" s="362">
        <v>17</v>
      </c>
      <c r="I24" s="915">
        <v>0.42357201498774744</v>
      </c>
      <c r="J24" s="362">
        <v>857</v>
      </c>
      <c r="K24" s="362">
        <v>121.244</v>
      </c>
      <c r="L24" s="377">
        <v>2.2172561354741962</v>
      </c>
      <c r="M24" s="362">
        <v>3.2949999999999999</v>
      </c>
      <c r="N24" s="362">
        <v>-3.8610000000000002</v>
      </c>
    </row>
    <row r="25" spans="2:14" s="41" customFormat="1">
      <c r="B25" s="232" t="s">
        <v>984</v>
      </c>
      <c r="C25" s="362">
        <v>88.75</v>
      </c>
      <c r="D25" s="362">
        <v>2.8319999999999999</v>
      </c>
      <c r="E25" s="915">
        <v>0.4973045822102426</v>
      </c>
      <c r="F25" s="362">
        <v>30.297999999999998</v>
      </c>
      <c r="G25" s="915">
        <v>1</v>
      </c>
      <c r="H25" s="362">
        <v>92</v>
      </c>
      <c r="I25" s="915">
        <v>0.37849928862565196</v>
      </c>
      <c r="J25" s="362">
        <v>118</v>
      </c>
      <c r="K25" s="362">
        <v>4.1769999999999996</v>
      </c>
      <c r="L25" s="377">
        <v>0.13786388540497721</v>
      </c>
      <c r="M25" s="362">
        <v>11.467000000000001</v>
      </c>
      <c r="N25" s="362">
        <v>-16.367000000000001</v>
      </c>
    </row>
    <row r="26" spans="2:14">
      <c r="B26" s="413" t="s">
        <v>985</v>
      </c>
      <c r="C26" s="791">
        <v>18431.118999999999</v>
      </c>
      <c r="D26" s="791">
        <v>4551.3159999999998</v>
      </c>
      <c r="E26" s="913">
        <v>0.40199435117651855</v>
      </c>
      <c r="F26" s="791">
        <v>18840.766999999996</v>
      </c>
      <c r="G26" s="913">
        <v>0.10323965124926499</v>
      </c>
      <c r="H26" s="791">
        <v>32755</v>
      </c>
      <c r="I26" s="913">
        <v>0.44169026103362158</v>
      </c>
      <c r="J26" s="791">
        <v>788</v>
      </c>
      <c r="K26" s="791">
        <v>12354.686</v>
      </c>
      <c r="L26" s="415">
        <v>0.65574219987965465</v>
      </c>
      <c r="M26" s="791">
        <v>816.34500000000003</v>
      </c>
      <c r="N26" s="791">
        <v>-1028.9010000000001</v>
      </c>
    </row>
    <row r="27" spans="2:14" s="41" customFormat="1">
      <c r="B27" s="234" t="s">
        <v>1368</v>
      </c>
      <c r="C27" s="364">
        <v>2748.0630000000001</v>
      </c>
      <c r="D27" s="364">
        <v>1091.691</v>
      </c>
      <c r="E27" s="917">
        <v>0.41837646580759619</v>
      </c>
      <c r="F27" s="364">
        <v>3980.1469999999999</v>
      </c>
      <c r="G27" s="917">
        <v>1.1009857040154552E-3</v>
      </c>
      <c r="H27" s="364">
        <v>7001</v>
      </c>
      <c r="I27" s="917">
        <v>0.51285006961078816</v>
      </c>
      <c r="J27" s="364">
        <v>715</v>
      </c>
      <c r="K27" s="364">
        <v>1058.0340000000001</v>
      </c>
      <c r="L27" s="417">
        <v>0.26582787017665432</v>
      </c>
      <c r="M27" s="364">
        <v>2.242</v>
      </c>
      <c r="N27" s="364">
        <v>-12.36</v>
      </c>
    </row>
    <row r="28" spans="2:14" s="41" customFormat="1">
      <c r="B28" s="880" t="s">
        <v>1369</v>
      </c>
      <c r="C28" s="362">
        <v>672.38</v>
      </c>
      <c r="D28" s="362">
        <v>214.48099999999999</v>
      </c>
      <c r="E28" s="915">
        <v>0.438460343972155</v>
      </c>
      <c r="F28" s="362">
        <v>901.27099999999996</v>
      </c>
      <c r="G28" s="915">
        <v>2.0485901132622718E-3</v>
      </c>
      <c r="H28" s="362">
        <v>1584</v>
      </c>
      <c r="I28" s="915">
        <v>0.51469295738139809</v>
      </c>
      <c r="J28" s="362">
        <v>705</v>
      </c>
      <c r="K28" s="362">
        <v>345.93299999999999</v>
      </c>
      <c r="L28" s="377">
        <v>0.38382794964000838</v>
      </c>
      <c r="M28" s="362">
        <v>0.94599999999999995</v>
      </c>
      <c r="N28" s="362">
        <v>-3.1619999999999999</v>
      </c>
    </row>
    <row r="29" spans="2:14" s="41" customFormat="1">
      <c r="B29" s="232" t="s">
        <v>1370</v>
      </c>
      <c r="C29" s="362">
        <v>1501.8430000000001</v>
      </c>
      <c r="D29" s="362">
        <v>352.34</v>
      </c>
      <c r="E29" s="915">
        <v>0.42462584903794309</v>
      </c>
      <c r="F29" s="362">
        <v>1686.018</v>
      </c>
      <c r="G29" s="915">
        <v>3.1745554731384801E-3</v>
      </c>
      <c r="H29" s="362">
        <v>2883</v>
      </c>
      <c r="I29" s="915">
        <v>0.48183517857788</v>
      </c>
      <c r="J29" s="362">
        <v>738</v>
      </c>
      <c r="K29" s="362">
        <v>831.99400000000003</v>
      </c>
      <c r="L29" s="377">
        <v>0.49346685503950732</v>
      </c>
      <c r="M29" s="362">
        <v>2.5680000000000001</v>
      </c>
      <c r="N29" s="362">
        <v>-5.87</v>
      </c>
    </row>
    <row r="30" spans="2:14" s="41" customFormat="1">
      <c r="B30" s="232" t="s">
        <v>1371</v>
      </c>
      <c r="C30" s="362">
        <v>3523.6880000000001</v>
      </c>
      <c r="D30" s="362">
        <v>594.18700000000001</v>
      </c>
      <c r="E30" s="915">
        <v>0.44729356176272056</v>
      </c>
      <c r="F30" s="362">
        <v>3379.7310000000002</v>
      </c>
      <c r="G30" s="915">
        <v>5.1524646157519631E-3</v>
      </c>
      <c r="H30" s="362">
        <v>3776</v>
      </c>
      <c r="I30" s="915">
        <v>0.41441426231758405</v>
      </c>
      <c r="J30" s="362">
        <v>908</v>
      </c>
      <c r="K30" s="362">
        <v>2350.8359999999998</v>
      </c>
      <c r="L30" s="377">
        <v>0.69556896687931657</v>
      </c>
      <c r="M30" s="362">
        <v>7.226</v>
      </c>
      <c r="N30" s="362">
        <v>-14.407</v>
      </c>
    </row>
    <row r="31" spans="2:14" s="41" customFormat="1">
      <c r="B31" s="232" t="s">
        <v>1372</v>
      </c>
      <c r="C31" s="362">
        <v>4078.7550000000001</v>
      </c>
      <c r="D31" s="362">
        <v>1055.153</v>
      </c>
      <c r="E31" s="915">
        <v>0.38595902595671483</v>
      </c>
      <c r="F31" s="362">
        <v>3642.0880000000002</v>
      </c>
      <c r="G31" s="915">
        <v>1.1670487545410774E-2</v>
      </c>
      <c r="H31" s="362">
        <v>5840</v>
      </c>
      <c r="I31" s="915">
        <v>0.42452874065200252</v>
      </c>
      <c r="J31" s="362">
        <v>986</v>
      </c>
      <c r="K31" s="362">
        <v>3190.136</v>
      </c>
      <c r="L31" s="377">
        <v>0.87590854476882485</v>
      </c>
      <c r="M31" s="362">
        <v>17.974</v>
      </c>
      <c r="N31" s="362">
        <v>-24.905999999999999</v>
      </c>
    </row>
    <row r="32" spans="2:14" s="41" customFormat="1">
      <c r="B32" s="232" t="s">
        <v>1071</v>
      </c>
      <c r="C32" s="362">
        <v>3638.527</v>
      </c>
      <c r="D32" s="362">
        <v>1065.4369999999999</v>
      </c>
      <c r="E32" s="915">
        <v>0.36256355380856758</v>
      </c>
      <c r="F32" s="362">
        <v>3136.3029999999999</v>
      </c>
      <c r="G32" s="915">
        <v>4.2144878931404277E-2</v>
      </c>
      <c r="H32" s="362">
        <v>7416</v>
      </c>
      <c r="I32" s="915">
        <v>0.37927501366319177</v>
      </c>
      <c r="J32" s="362">
        <v>855</v>
      </c>
      <c r="K32" s="362">
        <v>3337.424</v>
      </c>
      <c r="L32" s="377">
        <v>1.0641267760162203</v>
      </c>
      <c r="M32" s="362">
        <v>50.402999999999999</v>
      </c>
      <c r="N32" s="362">
        <v>-179.19499999999999</v>
      </c>
    </row>
    <row r="33" spans="2:14" s="41" customFormat="1">
      <c r="B33" s="232" t="s">
        <v>1072</v>
      </c>
      <c r="C33" s="362">
        <v>611.64599999999996</v>
      </c>
      <c r="D33" s="362">
        <v>130.07599999999999</v>
      </c>
      <c r="E33" s="915">
        <v>0.33814449381232942</v>
      </c>
      <c r="F33" s="362">
        <v>458.30599999999998</v>
      </c>
      <c r="G33" s="915">
        <v>0.18444541335559647</v>
      </c>
      <c r="H33" s="362">
        <v>1511</v>
      </c>
      <c r="I33" s="915">
        <v>0.35541050785699951</v>
      </c>
      <c r="J33" s="362">
        <v>1250</v>
      </c>
      <c r="K33" s="362">
        <v>772.42399999999998</v>
      </c>
      <c r="L33" s="377">
        <v>1.6853892377581789</v>
      </c>
      <c r="M33" s="362">
        <v>29.87</v>
      </c>
      <c r="N33" s="362">
        <v>-27.132999999999999</v>
      </c>
    </row>
    <row r="34" spans="2:14" s="41" customFormat="1">
      <c r="B34" s="232" t="s">
        <v>984</v>
      </c>
      <c r="C34" s="362">
        <v>1656.2170000000001</v>
      </c>
      <c r="D34" s="362">
        <v>47.951000000000001</v>
      </c>
      <c r="E34" s="915">
        <v>0.37924473067915693</v>
      </c>
      <c r="F34" s="362">
        <v>1656.903</v>
      </c>
      <c r="G34" s="915">
        <v>1</v>
      </c>
      <c r="H34" s="362">
        <v>2744</v>
      </c>
      <c r="I34" s="915">
        <v>0.42556270054033946</v>
      </c>
      <c r="J34" s="362">
        <v>120</v>
      </c>
      <c r="K34" s="362">
        <v>467.90499999999997</v>
      </c>
      <c r="L34" s="377">
        <v>0.28239734009776069</v>
      </c>
      <c r="M34" s="362">
        <v>705.11599999999999</v>
      </c>
      <c r="N34" s="362">
        <v>-761.86800000000005</v>
      </c>
    </row>
    <row r="35" spans="2:14">
      <c r="B35" s="413" t="s">
        <v>986</v>
      </c>
      <c r="C35" s="791">
        <v>61298.765999999996</v>
      </c>
      <c r="D35" s="791">
        <v>62073.904000000002</v>
      </c>
      <c r="E35" s="913">
        <v>0.48597535933593011</v>
      </c>
      <c r="F35" s="791">
        <v>90320.873000000007</v>
      </c>
      <c r="G35" s="913">
        <v>2.4237146745880438E-2</v>
      </c>
      <c r="H35" s="791">
        <v>11898</v>
      </c>
      <c r="I35" s="913">
        <v>0.41717594326166313</v>
      </c>
      <c r="J35" s="791">
        <v>706</v>
      </c>
      <c r="K35" s="791">
        <v>40643.273999999998</v>
      </c>
      <c r="L35" s="415">
        <v>0.44998761249794378</v>
      </c>
      <c r="M35" s="791">
        <v>761.15899999999999</v>
      </c>
      <c r="N35" s="791">
        <v>-1265.6420000000001</v>
      </c>
    </row>
    <row r="36" spans="2:14" s="41" customFormat="1">
      <c r="B36" s="234" t="s">
        <v>1368</v>
      </c>
      <c r="C36" s="364">
        <v>26073.367999999999</v>
      </c>
      <c r="D36" s="364">
        <v>34260.326000000001</v>
      </c>
      <c r="E36" s="917">
        <v>0.48634970950823647</v>
      </c>
      <c r="F36" s="364">
        <v>43873.896999999997</v>
      </c>
      <c r="G36" s="917">
        <v>1.0974397885733748E-3</v>
      </c>
      <c r="H36" s="364">
        <v>2755</v>
      </c>
      <c r="I36" s="917">
        <v>0.43525904241640945</v>
      </c>
      <c r="J36" s="364">
        <v>704</v>
      </c>
      <c r="K36" s="364">
        <v>12348.614</v>
      </c>
      <c r="L36" s="417">
        <v>0.28145696745379151</v>
      </c>
      <c r="M36" s="364">
        <v>20.893000000000001</v>
      </c>
      <c r="N36" s="364">
        <v>-23.12</v>
      </c>
    </row>
    <row r="37" spans="2:14" s="41" customFormat="1">
      <c r="B37" s="232" t="s">
        <v>1369</v>
      </c>
      <c r="C37" s="362">
        <v>6582.9549999999999</v>
      </c>
      <c r="D37" s="362">
        <v>8834.8410000000003</v>
      </c>
      <c r="E37" s="915">
        <v>0.49240123059132734</v>
      </c>
      <c r="F37" s="362">
        <v>11431.552</v>
      </c>
      <c r="G37" s="915">
        <v>1.9993022470098558E-3</v>
      </c>
      <c r="H37" s="362">
        <v>1046</v>
      </c>
      <c r="I37" s="915">
        <v>0.40733888594039397</v>
      </c>
      <c r="J37" s="362">
        <v>755</v>
      </c>
      <c r="K37" s="362">
        <v>4873.8599999999997</v>
      </c>
      <c r="L37" s="377">
        <v>0.42635155751380038</v>
      </c>
      <c r="M37" s="362">
        <v>9.3030000000000008</v>
      </c>
      <c r="N37" s="362">
        <v>-16.007000000000001</v>
      </c>
    </row>
    <row r="38" spans="2:14" s="41" customFormat="1">
      <c r="B38" s="232" t="s">
        <v>1370</v>
      </c>
      <c r="C38" s="362">
        <v>13182.700999999999</v>
      </c>
      <c r="D38" s="362">
        <v>11376.343999999999</v>
      </c>
      <c r="E38" s="915">
        <v>0.49868777214223348</v>
      </c>
      <c r="F38" s="362">
        <v>18963.839</v>
      </c>
      <c r="G38" s="915">
        <v>3.1264129799715122E-3</v>
      </c>
      <c r="H38" s="362">
        <v>1797</v>
      </c>
      <c r="I38" s="915">
        <v>0.39938191080904767</v>
      </c>
      <c r="J38" s="362">
        <v>753</v>
      </c>
      <c r="K38" s="362">
        <v>10080.152</v>
      </c>
      <c r="L38" s="377">
        <v>0.53154595965510987</v>
      </c>
      <c r="M38" s="362">
        <v>23.742999999999999</v>
      </c>
      <c r="N38" s="362">
        <v>-22.515000000000001</v>
      </c>
    </row>
    <row r="39" spans="2:14" s="41" customFormat="1">
      <c r="B39" s="232" t="s">
        <v>1371</v>
      </c>
      <c r="C39" s="362">
        <v>6077.1080000000002</v>
      </c>
      <c r="D39" s="362">
        <v>3529.1370000000002</v>
      </c>
      <c r="E39" s="915">
        <v>0.46254125286536563</v>
      </c>
      <c r="F39" s="362">
        <v>7176.357</v>
      </c>
      <c r="G39" s="915">
        <v>5.0045102661266721E-3</v>
      </c>
      <c r="H39" s="362">
        <v>1711</v>
      </c>
      <c r="I39" s="915">
        <v>0.38839052875321983</v>
      </c>
      <c r="J39" s="362">
        <v>697</v>
      </c>
      <c r="K39" s="362">
        <v>4780.6239999999998</v>
      </c>
      <c r="L39" s="377">
        <v>0.66616306853184704</v>
      </c>
      <c r="M39" s="362">
        <v>14.04</v>
      </c>
      <c r="N39" s="362">
        <v>-16.25</v>
      </c>
    </row>
    <row r="40" spans="2:14" s="41" customFormat="1">
      <c r="B40" s="232" t="s">
        <v>1372</v>
      </c>
      <c r="C40" s="362">
        <v>4184.3010000000004</v>
      </c>
      <c r="D40" s="362">
        <v>2382.444</v>
      </c>
      <c r="E40" s="915">
        <v>0.4682249056623673</v>
      </c>
      <c r="F40" s="362">
        <v>4192.2569999999996</v>
      </c>
      <c r="G40" s="915">
        <v>1.1434303590731667E-2</v>
      </c>
      <c r="H40" s="362">
        <v>1701</v>
      </c>
      <c r="I40" s="915">
        <v>0.42048238306189467</v>
      </c>
      <c r="J40" s="362">
        <v>681</v>
      </c>
      <c r="K40" s="362">
        <v>3800.2060000000001</v>
      </c>
      <c r="L40" s="377">
        <v>0.90648211691220282</v>
      </c>
      <c r="M40" s="362">
        <v>20.155000000000001</v>
      </c>
      <c r="N40" s="362">
        <v>-23.134</v>
      </c>
    </row>
    <row r="41" spans="2:14" s="41" customFormat="1">
      <c r="B41" s="232" t="s">
        <v>1071</v>
      </c>
      <c r="C41" s="362">
        <v>2941.567</v>
      </c>
      <c r="D41" s="362">
        <v>1297.614</v>
      </c>
      <c r="E41" s="915">
        <v>0.41078316328815717</v>
      </c>
      <c r="F41" s="362">
        <v>2419.9169999999999</v>
      </c>
      <c r="G41" s="915">
        <v>4.3981817371864421E-2</v>
      </c>
      <c r="H41" s="362">
        <v>2082</v>
      </c>
      <c r="I41" s="915">
        <v>0.41595352219146348</v>
      </c>
      <c r="J41" s="362">
        <v>548</v>
      </c>
      <c r="K41" s="362">
        <v>3455.6190000000001</v>
      </c>
      <c r="L41" s="377">
        <v>1.4279907120781417</v>
      </c>
      <c r="M41" s="362">
        <v>44.771000000000001</v>
      </c>
      <c r="N41" s="362">
        <v>-170.65</v>
      </c>
    </row>
    <row r="42" spans="2:14" s="41" customFormat="1">
      <c r="B42" s="232" t="s">
        <v>1072</v>
      </c>
      <c r="C42" s="362">
        <v>500.04500000000002</v>
      </c>
      <c r="D42" s="362">
        <v>279.53699999999998</v>
      </c>
      <c r="E42" s="915">
        <v>0.45659660684669545</v>
      </c>
      <c r="F42" s="362">
        <v>458.00400000000002</v>
      </c>
      <c r="G42" s="915">
        <v>0.13863488915387204</v>
      </c>
      <c r="H42" s="362">
        <v>169</v>
      </c>
      <c r="I42" s="915">
        <v>0.4250811112485699</v>
      </c>
      <c r="J42" s="362">
        <v>815</v>
      </c>
      <c r="K42" s="362">
        <v>974.25900000000001</v>
      </c>
      <c r="L42" s="377">
        <v>2.1271844787381768</v>
      </c>
      <c r="M42" s="362">
        <v>26.661000000000001</v>
      </c>
      <c r="N42" s="362">
        <v>-11.627000000000001</v>
      </c>
    </row>
    <row r="43" spans="2:14" s="41" customFormat="1">
      <c r="B43" s="232" t="s">
        <v>984</v>
      </c>
      <c r="C43" s="362">
        <v>1756.721</v>
      </c>
      <c r="D43" s="362">
        <v>113.661</v>
      </c>
      <c r="E43" s="915">
        <v>0.46166712149088446</v>
      </c>
      <c r="F43" s="362">
        <v>1805.05</v>
      </c>
      <c r="G43" s="915">
        <v>1</v>
      </c>
      <c r="H43" s="362">
        <v>637</v>
      </c>
      <c r="I43" s="915">
        <v>0.33328380376930278</v>
      </c>
      <c r="J43" s="362">
        <v>233</v>
      </c>
      <c r="K43" s="362">
        <v>329.94</v>
      </c>
      <c r="L43" s="377">
        <v>0.18278718041051495</v>
      </c>
      <c r="M43" s="362">
        <v>601.59299999999996</v>
      </c>
      <c r="N43" s="362">
        <v>-982.33900000000006</v>
      </c>
    </row>
    <row r="44" spans="2:14" ht="26">
      <c r="B44" s="413" t="s">
        <v>987</v>
      </c>
      <c r="C44" s="791">
        <v>74000.462</v>
      </c>
      <c r="D44" s="791">
        <v>4378.2699999999995</v>
      </c>
      <c r="E44" s="913">
        <v>3.6938240026912872E-2</v>
      </c>
      <c r="F44" s="791">
        <v>74139.168999999994</v>
      </c>
      <c r="G44" s="913">
        <v>4.362866928878973E-2</v>
      </c>
      <c r="H44" s="791">
        <v>1054848</v>
      </c>
      <c r="I44" s="913">
        <v>0.2411556215327337</v>
      </c>
      <c r="J44" s="791">
        <v>0</v>
      </c>
      <c r="K44" s="791">
        <v>8903.6790000000019</v>
      </c>
      <c r="L44" s="415">
        <v>0.12009413000029717</v>
      </c>
      <c r="M44" s="791">
        <v>609.68500000000006</v>
      </c>
      <c r="N44" s="791">
        <v>-941.34600000000012</v>
      </c>
    </row>
    <row r="45" spans="2:14" s="41" customFormat="1">
      <c r="B45" s="234" t="s">
        <v>1368</v>
      </c>
      <c r="C45" s="364">
        <v>56264.817999999999</v>
      </c>
      <c r="D45" s="364">
        <v>3104.3040000000001</v>
      </c>
      <c r="E45" s="917">
        <v>3.6941847411459949E-2</v>
      </c>
      <c r="F45" s="364">
        <v>56365.932999999997</v>
      </c>
      <c r="G45" s="917">
        <v>4.5159001453040816E-4</v>
      </c>
      <c r="H45" s="364">
        <v>838237</v>
      </c>
      <c r="I45" s="917">
        <v>0.23260097375467348</v>
      </c>
      <c r="J45" s="364">
        <v>0</v>
      </c>
      <c r="K45" s="364">
        <v>1774.377</v>
      </c>
      <c r="L45" s="417">
        <v>3.14795995659293E-2</v>
      </c>
      <c r="M45" s="364">
        <v>6.1520000000000001</v>
      </c>
      <c r="N45" s="364">
        <v>-8.9309999999999992</v>
      </c>
    </row>
    <row r="46" spans="2:14" s="41" customFormat="1">
      <c r="B46" s="232" t="s">
        <v>1369</v>
      </c>
      <c r="C46" s="362">
        <v>2005.192</v>
      </c>
      <c r="D46" s="362">
        <v>27.933</v>
      </c>
      <c r="E46" s="915">
        <v>3.6979467900520535E-2</v>
      </c>
      <c r="F46" s="362">
        <v>2005.3789999999999</v>
      </c>
      <c r="G46" s="915">
        <v>2.0220206571226686E-3</v>
      </c>
      <c r="H46" s="362">
        <v>25223</v>
      </c>
      <c r="I46" s="915">
        <v>0.29237649372001001</v>
      </c>
      <c r="J46" s="362">
        <v>0</v>
      </c>
      <c r="K46" s="362">
        <v>247.88499999999999</v>
      </c>
      <c r="L46" s="377">
        <v>0.12361005076845823</v>
      </c>
      <c r="M46" s="362">
        <v>1.1830000000000001</v>
      </c>
      <c r="N46" s="362">
        <v>-1.7569999999999999</v>
      </c>
    </row>
    <row r="47" spans="2:14" s="41" customFormat="1">
      <c r="B47" s="232" t="s">
        <v>1370</v>
      </c>
      <c r="C47" s="362">
        <v>3280.71</v>
      </c>
      <c r="D47" s="362">
        <v>423.22</v>
      </c>
      <c r="E47" s="915">
        <v>3.6928889603450067E-2</v>
      </c>
      <c r="F47" s="362">
        <v>3295.5740000000001</v>
      </c>
      <c r="G47" s="915">
        <v>3.2242908411159927E-3</v>
      </c>
      <c r="H47" s="362">
        <v>42025</v>
      </c>
      <c r="I47" s="915">
        <v>0.30846127804131851</v>
      </c>
      <c r="J47" s="362">
        <v>0</v>
      </c>
      <c r="K47" s="362">
        <v>616.65700000000004</v>
      </c>
      <c r="L47" s="377">
        <v>0.18711672078976227</v>
      </c>
      <c r="M47" s="362">
        <v>3.2730000000000001</v>
      </c>
      <c r="N47" s="362">
        <v>-2.1520000000000001</v>
      </c>
    </row>
    <row r="48" spans="2:14" s="41" customFormat="1">
      <c r="B48" s="232" t="s">
        <v>1371</v>
      </c>
      <c r="C48" s="362">
        <v>1952.9939999999999</v>
      </c>
      <c r="D48" s="362">
        <v>255.29499999999999</v>
      </c>
      <c r="E48" s="915">
        <v>3.6918075167942967E-2</v>
      </c>
      <c r="F48" s="362">
        <v>1961.11</v>
      </c>
      <c r="G48" s="915">
        <v>5.4344138949778426E-3</v>
      </c>
      <c r="H48" s="362">
        <v>26409</v>
      </c>
      <c r="I48" s="915">
        <v>0.29993240805315352</v>
      </c>
      <c r="J48" s="362">
        <v>0</v>
      </c>
      <c r="K48" s="362">
        <v>517.91800000000001</v>
      </c>
      <c r="L48" s="377">
        <v>0.26409431393445548</v>
      </c>
      <c r="M48" s="362">
        <v>3.1960000000000002</v>
      </c>
      <c r="N48" s="362">
        <v>-3.3210000000000002</v>
      </c>
    </row>
    <row r="49" spans="2:14" s="41" customFormat="1">
      <c r="B49" s="232" t="s">
        <v>1372</v>
      </c>
      <c r="C49" s="362">
        <v>4267.8490000000002</v>
      </c>
      <c r="D49" s="362">
        <v>328.43599999999998</v>
      </c>
      <c r="E49" s="915">
        <v>3.6938710817961254E-2</v>
      </c>
      <c r="F49" s="362">
        <v>4278.7510000000002</v>
      </c>
      <c r="G49" s="915">
        <v>1.0878972606361063E-2</v>
      </c>
      <c r="H49" s="362">
        <v>55196</v>
      </c>
      <c r="I49" s="915">
        <v>0.26977382042189652</v>
      </c>
      <c r="J49" s="362">
        <v>0</v>
      </c>
      <c r="K49" s="362">
        <v>1616.6210000000001</v>
      </c>
      <c r="L49" s="377">
        <v>0.37782544485528602</v>
      </c>
      <c r="M49" s="362">
        <v>12.857000000000001</v>
      </c>
      <c r="N49" s="362">
        <v>-50.405000000000001</v>
      </c>
    </row>
    <row r="50" spans="2:14" s="41" customFormat="1">
      <c r="B50" s="232" t="s">
        <v>1071</v>
      </c>
      <c r="C50" s="362">
        <v>2296.6639999999998</v>
      </c>
      <c r="D50" s="362">
        <v>198.65199999999999</v>
      </c>
      <c r="E50" s="915">
        <v>3.6923278331931861E-2</v>
      </c>
      <c r="F50" s="362">
        <v>2302.1239999999998</v>
      </c>
      <c r="G50" s="915">
        <v>4.7436210947077555E-2</v>
      </c>
      <c r="H50" s="362">
        <v>28834</v>
      </c>
      <c r="I50" s="915">
        <v>0.26865562584379937</v>
      </c>
      <c r="J50" s="362">
        <v>0</v>
      </c>
      <c r="K50" s="362">
        <v>1992.5910000000001</v>
      </c>
      <c r="L50" s="377">
        <v>0.8655446014202538</v>
      </c>
      <c r="M50" s="362">
        <v>28.715</v>
      </c>
      <c r="N50" s="362">
        <v>-199.53700000000001</v>
      </c>
    </row>
    <row r="51" spans="2:14" s="41" customFormat="1">
      <c r="B51" s="232" t="s">
        <v>1072</v>
      </c>
      <c r="C51" s="362">
        <v>1112.0260000000001</v>
      </c>
      <c r="D51" s="362">
        <v>40.158999999999999</v>
      </c>
      <c r="E51" s="915">
        <v>3.6928210363803879E-2</v>
      </c>
      <c r="F51" s="362">
        <v>1112.4169999999999</v>
      </c>
      <c r="G51" s="915">
        <v>0.18885329005483553</v>
      </c>
      <c r="H51" s="362">
        <v>11614</v>
      </c>
      <c r="I51" s="915">
        <v>0.26858532896137643</v>
      </c>
      <c r="J51" s="362">
        <v>0</v>
      </c>
      <c r="K51" s="362">
        <v>1778.2809999999999</v>
      </c>
      <c r="L51" s="377">
        <v>1.5985740958651298</v>
      </c>
      <c r="M51" s="362">
        <v>58.198999999999998</v>
      </c>
      <c r="N51" s="362">
        <v>-81.790000000000006</v>
      </c>
    </row>
    <row r="52" spans="2:14" s="41" customFormat="1">
      <c r="B52" s="232" t="s">
        <v>984</v>
      </c>
      <c r="C52" s="362">
        <v>2820.2089999999998</v>
      </c>
      <c r="D52" s="363">
        <v>0.27100000000000002</v>
      </c>
      <c r="E52" s="915">
        <v>3.6900369003690037E-2</v>
      </c>
      <c r="F52" s="362">
        <v>2817.8809999999999</v>
      </c>
      <c r="G52" s="915">
        <v>1</v>
      </c>
      <c r="H52" s="362">
        <v>27310</v>
      </c>
      <c r="I52" s="915">
        <v>0.17605838665603341</v>
      </c>
      <c r="J52" s="362">
        <v>0</v>
      </c>
      <c r="K52" s="362">
        <v>359.34899999999999</v>
      </c>
      <c r="L52" s="377">
        <v>0.12752454770091426</v>
      </c>
      <c r="M52" s="362">
        <v>496.11</v>
      </c>
      <c r="N52" s="362">
        <v>-593.45300000000009</v>
      </c>
    </row>
    <row r="53" spans="2:14">
      <c r="B53" s="413" t="s">
        <v>988</v>
      </c>
      <c r="C53" s="791">
        <v>3556.049</v>
      </c>
      <c r="D53" s="791">
        <v>884.06</v>
      </c>
      <c r="E53" s="913">
        <v>0.54976023624334791</v>
      </c>
      <c r="F53" s="791">
        <v>4001.8709999999996</v>
      </c>
      <c r="G53" s="913">
        <v>0.12638449585823733</v>
      </c>
      <c r="H53" s="791">
        <v>155069</v>
      </c>
      <c r="I53" s="913">
        <v>0.51915671981432687</v>
      </c>
      <c r="J53" s="791">
        <v>0</v>
      </c>
      <c r="K53" s="791">
        <v>1634.8710000000001</v>
      </c>
      <c r="L53" s="415">
        <v>0.40852666165401141</v>
      </c>
      <c r="M53" s="791">
        <v>291.07</v>
      </c>
      <c r="N53" s="791">
        <v>-268.42</v>
      </c>
    </row>
    <row r="54" spans="2:14" s="41" customFormat="1">
      <c r="B54" s="234" t="s">
        <v>1368</v>
      </c>
      <c r="C54" s="364">
        <v>326.64100000000002</v>
      </c>
      <c r="D54" s="364">
        <v>238.239</v>
      </c>
      <c r="E54" s="917">
        <v>0.53304454770209753</v>
      </c>
      <c r="F54" s="364">
        <v>453.60300000000001</v>
      </c>
      <c r="G54" s="917">
        <v>1.1297676570040322E-3</v>
      </c>
      <c r="H54" s="364">
        <v>23712</v>
      </c>
      <c r="I54" s="917">
        <v>0.51745953000222655</v>
      </c>
      <c r="J54" s="364">
        <v>0</v>
      </c>
      <c r="K54" s="364">
        <v>52.058</v>
      </c>
      <c r="L54" s="417">
        <v>0.11476555490153284</v>
      </c>
      <c r="M54" s="363">
        <v>0.26400000000000001</v>
      </c>
      <c r="N54" s="364">
        <v>-0.51400000000000001</v>
      </c>
    </row>
    <row r="55" spans="2:14" s="41" customFormat="1">
      <c r="B55" s="232" t="s">
        <v>1369</v>
      </c>
      <c r="C55" s="362">
        <v>146.16</v>
      </c>
      <c r="D55" s="362">
        <v>65.546000000000006</v>
      </c>
      <c r="E55" s="915">
        <v>0.53942269551154909</v>
      </c>
      <c r="F55" s="362">
        <v>181.517</v>
      </c>
      <c r="G55" s="915">
        <v>2.0378368254764015E-3</v>
      </c>
      <c r="H55" s="362">
        <v>7173</v>
      </c>
      <c r="I55" s="915">
        <v>0.52522319496664227</v>
      </c>
      <c r="J55" s="362">
        <v>0</v>
      </c>
      <c r="K55" s="362">
        <v>32.158999999999999</v>
      </c>
      <c r="L55" s="377">
        <v>0.17716797875681065</v>
      </c>
      <c r="M55" s="363">
        <v>0.19400000000000001</v>
      </c>
      <c r="N55" s="362">
        <v>-0.2</v>
      </c>
    </row>
    <row r="56" spans="2:14" s="41" customFormat="1">
      <c r="B56" s="232" t="s">
        <v>1370</v>
      </c>
      <c r="C56" s="362">
        <v>255.70099999999999</v>
      </c>
      <c r="D56" s="362">
        <v>95.082999999999998</v>
      </c>
      <c r="E56" s="915">
        <v>0.55617971607137207</v>
      </c>
      <c r="F56" s="362">
        <v>307.755</v>
      </c>
      <c r="G56" s="915">
        <v>3.1085931204692047E-3</v>
      </c>
      <c r="H56" s="362">
        <v>11021</v>
      </c>
      <c r="I56" s="915">
        <v>0.51928943554847207</v>
      </c>
      <c r="J56" s="362">
        <v>0</v>
      </c>
      <c r="K56" s="362">
        <v>71.433000000000007</v>
      </c>
      <c r="L56" s="377">
        <v>0.23210995759613981</v>
      </c>
      <c r="M56" s="363">
        <v>0.496</v>
      </c>
      <c r="N56" s="362">
        <v>-0.441</v>
      </c>
    </row>
    <row r="57" spans="2:14" s="41" customFormat="1">
      <c r="B57" s="232" t="s">
        <v>1371</v>
      </c>
      <c r="C57" s="362">
        <v>343.17200000000003</v>
      </c>
      <c r="D57" s="362">
        <v>119.075</v>
      </c>
      <c r="E57" s="915">
        <v>0.54223495411448563</v>
      </c>
      <c r="F57" s="362">
        <v>404.22399999999999</v>
      </c>
      <c r="G57" s="915">
        <v>5.2297020317447753E-3</v>
      </c>
      <c r="H57" s="362">
        <v>15094</v>
      </c>
      <c r="I57" s="915">
        <v>0.519594371938356</v>
      </c>
      <c r="J57" s="362">
        <v>0</v>
      </c>
      <c r="K57" s="362">
        <v>127.42100000000001</v>
      </c>
      <c r="L57" s="377">
        <v>0.31522373733375558</v>
      </c>
      <c r="M57" s="362">
        <v>1.0980000000000001</v>
      </c>
      <c r="N57" s="362">
        <v>-1.2549999999999999</v>
      </c>
    </row>
    <row r="58" spans="2:14" s="41" customFormat="1">
      <c r="B58" s="232" t="s">
        <v>1372</v>
      </c>
      <c r="C58" s="362">
        <v>871.39300000000003</v>
      </c>
      <c r="D58" s="362">
        <v>187.78899999999999</v>
      </c>
      <c r="E58" s="915">
        <v>0.57098673805912548</v>
      </c>
      <c r="F58" s="362">
        <v>968.90099999999995</v>
      </c>
      <c r="G58" s="915">
        <v>1.1841528973847689E-2</v>
      </c>
      <c r="H58" s="362">
        <v>33664</v>
      </c>
      <c r="I58" s="915">
        <v>0.51375055687551152</v>
      </c>
      <c r="J58" s="362">
        <v>0</v>
      </c>
      <c r="K58" s="362">
        <v>440.69400000000002</v>
      </c>
      <c r="L58" s="377">
        <v>0.45483903928265118</v>
      </c>
      <c r="M58" s="362">
        <v>5.8860000000000001</v>
      </c>
      <c r="N58" s="362">
        <v>-4.2279999999999998</v>
      </c>
    </row>
    <row r="59" spans="2:14" s="41" customFormat="1">
      <c r="B59" s="232" t="s">
        <v>1373</v>
      </c>
      <c r="C59" s="362">
        <v>1018.529</v>
      </c>
      <c r="D59" s="362">
        <v>140.267</v>
      </c>
      <c r="E59" s="915">
        <v>0.57707151458874395</v>
      </c>
      <c r="F59" s="362">
        <v>1083.3109999999999</v>
      </c>
      <c r="G59" s="915">
        <v>4.3137703919170024E-2</v>
      </c>
      <c r="H59" s="362">
        <v>42177</v>
      </c>
      <c r="I59" s="915">
        <v>0.50479190961526288</v>
      </c>
      <c r="J59" s="362">
        <v>0</v>
      </c>
      <c r="K59" s="362">
        <v>653.40899999999999</v>
      </c>
      <c r="L59" s="377">
        <v>0.60315920358973563</v>
      </c>
      <c r="M59" s="362">
        <v>23.343</v>
      </c>
      <c r="N59" s="362">
        <v>-23.620999999999999</v>
      </c>
    </row>
    <row r="60" spans="2:14" s="41" customFormat="1">
      <c r="B60" s="232" t="s">
        <v>1072</v>
      </c>
      <c r="C60" s="362">
        <v>196.6</v>
      </c>
      <c r="D60" s="362">
        <v>28.506</v>
      </c>
      <c r="E60" s="915">
        <v>0.50151380231522702</v>
      </c>
      <c r="F60" s="362">
        <v>202.571</v>
      </c>
      <c r="G60" s="915">
        <v>0.21536945670698174</v>
      </c>
      <c r="H60" s="362">
        <v>8279</v>
      </c>
      <c r="I60" s="915">
        <v>0.46144373144877604</v>
      </c>
      <c r="J60" s="362">
        <v>0</v>
      </c>
      <c r="K60" s="362">
        <v>175.642</v>
      </c>
      <c r="L60" s="377">
        <v>0.86706389364716563</v>
      </c>
      <c r="M60" s="362">
        <v>20.190999999999999</v>
      </c>
      <c r="N60" s="362">
        <v>-13.359</v>
      </c>
    </row>
    <row r="61" spans="2:14" s="41" customFormat="1">
      <c r="B61" s="232" t="s">
        <v>984</v>
      </c>
      <c r="C61" s="362">
        <v>397.85300000000001</v>
      </c>
      <c r="D61" s="362">
        <v>9.5549999999999997</v>
      </c>
      <c r="E61" s="915">
        <v>0.40293347302252486</v>
      </c>
      <c r="F61" s="362">
        <v>399.98899999999998</v>
      </c>
      <c r="G61" s="915">
        <v>1</v>
      </c>
      <c r="H61" s="362">
        <v>13949</v>
      </c>
      <c r="I61" s="915">
        <v>0.59901266570910694</v>
      </c>
      <c r="J61" s="362">
        <v>0</v>
      </c>
      <c r="K61" s="362">
        <v>82.055000000000007</v>
      </c>
      <c r="L61" s="377">
        <v>0.20514314143638954</v>
      </c>
      <c r="M61" s="362">
        <v>239.59800000000001</v>
      </c>
      <c r="N61" s="362">
        <v>-224.80199999999999</v>
      </c>
    </row>
    <row r="62" spans="2:14">
      <c r="B62" s="413" t="s">
        <v>989</v>
      </c>
      <c r="C62" s="791">
        <v>11440.828999999998</v>
      </c>
      <c r="D62" s="791">
        <v>15.545</v>
      </c>
      <c r="E62" s="913">
        <v>0.5048954749933845</v>
      </c>
      <c r="F62" s="791">
        <v>11445.403</v>
      </c>
      <c r="G62" s="913">
        <v>6.6773697455501588E-2</v>
      </c>
      <c r="H62" s="791">
        <v>1023637</v>
      </c>
      <c r="I62" s="913">
        <v>0.56526389772292762</v>
      </c>
      <c r="J62" s="791">
        <v>0</v>
      </c>
      <c r="K62" s="791">
        <v>4222.7769999999991</v>
      </c>
      <c r="L62" s="415">
        <v>0.36894961234654639</v>
      </c>
      <c r="M62" s="791">
        <v>391.72899999999998</v>
      </c>
      <c r="N62" s="791">
        <v>-611.49099999999999</v>
      </c>
    </row>
    <row r="63" spans="2:14" s="41" customFormat="1">
      <c r="B63" s="234" t="s">
        <v>1368</v>
      </c>
      <c r="C63" s="364">
        <v>4856.0379999999996</v>
      </c>
      <c r="D63" s="364">
        <v>4.5110000000000001</v>
      </c>
      <c r="E63" s="917">
        <v>0.37663489248503657</v>
      </c>
      <c r="F63" s="364">
        <v>4857.7370000000001</v>
      </c>
      <c r="G63" s="917">
        <v>5.5627632300390083E-4</v>
      </c>
      <c r="H63" s="364">
        <v>385973</v>
      </c>
      <c r="I63" s="917">
        <v>0.54665739361449373</v>
      </c>
      <c r="J63" s="364">
        <v>0</v>
      </c>
      <c r="K63" s="364">
        <v>445.69200000000001</v>
      </c>
      <c r="L63" s="417">
        <v>9.1748894598451911E-2</v>
      </c>
      <c r="M63" s="364">
        <v>1.538</v>
      </c>
      <c r="N63" s="364">
        <v>-2.8460000000000001</v>
      </c>
    </row>
    <row r="64" spans="2:14" s="41" customFormat="1">
      <c r="B64" s="232" t="s">
        <v>1369</v>
      </c>
      <c r="C64" s="362">
        <v>642.08900000000006</v>
      </c>
      <c r="D64" s="362">
        <v>0.90900000000000003</v>
      </c>
      <c r="E64" s="915">
        <v>0.5082508250825083</v>
      </c>
      <c r="F64" s="362">
        <v>642.55100000000004</v>
      </c>
      <c r="G64" s="915">
        <v>2.0331512622033115E-3</v>
      </c>
      <c r="H64" s="362">
        <v>65735</v>
      </c>
      <c r="I64" s="915">
        <v>0.61120990767529737</v>
      </c>
      <c r="J64" s="362">
        <v>0</v>
      </c>
      <c r="K64" s="362">
        <v>170.71600000000001</v>
      </c>
      <c r="L64" s="377">
        <v>0.26568474720294577</v>
      </c>
      <c r="M64" s="362">
        <v>0.79600000000000004</v>
      </c>
      <c r="N64" s="362">
        <v>-1.9259999999999999</v>
      </c>
    </row>
    <row r="65" spans="2:14" s="41" customFormat="1">
      <c r="B65" s="232" t="s">
        <v>1370</v>
      </c>
      <c r="C65" s="362">
        <v>793.66800000000001</v>
      </c>
      <c r="D65" s="362">
        <v>0.97599999999999998</v>
      </c>
      <c r="E65" s="915">
        <v>0.57889344262295084</v>
      </c>
      <c r="F65" s="362">
        <v>794.19600000000003</v>
      </c>
      <c r="G65" s="915">
        <v>2.9702844242479195E-3</v>
      </c>
      <c r="H65" s="362">
        <v>81542</v>
      </c>
      <c r="I65" s="915">
        <v>0.59768813713438507</v>
      </c>
      <c r="J65" s="362">
        <v>0</v>
      </c>
      <c r="K65" s="362">
        <v>262.58499999999998</v>
      </c>
      <c r="L65" s="377">
        <v>0.33062997043550957</v>
      </c>
      <c r="M65" s="362">
        <v>1.4079999999999999</v>
      </c>
      <c r="N65" s="362">
        <v>-3.4</v>
      </c>
    </row>
    <row r="66" spans="2:14" s="41" customFormat="1">
      <c r="B66" s="232" t="s">
        <v>1371</v>
      </c>
      <c r="C66" s="362">
        <v>1016.567</v>
      </c>
      <c r="D66" s="362">
        <v>3.8109999999999999</v>
      </c>
      <c r="E66" s="915">
        <v>0.56772800863464656</v>
      </c>
      <c r="F66" s="362">
        <v>1018.366</v>
      </c>
      <c r="G66" s="915">
        <v>5.0424620722903145E-3</v>
      </c>
      <c r="H66" s="362">
        <v>107899</v>
      </c>
      <c r="I66" s="915">
        <v>0.6018502948005825</v>
      </c>
      <c r="J66" s="362">
        <v>0</v>
      </c>
      <c r="K66" s="362">
        <v>466.56700000000001</v>
      </c>
      <c r="L66" s="377">
        <v>0.45815256990119468</v>
      </c>
      <c r="M66" s="362">
        <v>3.0880000000000001</v>
      </c>
      <c r="N66" s="362">
        <v>-5.0890000000000004</v>
      </c>
    </row>
    <row r="67" spans="2:14" s="41" customFormat="1">
      <c r="B67" s="232" t="s">
        <v>1372</v>
      </c>
      <c r="C67" s="362">
        <v>1320.952</v>
      </c>
      <c r="D67" s="362">
        <v>1.4810000000000001</v>
      </c>
      <c r="E67" s="915">
        <v>0.59131025118805158</v>
      </c>
      <c r="F67" s="362">
        <v>1321.7339999999999</v>
      </c>
      <c r="G67" s="915">
        <v>1.1724789023071206E-2</v>
      </c>
      <c r="H67" s="362">
        <v>135038</v>
      </c>
      <c r="I67" s="915">
        <v>0.60269407263661223</v>
      </c>
      <c r="J67" s="362">
        <v>0</v>
      </c>
      <c r="K67" s="362">
        <v>898.03499999999997</v>
      </c>
      <c r="L67" s="377">
        <v>0.67943701228840303</v>
      </c>
      <c r="M67" s="362">
        <v>9.2509999999999994</v>
      </c>
      <c r="N67" s="362">
        <v>-13.318</v>
      </c>
    </row>
    <row r="68" spans="2:14" s="41" customFormat="1">
      <c r="B68" s="232" t="s">
        <v>1071</v>
      </c>
      <c r="C68" s="362">
        <v>1984.0129999999999</v>
      </c>
      <c r="D68" s="362">
        <v>2.7869999999999999</v>
      </c>
      <c r="E68" s="915">
        <v>0.60582760016187776</v>
      </c>
      <c r="F68" s="362">
        <v>1983.4880000000001</v>
      </c>
      <c r="G68" s="915">
        <v>3.8711973793816766E-2</v>
      </c>
      <c r="H68" s="362">
        <v>171172</v>
      </c>
      <c r="I68" s="915">
        <v>0.55938827838547056</v>
      </c>
      <c r="J68" s="362">
        <v>0</v>
      </c>
      <c r="K68" s="362">
        <v>1673.818</v>
      </c>
      <c r="L68" s="377">
        <v>0.8438760405911202</v>
      </c>
      <c r="M68" s="362">
        <v>43.387999999999998</v>
      </c>
      <c r="N68" s="362">
        <v>-103.61499999999999</v>
      </c>
    </row>
    <row r="69" spans="2:14" s="41" customFormat="1">
      <c r="B69" s="232" t="s">
        <v>1072</v>
      </c>
      <c r="C69" s="362">
        <v>212.00700000000001</v>
      </c>
      <c r="D69" s="362">
        <v>1.046</v>
      </c>
      <c r="E69" s="915">
        <v>0.40535372848948376</v>
      </c>
      <c r="F69" s="362">
        <v>212.036</v>
      </c>
      <c r="G69" s="915">
        <v>0.21304109686491918</v>
      </c>
      <c r="H69" s="362">
        <v>20638</v>
      </c>
      <c r="I69" s="915">
        <v>0.57195268143117206</v>
      </c>
      <c r="J69" s="362">
        <v>0</v>
      </c>
      <c r="K69" s="362">
        <v>276.11</v>
      </c>
      <c r="L69" s="377">
        <v>1.3021845347016545</v>
      </c>
      <c r="M69" s="362">
        <v>25.837</v>
      </c>
      <c r="N69" s="362">
        <v>-24.478999999999999</v>
      </c>
    </row>
    <row r="70" spans="2:14" s="41" customFormat="1">
      <c r="B70" s="232" t="s">
        <v>984</v>
      </c>
      <c r="C70" s="362">
        <v>615.495</v>
      </c>
      <c r="D70" s="363">
        <v>2.4E-2</v>
      </c>
      <c r="E70" s="915">
        <v>0.41666666666666669</v>
      </c>
      <c r="F70" s="362">
        <v>615.29499999999996</v>
      </c>
      <c r="G70" s="915">
        <v>1</v>
      </c>
      <c r="H70" s="362">
        <v>55640</v>
      </c>
      <c r="I70" s="915">
        <v>0.49800596033349859</v>
      </c>
      <c r="J70" s="362">
        <v>0</v>
      </c>
      <c r="K70" s="362">
        <v>29.254000000000001</v>
      </c>
      <c r="L70" s="377">
        <v>4.7544673693106561E-2</v>
      </c>
      <c r="M70" s="362">
        <v>306.423</v>
      </c>
      <c r="N70" s="362">
        <v>-456.81799999999998</v>
      </c>
    </row>
    <row r="71" spans="2:14">
      <c r="B71" s="413" t="s">
        <v>990</v>
      </c>
      <c r="C71" s="791">
        <v>7190.2300000000005</v>
      </c>
      <c r="D71" s="791">
        <v>17427.825999999997</v>
      </c>
      <c r="E71" s="913">
        <v>0.18587058594956316</v>
      </c>
      <c r="F71" s="791">
        <v>10429.544</v>
      </c>
      <c r="G71" s="913">
        <v>6.4764899273220405E-2</v>
      </c>
      <c r="H71" s="791">
        <v>8773578</v>
      </c>
      <c r="I71" s="913">
        <v>0.68559079709401904</v>
      </c>
      <c r="J71" s="791">
        <v>0</v>
      </c>
      <c r="K71" s="791">
        <v>7365.0720000000001</v>
      </c>
      <c r="L71" s="415">
        <v>0.70617392284840064</v>
      </c>
      <c r="M71" s="791">
        <v>526.76400000000001</v>
      </c>
      <c r="N71" s="791">
        <v>-645.50700000000006</v>
      </c>
    </row>
    <row r="72" spans="2:14" s="41" customFormat="1">
      <c r="B72" s="234" t="s">
        <v>1368</v>
      </c>
      <c r="C72" s="364">
        <v>1103.597</v>
      </c>
      <c r="D72" s="364">
        <v>4540.46</v>
      </c>
      <c r="E72" s="917">
        <v>0.24897785416769447</v>
      </c>
      <c r="F72" s="364">
        <v>2234.067</v>
      </c>
      <c r="G72" s="917">
        <v>4.0527913201349869E-4</v>
      </c>
      <c r="H72" s="364">
        <v>2782216</v>
      </c>
      <c r="I72" s="917">
        <v>0.45525901853984219</v>
      </c>
      <c r="J72" s="364">
        <v>0</v>
      </c>
      <c r="K72" s="364">
        <v>29.821000000000002</v>
      </c>
      <c r="L72" s="417">
        <v>1.3348301550490653E-2</v>
      </c>
      <c r="M72" s="363">
        <v>0.41299999999999998</v>
      </c>
      <c r="N72" s="364">
        <v>-0.56200000000000006</v>
      </c>
    </row>
    <row r="73" spans="2:14" s="41" customFormat="1">
      <c r="B73" s="232" t="s">
        <v>1369</v>
      </c>
      <c r="C73" s="362">
        <v>23.027999999999999</v>
      </c>
      <c r="D73" s="362">
        <v>40.594000000000001</v>
      </c>
      <c r="E73" s="915">
        <v>0.26664039020544911</v>
      </c>
      <c r="F73" s="362">
        <v>33.851999999999997</v>
      </c>
      <c r="G73" s="915">
        <v>2.0106852661585716E-3</v>
      </c>
      <c r="H73" s="362">
        <v>37976</v>
      </c>
      <c r="I73" s="915">
        <v>0.49631634667050667</v>
      </c>
      <c r="J73" s="362">
        <v>0</v>
      </c>
      <c r="K73" s="362">
        <v>1.87</v>
      </c>
      <c r="L73" s="377">
        <v>5.5240458466264929E-2</v>
      </c>
      <c r="M73" s="363">
        <v>3.3000000000000002E-2</v>
      </c>
      <c r="N73" s="362">
        <v>-6.8000000000000005E-2</v>
      </c>
    </row>
    <row r="74" spans="2:14" s="41" customFormat="1">
      <c r="B74" s="232" t="s">
        <v>1370</v>
      </c>
      <c r="C74" s="362">
        <v>77.945999999999998</v>
      </c>
      <c r="D74" s="362">
        <v>130.61099999999999</v>
      </c>
      <c r="E74" s="915">
        <v>0.25995513394737041</v>
      </c>
      <c r="F74" s="362">
        <v>111.898</v>
      </c>
      <c r="G74" s="915">
        <v>2.9183030002323564E-3</v>
      </c>
      <c r="H74" s="362">
        <v>140727</v>
      </c>
      <c r="I74" s="915">
        <v>0.48953386611556954</v>
      </c>
      <c r="J74" s="362">
        <v>0</v>
      </c>
      <c r="K74" s="362">
        <v>8.4480000000000004</v>
      </c>
      <c r="L74" s="377">
        <v>7.5497327923644761E-2</v>
      </c>
      <c r="M74" s="363">
        <v>0.158</v>
      </c>
      <c r="N74" s="362">
        <v>-0.26700000000000002</v>
      </c>
    </row>
    <row r="75" spans="2:14" s="41" customFormat="1">
      <c r="B75" s="232" t="s">
        <v>1371</v>
      </c>
      <c r="C75" s="362">
        <v>472.30399999999997</v>
      </c>
      <c r="D75" s="362">
        <v>1756.789</v>
      </c>
      <c r="E75" s="915">
        <v>0.12403026202919076</v>
      </c>
      <c r="F75" s="362">
        <v>690.19899999999996</v>
      </c>
      <c r="G75" s="915">
        <v>5.2297216472350708E-3</v>
      </c>
      <c r="H75" s="362">
        <v>484949</v>
      </c>
      <c r="I75" s="915">
        <v>0.71108684624538698</v>
      </c>
      <c r="J75" s="362">
        <v>0</v>
      </c>
      <c r="K75" s="362">
        <v>130.44499999999999</v>
      </c>
      <c r="L75" s="377">
        <v>0.18899621703305858</v>
      </c>
      <c r="M75" s="362">
        <v>2.5720000000000001</v>
      </c>
      <c r="N75" s="362">
        <v>-3.0059999999999998</v>
      </c>
    </row>
    <row r="76" spans="2:14" s="41" customFormat="1">
      <c r="B76" s="232" t="s">
        <v>1372</v>
      </c>
      <c r="C76" s="362">
        <v>1594.67</v>
      </c>
      <c r="D76" s="362">
        <v>5376.5609999999997</v>
      </c>
      <c r="E76" s="915">
        <v>0.13571091260751994</v>
      </c>
      <c r="F76" s="362">
        <v>2324.328</v>
      </c>
      <c r="G76" s="915">
        <v>1.1499186489234736E-2</v>
      </c>
      <c r="H76" s="362">
        <v>1494958</v>
      </c>
      <c r="I76" s="915">
        <v>0.74247108676565388</v>
      </c>
      <c r="J76" s="362">
        <v>0</v>
      </c>
      <c r="K76" s="362">
        <v>836.11800000000005</v>
      </c>
      <c r="L76" s="377">
        <v>0.35972461717967519</v>
      </c>
      <c r="M76" s="362">
        <v>19.831</v>
      </c>
      <c r="N76" s="362">
        <v>-32.613</v>
      </c>
    </row>
    <row r="77" spans="2:14" s="41" customFormat="1">
      <c r="B77" s="232" t="s">
        <v>1071</v>
      </c>
      <c r="C77" s="362">
        <v>2697.0920000000001</v>
      </c>
      <c r="D77" s="362">
        <v>5040.259</v>
      </c>
      <c r="E77" s="915">
        <v>0.18774828833200832</v>
      </c>
      <c r="F77" s="362">
        <v>3643.39</v>
      </c>
      <c r="G77" s="915">
        <v>5.0540947342757714E-2</v>
      </c>
      <c r="H77" s="362">
        <v>2728548</v>
      </c>
      <c r="I77" s="915">
        <v>0.7608614325281613</v>
      </c>
      <c r="J77" s="362">
        <v>0</v>
      </c>
      <c r="K77" s="362">
        <v>3796.5520000000001</v>
      </c>
      <c r="L77" s="377">
        <v>1.0420383214533717</v>
      </c>
      <c r="M77" s="362">
        <v>140.66200000000001</v>
      </c>
      <c r="N77" s="362">
        <v>-203.69200000000001</v>
      </c>
    </row>
    <row r="78" spans="2:14" s="41" customFormat="1">
      <c r="B78" s="232" t="s">
        <v>1072</v>
      </c>
      <c r="C78" s="362">
        <v>1008.6319999999999</v>
      </c>
      <c r="D78" s="362">
        <v>541.89200000000005</v>
      </c>
      <c r="E78" s="915">
        <v>0.31375440124600473</v>
      </c>
      <c r="F78" s="362">
        <v>1178.653</v>
      </c>
      <c r="G78" s="915">
        <v>0.20916547616624234</v>
      </c>
      <c r="H78" s="362">
        <v>961891</v>
      </c>
      <c r="I78" s="915">
        <v>0.76201854280313186</v>
      </c>
      <c r="J78" s="362">
        <v>0</v>
      </c>
      <c r="K78" s="362">
        <v>2549.2370000000001</v>
      </c>
      <c r="L78" s="377">
        <v>2.1628392750029057</v>
      </c>
      <c r="M78" s="362">
        <v>188.15600000000001</v>
      </c>
      <c r="N78" s="362">
        <v>-246.52699999999999</v>
      </c>
    </row>
    <row r="79" spans="2:14" s="41" customFormat="1">
      <c r="B79" s="232" t="s">
        <v>984</v>
      </c>
      <c r="C79" s="362">
        <v>212.96100000000001</v>
      </c>
      <c r="D79" s="363">
        <v>0.66</v>
      </c>
      <c r="E79" s="915">
        <v>0.29696969696969699</v>
      </c>
      <c r="F79" s="362">
        <v>213.15700000000001</v>
      </c>
      <c r="G79" s="915">
        <v>1</v>
      </c>
      <c r="H79" s="362">
        <v>142313</v>
      </c>
      <c r="I79" s="915">
        <v>0.82067645189189231</v>
      </c>
      <c r="J79" s="362">
        <v>0</v>
      </c>
      <c r="K79" s="362">
        <v>12.581</v>
      </c>
      <c r="L79" s="377">
        <v>5.9022223056244924E-2</v>
      </c>
      <c r="M79" s="362">
        <v>174.93899999999999</v>
      </c>
      <c r="N79" s="362">
        <v>-158.77199999999999</v>
      </c>
    </row>
    <row r="80" spans="2:14">
      <c r="B80" s="413" t="s">
        <v>905</v>
      </c>
      <c r="C80" s="791">
        <v>2883.3980000000001</v>
      </c>
      <c r="D80" s="791">
        <v>0</v>
      </c>
      <c r="E80" s="791" t="s">
        <v>3</v>
      </c>
      <c r="F80" s="791">
        <v>2883.1950000000002</v>
      </c>
      <c r="G80" s="913">
        <v>1.3496396683673471E-2</v>
      </c>
      <c r="H80" s="791">
        <v>0</v>
      </c>
      <c r="I80" s="913">
        <v>0.68443875331632698</v>
      </c>
      <c r="J80" s="791">
        <v>0</v>
      </c>
      <c r="K80" s="791">
        <v>5554.3670000000002</v>
      </c>
      <c r="L80" s="415">
        <v>1.9264624834601891</v>
      </c>
      <c r="M80" s="791">
        <v>30.440999999999999</v>
      </c>
      <c r="N80" s="791">
        <v>0</v>
      </c>
    </row>
    <row r="81" spans="2:14" s="41" customFormat="1">
      <c r="B81" s="234" t="s">
        <v>1368</v>
      </c>
      <c r="C81" s="364">
        <v>1686.519</v>
      </c>
      <c r="D81" s="365" t="s">
        <v>3</v>
      </c>
      <c r="E81" s="363" t="s">
        <v>3</v>
      </c>
      <c r="F81" s="365">
        <v>1686.519</v>
      </c>
      <c r="G81" s="917">
        <v>1.1969223684210543E-3</v>
      </c>
      <c r="H81" s="365">
        <v>0</v>
      </c>
      <c r="I81" s="917">
        <v>0.64013155789473697</v>
      </c>
      <c r="J81" s="365">
        <v>0</v>
      </c>
      <c r="K81" s="365">
        <v>2013.192</v>
      </c>
      <c r="L81" s="417">
        <v>1.1936966022914655</v>
      </c>
      <c r="M81" s="365">
        <v>2.1179999999999999</v>
      </c>
      <c r="N81" s="365" t="s">
        <v>3</v>
      </c>
    </row>
    <row r="82" spans="2:14" s="41" customFormat="1">
      <c r="B82" s="232" t="s">
        <v>1369</v>
      </c>
      <c r="C82" s="362">
        <v>109.607</v>
      </c>
      <c r="D82" s="363" t="s">
        <v>3</v>
      </c>
      <c r="E82" s="363" t="s">
        <v>3</v>
      </c>
      <c r="F82" s="363">
        <v>109.607</v>
      </c>
      <c r="G82" s="915">
        <v>2.0119673913043482E-3</v>
      </c>
      <c r="H82" s="363">
        <v>0</v>
      </c>
      <c r="I82" s="915">
        <v>0.68804343043478255</v>
      </c>
      <c r="J82" s="363">
        <v>0</v>
      </c>
      <c r="K82" s="363">
        <v>112.455</v>
      </c>
      <c r="L82" s="377">
        <v>1.0259837419142939</v>
      </c>
      <c r="M82" s="363">
        <v>0.14199999999999999</v>
      </c>
      <c r="N82" s="363" t="s">
        <v>3</v>
      </c>
    </row>
    <row r="83" spans="2:14" s="41" customFormat="1">
      <c r="B83" s="232" t="s">
        <v>1370</v>
      </c>
      <c r="C83" s="363">
        <v>0.20300000000000001</v>
      </c>
      <c r="D83" s="363" t="s">
        <v>3</v>
      </c>
      <c r="E83" s="363" t="s">
        <v>3</v>
      </c>
      <c r="F83" s="363" t="s">
        <v>3</v>
      </c>
      <c r="G83" s="915">
        <v>3.0999736842105266E-3</v>
      </c>
      <c r="H83" s="363">
        <v>0</v>
      </c>
      <c r="I83" s="915">
        <v>0.65000000000000013</v>
      </c>
      <c r="J83" s="363">
        <v>0</v>
      </c>
      <c r="K83" s="363">
        <v>0.253</v>
      </c>
      <c r="L83" s="363">
        <v>0</v>
      </c>
      <c r="M83" s="363">
        <v>0</v>
      </c>
      <c r="N83" s="363" t="s">
        <v>3</v>
      </c>
    </row>
    <row r="84" spans="2:14" s="41" customFormat="1">
      <c r="B84" s="232" t="s">
        <v>1371</v>
      </c>
      <c r="C84" s="362">
        <v>14.244</v>
      </c>
      <c r="D84" s="363" t="s">
        <v>3</v>
      </c>
      <c r="E84" s="363" t="s">
        <v>3</v>
      </c>
      <c r="F84" s="363">
        <v>14.244</v>
      </c>
      <c r="G84" s="915">
        <v>5.5199600000000008E-3</v>
      </c>
      <c r="H84" s="363">
        <v>0</v>
      </c>
      <c r="I84" s="915">
        <v>0.65</v>
      </c>
      <c r="J84" s="363">
        <v>0</v>
      </c>
      <c r="K84" s="363">
        <v>22.724</v>
      </c>
      <c r="L84" s="377">
        <v>1.5953383880932324</v>
      </c>
      <c r="M84" s="987">
        <v>5.2999999999999999E-2</v>
      </c>
      <c r="N84" s="363" t="s">
        <v>3</v>
      </c>
    </row>
    <row r="85" spans="2:14" s="41" customFormat="1">
      <c r="B85" s="232" t="s">
        <v>1372</v>
      </c>
      <c r="C85" s="364">
        <v>442.697</v>
      </c>
      <c r="D85" s="363" t="s">
        <v>3</v>
      </c>
      <c r="E85" s="363" t="s">
        <v>3</v>
      </c>
      <c r="F85" s="363">
        <v>442.697</v>
      </c>
      <c r="G85" s="916">
        <v>1.0764688235294115E-2</v>
      </c>
      <c r="H85" s="363">
        <v>0</v>
      </c>
      <c r="I85" s="916">
        <v>0.79705879411764702</v>
      </c>
      <c r="J85" s="363">
        <v>0</v>
      </c>
      <c r="K85" s="363">
        <v>1080.5640000000001</v>
      </c>
      <c r="L85" s="379">
        <v>2.4408658744016791</v>
      </c>
      <c r="M85" s="363">
        <v>3.109</v>
      </c>
      <c r="N85" s="363" t="s">
        <v>3</v>
      </c>
    </row>
    <row r="86" spans="2:14" s="41" customFormat="1">
      <c r="B86" s="232" t="s">
        <v>1071</v>
      </c>
      <c r="C86" s="364">
        <v>630.12800000000004</v>
      </c>
      <c r="D86" s="363" t="s">
        <v>3</v>
      </c>
      <c r="E86" s="363" t="s">
        <v>3</v>
      </c>
      <c r="F86" s="363">
        <v>630.12800000000004</v>
      </c>
      <c r="G86" s="916">
        <v>5.1089550000000011E-2</v>
      </c>
      <c r="H86" s="363">
        <v>0</v>
      </c>
      <c r="I86" s="916">
        <v>0.8318181545454546</v>
      </c>
      <c r="J86" s="363">
        <v>0</v>
      </c>
      <c r="K86" s="363">
        <v>2325.1790000000001</v>
      </c>
      <c r="L86" s="379">
        <v>3.6900106010207447</v>
      </c>
      <c r="M86" s="363">
        <v>25.018999999999998</v>
      </c>
      <c r="N86" s="363" t="s">
        <v>3</v>
      </c>
    </row>
    <row r="87" spans="2:14" s="41" customFormat="1">
      <c r="B87" s="232" t="s">
        <v>1072</v>
      </c>
      <c r="C87" s="363">
        <v>0</v>
      </c>
      <c r="D87" s="363" t="s">
        <v>3</v>
      </c>
      <c r="E87" s="363" t="s">
        <v>3</v>
      </c>
      <c r="F87" s="363">
        <v>0</v>
      </c>
      <c r="G87" s="363">
        <v>0</v>
      </c>
      <c r="H87" s="363">
        <v>0</v>
      </c>
      <c r="I87" s="363">
        <v>0</v>
      </c>
      <c r="J87" s="363">
        <v>0</v>
      </c>
      <c r="K87" s="363" t="s">
        <v>3</v>
      </c>
      <c r="L87" s="363">
        <v>0</v>
      </c>
      <c r="M87" s="363">
        <v>0</v>
      </c>
      <c r="N87" s="363" t="s">
        <v>3</v>
      </c>
    </row>
    <row r="88" spans="2:14" s="41" customFormat="1">
      <c r="B88" s="268" t="s">
        <v>984</v>
      </c>
      <c r="C88" s="447">
        <v>0</v>
      </c>
      <c r="D88" s="447" t="s">
        <v>3</v>
      </c>
      <c r="E88" s="363" t="s">
        <v>3</v>
      </c>
      <c r="F88" s="447">
        <v>0</v>
      </c>
      <c r="G88" s="447">
        <v>0</v>
      </c>
      <c r="H88" s="447">
        <v>0</v>
      </c>
      <c r="I88" s="447">
        <v>0</v>
      </c>
      <c r="J88" s="447">
        <v>0</v>
      </c>
      <c r="K88" s="447">
        <v>0</v>
      </c>
      <c r="L88" s="363">
        <v>0</v>
      </c>
      <c r="M88" s="447">
        <v>0</v>
      </c>
      <c r="N88" s="447" t="s">
        <v>3</v>
      </c>
    </row>
    <row r="89" spans="2:14">
      <c r="B89" s="420" t="s">
        <v>791</v>
      </c>
      <c r="C89" s="792">
        <v>221219.33600000001</v>
      </c>
      <c r="D89" s="792">
        <v>97012.843999999997</v>
      </c>
      <c r="E89" s="919">
        <v>0.41111981820453897</v>
      </c>
      <c r="F89" s="792">
        <v>245170.78399999999</v>
      </c>
      <c r="G89" s="919">
        <v>3.9744335918976727E-2</v>
      </c>
      <c r="H89" s="792">
        <v>11055042</v>
      </c>
      <c r="I89" s="919">
        <v>0.37736203707550492</v>
      </c>
      <c r="J89" s="882"/>
      <c r="K89" s="792">
        <v>90192.734000000011</v>
      </c>
      <c r="L89" s="421">
        <v>0.36787716924705033</v>
      </c>
      <c r="M89" s="792">
        <v>3569.395</v>
      </c>
      <c r="N89" s="792">
        <v>-4867.0579999999991</v>
      </c>
    </row>
    <row r="90" spans="2:14" s="196" customFormat="1" ht="7">
      <c r="B90" s="137" t="s">
        <v>1548</v>
      </c>
      <c r="C90" s="69"/>
      <c r="D90" s="69"/>
      <c r="E90" s="69"/>
      <c r="F90" s="69"/>
      <c r="G90" s="69"/>
      <c r="H90" s="69"/>
      <c r="I90" s="69"/>
      <c r="J90" s="69"/>
      <c r="K90" s="69"/>
      <c r="L90" s="69"/>
      <c r="M90" s="69"/>
      <c r="N90" s="69"/>
    </row>
    <row r="91" spans="2:14" s="196" customFormat="1" ht="7">
      <c r="B91" s="137" t="s">
        <v>1549</v>
      </c>
      <c r="C91" s="69"/>
      <c r="D91" s="69"/>
      <c r="E91" s="69"/>
      <c r="F91" s="69"/>
      <c r="G91" s="69"/>
      <c r="H91" s="69"/>
      <c r="I91" s="69"/>
      <c r="J91" s="69"/>
      <c r="K91" s="69"/>
      <c r="L91" s="69"/>
      <c r="M91" s="69"/>
      <c r="N91" s="69"/>
    </row>
    <row r="92" spans="2:14" s="196" customFormat="1" ht="7">
      <c r="B92" s="137" t="s">
        <v>1550</v>
      </c>
      <c r="C92" s="69"/>
      <c r="D92" s="69"/>
      <c r="E92" s="69"/>
      <c r="F92" s="69"/>
      <c r="G92" s="69"/>
      <c r="H92" s="69"/>
      <c r="I92" s="69"/>
      <c r="J92" s="69"/>
      <c r="K92" s="69"/>
      <c r="L92" s="69"/>
      <c r="M92" s="69"/>
      <c r="N92" s="69"/>
    </row>
    <row r="93" spans="2:14" s="196" customFormat="1" ht="7">
      <c r="B93" s="137" t="s">
        <v>999</v>
      </c>
      <c r="C93" s="69"/>
      <c r="D93" s="69"/>
      <c r="E93" s="69"/>
      <c r="F93" s="69"/>
      <c r="G93" s="69"/>
      <c r="H93" s="69"/>
      <c r="I93" s="69"/>
      <c r="J93" s="69"/>
      <c r="K93" s="69"/>
      <c r="L93" s="69"/>
      <c r="M93" s="69"/>
      <c r="N93" s="69"/>
    </row>
    <row r="94" spans="2:14" s="196" customFormat="1" ht="7">
      <c r="B94" s="137" t="s">
        <v>1519</v>
      </c>
      <c r="C94" s="69"/>
      <c r="D94" s="69"/>
      <c r="E94" s="69"/>
      <c r="F94" s="69"/>
      <c r="G94" s="69"/>
      <c r="H94" s="69"/>
      <c r="I94" s="69"/>
      <c r="J94" s="69"/>
      <c r="K94" s="69"/>
      <c r="L94" s="69"/>
      <c r="M94" s="69"/>
      <c r="N94" s="69"/>
    </row>
    <row r="95" spans="2:14" s="196" customFormat="1" ht="7">
      <c r="B95" s="137" t="s">
        <v>1547</v>
      </c>
    </row>
    <row r="96" spans="2:14" s="196" customFormat="1" ht="7">
      <c r="B96" s="137" t="s">
        <v>1643</v>
      </c>
      <c r="C96" s="944"/>
      <c r="D96" s="944"/>
      <c r="E96" s="944"/>
      <c r="F96" s="944"/>
    </row>
    <row r="97" spans="1:15" s="196" customFormat="1" ht="7">
      <c r="B97" s="424"/>
    </row>
    <row r="98" spans="1:15" s="196" customFormat="1" ht="7">
      <c r="B98" s="424"/>
    </row>
    <row r="99" spans="1:15" s="196" customFormat="1" ht="7">
      <c r="B99" s="424"/>
    </row>
    <row r="101" spans="1:15">
      <c r="B101" s="1100" t="s">
        <v>1518</v>
      </c>
      <c r="C101" s="1100"/>
      <c r="D101" s="1100"/>
      <c r="E101" s="1100"/>
      <c r="F101" s="1100"/>
      <c r="G101" s="1100"/>
      <c r="H101" s="1100"/>
      <c r="I101" s="1100"/>
      <c r="J101" s="1100"/>
      <c r="K101" s="1100"/>
      <c r="L101" s="1100"/>
      <c r="M101" s="1100"/>
      <c r="N101" s="1100"/>
    </row>
    <row r="102" spans="1:15">
      <c r="B102" s="187"/>
      <c r="C102" s="187"/>
      <c r="D102" s="187"/>
      <c r="E102" s="187"/>
      <c r="F102" s="187"/>
      <c r="G102" s="187"/>
      <c r="H102" s="187"/>
      <c r="I102" s="187"/>
      <c r="J102" s="187"/>
      <c r="K102" s="187"/>
      <c r="L102" s="187"/>
      <c r="M102" s="187"/>
      <c r="N102" s="187"/>
      <c r="O102" s="68"/>
    </row>
    <row r="103" spans="1:15" s="4" customFormat="1" ht="54">
      <c r="A103" s="35"/>
      <c r="B103" s="404" t="s">
        <v>1170</v>
      </c>
      <c r="C103" s="405" t="s">
        <v>976</v>
      </c>
      <c r="D103" s="405" t="s">
        <v>977</v>
      </c>
      <c r="E103" s="405" t="s">
        <v>991</v>
      </c>
      <c r="F103" s="405" t="s">
        <v>992</v>
      </c>
      <c r="G103" s="405" t="s">
        <v>993</v>
      </c>
      <c r="H103" s="405" t="s">
        <v>978</v>
      </c>
      <c r="I103" s="405" t="s">
        <v>994</v>
      </c>
      <c r="J103" s="405" t="s">
        <v>995</v>
      </c>
      <c r="K103" s="405" t="s">
        <v>220</v>
      </c>
      <c r="L103" s="405" t="s">
        <v>979</v>
      </c>
      <c r="M103" s="405" t="s">
        <v>980</v>
      </c>
      <c r="N103" s="405" t="s">
        <v>981</v>
      </c>
    </row>
    <row r="104" spans="1:15" ht="15">
      <c r="B104" s="206" t="s">
        <v>1168</v>
      </c>
      <c r="C104" s="322">
        <v>6267.9859999999999</v>
      </c>
      <c r="D104" s="322">
        <v>402.56099999999998</v>
      </c>
      <c r="E104" s="920">
        <v>0.57706037097483365</v>
      </c>
      <c r="F104" s="322">
        <v>6500.2879999999996</v>
      </c>
      <c r="G104" s="207" t="s">
        <v>3</v>
      </c>
      <c r="H104" s="322">
        <v>300</v>
      </c>
      <c r="I104" s="207" t="s">
        <v>3</v>
      </c>
      <c r="J104" s="882"/>
      <c r="K104" s="322">
        <v>5421.3280000000004</v>
      </c>
      <c r="L104" s="407">
        <v>0.83401350832455434</v>
      </c>
      <c r="M104" s="322">
        <v>140.273</v>
      </c>
      <c r="N104" s="322">
        <v>-73.438000000000002</v>
      </c>
    </row>
    <row r="105" spans="1:15">
      <c r="B105" s="409" t="s">
        <v>982</v>
      </c>
      <c r="C105" s="790">
        <v>6267.9859999999999</v>
      </c>
      <c r="D105" s="790">
        <v>402.56099999999998</v>
      </c>
      <c r="E105" s="921">
        <v>0.57706037097483365</v>
      </c>
      <c r="F105" s="790">
        <v>6500.2879999999996</v>
      </c>
      <c r="G105" s="410" t="s">
        <v>3</v>
      </c>
      <c r="H105" s="790">
        <v>300</v>
      </c>
      <c r="I105" s="410" t="s">
        <v>3</v>
      </c>
      <c r="J105" s="790">
        <v>0</v>
      </c>
      <c r="K105" s="790">
        <v>5421.3280000000004</v>
      </c>
      <c r="L105" s="411">
        <v>0.83401350832455434</v>
      </c>
      <c r="M105" s="790">
        <v>140.273</v>
      </c>
      <c r="N105" s="790">
        <v>-73.438000000000002</v>
      </c>
    </row>
    <row r="106" spans="1:15">
      <c r="B106" s="206" t="s">
        <v>983</v>
      </c>
      <c r="C106" s="322">
        <v>198987.56700000001</v>
      </c>
      <c r="D106" s="322">
        <v>86385.003999999986</v>
      </c>
      <c r="E106" s="920">
        <v>0.42287992794008283</v>
      </c>
      <c r="F106" s="322">
        <v>218321.465</v>
      </c>
      <c r="G106" s="920">
        <v>4.6995566719265913E-2</v>
      </c>
      <c r="H106" s="322">
        <v>11527717</v>
      </c>
      <c r="I106" s="920">
        <v>0.35976277281841246</v>
      </c>
      <c r="J106" s="882"/>
      <c r="K106" s="322">
        <v>77732.863999999987</v>
      </c>
      <c r="L106" s="407">
        <v>0.35604773905305181</v>
      </c>
      <c r="M106" s="322">
        <v>3101.0230000000001</v>
      </c>
      <c r="N106" s="322">
        <v>-4824.7660000000005</v>
      </c>
    </row>
    <row r="107" spans="1:15">
      <c r="B107" s="413" t="s">
        <v>15</v>
      </c>
      <c r="C107" s="791">
        <v>5728.9670000000006</v>
      </c>
      <c r="D107" s="791">
        <v>137.35599999999999</v>
      </c>
      <c r="E107" s="913">
        <v>0.49632435426069699</v>
      </c>
      <c r="F107" s="791">
        <v>7627.3269999999993</v>
      </c>
      <c r="G107" s="913">
        <v>3.1133889832624189E-3</v>
      </c>
      <c r="H107" s="791">
        <v>54</v>
      </c>
      <c r="I107" s="913">
        <v>0.27267427636724895</v>
      </c>
      <c r="J107" s="791">
        <v>695</v>
      </c>
      <c r="K107" s="791">
        <v>450.94900000000001</v>
      </c>
      <c r="L107" s="415">
        <v>5.9122809340677283E-2</v>
      </c>
      <c r="M107" s="791">
        <v>4.9550000000000001</v>
      </c>
      <c r="N107" s="791">
        <v>-4.6790000000000003</v>
      </c>
    </row>
    <row r="108" spans="1:15" s="41" customFormat="1">
      <c r="B108" s="233" t="s">
        <v>1368</v>
      </c>
      <c r="C108" s="367">
        <v>5293.6570000000002</v>
      </c>
      <c r="D108" s="367">
        <v>18.824999999999999</v>
      </c>
      <c r="E108" s="914">
        <v>0.49430409346404652</v>
      </c>
      <c r="F108" s="367">
        <v>7350.2020000000002</v>
      </c>
      <c r="G108" s="914">
        <v>2.9471159765541124E-4</v>
      </c>
      <c r="H108" s="367">
        <v>19</v>
      </c>
      <c r="I108" s="914">
        <v>0.26670890492880733</v>
      </c>
      <c r="J108" s="367">
        <v>694</v>
      </c>
      <c r="K108" s="367">
        <v>353.58300000000003</v>
      </c>
      <c r="L108" s="376">
        <v>4.8105208537125924E-2</v>
      </c>
      <c r="M108" s="367">
        <v>0.77600000000000002</v>
      </c>
      <c r="N108" s="367">
        <v>-0.438</v>
      </c>
    </row>
    <row r="109" spans="1:15" s="41" customFormat="1">
      <c r="B109" s="232" t="s">
        <v>1369</v>
      </c>
      <c r="C109" s="362">
        <v>12.331</v>
      </c>
      <c r="D109" s="362">
        <v>12.778</v>
      </c>
      <c r="E109" s="915">
        <v>0.50000628527611213</v>
      </c>
      <c r="F109" s="362">
        <v>136.03100000000001</v>
      </c>
      <c r="G109" s="915">
        <v>2.077251307716623E-3</v>
      </c>
      <c r="H109" s="362">
        <v>2</v>
      </c>
      <c r="I109" s="915">
        <v>0.43598473875822413</v>
      </c>
      <c r="J109" s="362">
        <v>920</v>
      </c>
      <c r="K109" s="362">
        <v>2.9660000000000002</v>
      </c>
      <c r="L109" s="377">
        <v>2.1803853533385771E-2</v>
      </c>
      <c r="M109" s="363">
        <v>0.124</v>
      </c>
      <c r="N109" s="362">
        <v>-0.04</v>
      </c>
    </row>
    <row r="110" spans="1:15" s="41" customFormat="1">
      <c r="B110" s="232" t="s">
        <v>1370</v>
      </c>
      <c r="C110" s="362">
        <v>7.9249999999999998</v>
      </c>
      <c r="D110" s="363">
        <v>0.38100000000000001</v>
      </c>
      <c r="E110" s="915">
        <v>0.50137206530476486</v>
      </c>
      <c r="F110" s="362">
        <v>33.253</v>
      </c>
      <c r="G110" s="915">
        <v>2.5955793576519408E-3</v>
      </c>
      <c r="H110" s="362">
        <v>4</v>
      </c>
      <c r="I110" s="915">
        <v>0.44026961310919316</v>
      </c>
      <c r="J110" s="362">
        <v>600</v>
      </c>
      <c r="K110" s="362">
        <v>2.4369999999999998</v>
      </c>
      <c r="L110" s="377">
        <v>7.3286620756022006E-2</v>
      </c>
      <c r="M110" s="363">
        <v>3.7999999999999999E-2</v>
      </c>
      <c r="N110" s="362">
        <v>-0.82599999999999996</v>
      </c>
    </row>
    <row r="111" spans="1:15" s="41" customFormat="1">
      <c r="B111" s="232" t="s">
        <v>1371</v>
      </c>
      <c r="C111" s="362">
        <v>0</v>
      </c>
      <c r="D111" s="363">
        <v>0.10199999999999999</v>
      </c>
      <c r="E111" s="915">
        <v>0.43137254901960786</v>
      </c>
      <c r="F111" s="363">
        <v>4.3999999999999997E-2</v>
      </c>
      <c r="G111" s="915">
        <v>5.09992E-3</v>
      </c>
      <c r="H111" s="362">
        <v>1</v>
      </c>
      <c r="I111" s="915">
        <v>0.12352503000000001</v>
      </c>
      <c r="J111" s="362">
        <v>582</v>
      </c>
      <c r="K111" s="363">
        <v>8.0000000000000002E-3</v>
      </c>
      <c r="L111" s="377">
        <v>0.18181818181818182</v>
      </c>
      <c r="M111" s="362">
        <v>0</v>
      </c>
      <c r="N111" s="362">
        <v>0</v>
      </c>
    </row>
    <row r="112" spans="1:15" s="41" customFormat="1">
      <c r="B112" s="232" t="s">
        <v>1372</v>
      </c>
      <c r="C112" s="362">
        <v>128.18</v>
      </c>
      <c r="D112" s="362">
        <v>1.982</v>
      </c>
      <c r="E112" s="915">
        <v>0.49114331723027377</v>
      </c>
      <c r="F112" s="362">
        <v>4.5190000000000001</v>
      </c>
      <c r="G112" s="915">
        <v>1.1199175240097366E-2</v>
      </c>
      <c r="H112" s="362">
        <v>8</v>
      </c>
      <c r="I112" s="915">
        <v>0.34146884612082323</v>
      </c>
      <c r="J112" s="362">
        <v>479</v>
      </c>
      <c r="K112" s="362">
        <v>2.8220000000000001</v>
      </c>
      <c r="L112" s="377">
        <v>0.62447444124806373</v>
      </c>
      <c r="M112" s="363">
        <v>1.6E-2</v>
      </c>
      <c r="N112" s="362">
        <v>-3.0000000000000001E-3</v>
      </c>
    </row>
    <row r="113" spans="2:14" s="41" customFormat="1">
      <c r="B113" s="232" t="s">
        <v>1071</v>
      </c>
      <c r="C113" s="362">
        <v>213.24299999999999</v>
      </c>
      <c r="D113" s="362">
        <v>88.271000000000001</v>
      </c>
      <c r="E113" s="915">
        <v>0.50136248727798027</v>
      </c>
      <c r="F113" s="362">
        <v>83.314999999999998</v>
      </c>
      <c r="G113" s="915">
        <v>4.9411633398787735E-2</v>
      </c>
      <c r="H113" s="362">
        <v>12</v>
      </c>
      <c r="I113" s="915">
        <v>0.49878647881689969</v>
      </c>
      <c r="J113" s="362">
        <v>548</v>
      </c>
      <c r="K113" s="362">
        <v>83.405000000000001</v>
      </c>
      <c r="L113" s="377">
        <v>1.0010802376522836</v>
      </c>
      <c r="M113" s="362">
        <v>2.1930000000000001</v>
      </c>
      <c r="N113" s="362">
        <v>-2.125</v>
      </c>
    </row>
    <row r="114" spans="2:14" s="41" customFormat="1">
      <c r="B114" s="232" t="s">
        <v>1072</v>
      </c>
      <c r="C114" s="363">
        <v>0.95899999999999996</v>
      </c>
      <c r="D114" s="362">
        <v>7.3209999999999997</v>
      </c>
      <c r="E114" s="915">
        <v>0.5060784045895369</v>
      </c>
      <c r="F114" s="362">
        <v>3.7050000000000001</v>
      </c>
      <c r="G114" s="915">
        <v>0.21219999999999997</v>
      </c>
      <c r="H114" s="362">
        <v>3</v>
      </c>
      <c r="I114" s="915">
        <v>0.18902567000000001</v>
      </c>
      <c r="J114" s="362">
        <v>107</v>
      </c>
      <c r="K114" s="362">
        <v>3.609</v>
      </c>
      <c r="L114" s="377">
        <v>0.97408906882591095</v>
      </c>
      <c r="M114" s="363">
        <v>0.14899999999999999</v>
      </c>
      <c r="N114" s="362">
        <v>-1E-3</v>
      </c>
    </row>
    <row r="115" spans="2:14" s="41" customFormat="1">
      <c r="B115" s="232" t="s">
        <v>984</v>
      </c>
      <c r="C115" s="363">
        <v>72.671999999999997</v>
      </c>
      <c r="D115" s="363">
        <v>7.6959999999999997</v>
      </c>
      <c r="E115" s="916">
        <v>0.5</v>
      </c>
      <c r="F115" s="363">
        <v>16.257999999999999</v>
      </c>
      <c r="G115" s="916">
        <v>1</v>
      </c>
      <c r="H115" s="363">
        <v>5</v>
      </c>
      <c r="I115" s="916">
        <v>0.10201439698548408</v>
      </c>
      <c r="J115" s="363">
        <v>585</v>
      </c>
      <c r="K115" s="363">
        <v>2.1190000000000002</v>
      </c>
      <c r="L115" s="379">
        <v>0.13033583466601059</v>
      </c>
      <c r="M115" s="363">
        <v>1.659</v>
      </c>
      <c r="N115" s="363">
        <v>-1.246</v>
      </c>
    </row>
    <row r="116" spans="2:14">
      <c r="B116" s="413" t="s">
        <v>4</v>
      </c>
      <c r="C116" s="791">
        <v>25686.527000000002</v>
      </c>
      <c r="D116" s="791">
        <v>6952.3769999999995</v>
      </c>
      <c r="E116" s="913">
        <v>0.5888144022542634</v>
      </c>
      <c r="F116" s="791">
        <v>12481.862999999999</v>
      </c>
      <c r="G116" s="913">
        <v>5.2634131725808886E-3</v>
      </c>
      <c r="H116" s="791">
        <v>3361</v>
      </c>
      <c r="I116" s="913">
        <v>0.40563229014879171</v>
      </c>
      <c r="J116" s="791">
        <v>558</v>
      </c>
      <c r="K116" s="791">
        <v>3575.663</v>
      </c>
      <c r="L116" s="415">
        <v>0.28646869461714169</v>
      </c>
      <c r="M116" s="791">
        <v>26.045000000000002</v>
      </c>
      <c r="N116" s="791">
        <v>-57.631</v>
      </c>
    </row>
    <row r="117" spans="2:14" s="41" customFormat="1">
      <c r="B117" s="234" t="s">
        <v>1368</v>
      </c>
      <c r="C117" s="364">
        <v>18715.151000000002</v>
      </c>
      <c r="D117" s="364">
        <v>5099.6580000000004</v>
      </c>
      <c r="E117" s="917">
        <v>0.6061977857420392</v>
      </c>
      <c r="F117" s="364">
        <v>9885.6689999999999</v>
      </c>
      <c r="G117" s="917">
        <v>7.8101387204750669E-4</v>
      </c>
      <c r="H117" s="364">
        <v>1847</v>
      </c>
      <c r="I117" s="917">
        <v>0.41169966803450098</v>
      </c>
      <c r="J117" s="364">
        <v>524</v>
      </c>
      <c r="K117" s="364">
        <v>1967.011</v>
      </c>
      <c r="L117" s="417">
        <v>0.19897601265023135</v>
      </c>
      <c r="M117" s="364">
        <v>3.0710000000000002</v>
      </c>
      <c r="N117" s="364">
        <v>-17.239000000000001</v>
      </c>
    </row>
    <row r="118" spans="2:14" s="41" customFormat="1">
      <c r="B118" s="232" t="s">
        <v>1369</v>
      </c>
      <c r="C118" s="362">
        <v>2291.56</v>
      </c>
      <c r="D118" s="362">
        <v>785.04700000000003</v>
      </c>
      <c r="E118" s="915">
        <v>0.50581448420656638</v>
      </c>
      <c r="F118" s="362">
        <v>853.29600000000005</v>
      </c>
      <c r="G118" s="915">
        <v>2.0003209411622704E-3</v>
      </c>
      <c r="H118" s="362">
        <v>605</v>
      </c>
      <c r="I118" s="915">
        <v>0.40708429071399604</v>
      </c>
      <c r="J118" s="362">
        <v>699</v>
      </c>
      <c r="K118" s="362">
        <v>326.68299999999999</v>
      </c>
      <c r="L118" s="377">
        <v>0.38284839024207307</v>
      </c>
      <c r="M118" s="362">
        <v>0.68799999999999994</v>
      </c>
      <c r="N118" s="362">
        <v>-7.6379999999999999</v>
      </c>
    </row>
    <row r="119" spans="2:14" s="41" customFormat="1">
      <c r="B119" s="232" t="s">
        <v>1370</v>
      </c>
      <c r="C119" s="362">
        <v>3179.99</v>
      </c>
      <c r="D119" s="362">
        <v>707.23199999999997</v>
      </c>
      <c r="E119" s="915">
        <v>0.56484973890658474</v>
      </c>
      <c r="F119" s="362">
        <v>643.05499999999995</v>
      </c>
      <c r="G119" s="915">
        <v>3.101018306925535E-3</v>
      </c>
      <c r="H119" s="362">
        <v>304</v>
      </c>
      <c r="I119" s="915">
        <v>0.3045028145594546</v>
      </c>
      <c r="J119" s="362">
        <v>862</v>
      </c>
      <c r="K119" s="362">
        <v>251.13800000000001</v>
      </c>
      <c r="L119" s="377">
        <v>0.39053891191266693</v>
      </c>
      <c r="M119" s="362">
        <v>0.60199999999999998</v>
      </c>
      <c r="N119" s="362">
        <v>-3.1869999999999998</v>
      </c>
    </row>
    <row r="120" spans="2:14" s="41" customFormat="1">
      <c r="B120" s="232" t="s">
        <v>1371</v>
      </c>
      <c r="C120" s="362">
        <v>431.35300000000001</v>
      </c>
      <c r="D120" s="362">
        <v>125.23399999999999</v>
      </c>
      <c r="E120" s="915">
        <v>0.5113008242028444</v>
      </c>
      <c r="F120" s="362">
        <v>277.56</v>
      </c>
      <c r="G120" s="915">
        <v>5.1010861369433658E-3</v>
      </c>
      <c r="H120" s="362">
        <v>197</v>
      </c>
      <c r="I120" s="915">
        <v>0.36286001396069323</v>
      </c>
      <c r="J120" s="362">
        <v>309</v>
      </c>
      <c r="K120" s="362">
        <v>170.79300000000001</v>
      </c>
      <c r="L120" s="377">
        <v>0.61533722438391703</v>
      </c>
      <c r="M120" s="362">
        <v>0.51</v>
      </c>
      <c r="N120" s="362">
        <v>-1.278</v>
      </c>
    </row>
    <row r="121" spans="2:14" s="41" customFormat="1">
      <c r="B121" s="232" t="s">
        <v>1372</v>
      </c>
      <c r="C121" s="362">
        <v>718.50800000000004</v>
      </c>
      <c r="D121" s="362">
        <v>175.726</v>
      </c>
      <c r="E121" s="915">
        <v>0.53582760606171975</v>
      </c>
      <c r="F121" s="362">
        <v>653.49900000000002</v>
      </c>
      <c r="G121" s="915">
        <v>1.415479305598019E-2</v>
      </c>
      <c r="H121" s="362">
        <v>157</v>
      </c>
      <c r="I121" s="915">
        <v>0.4257235424427887</v>
      </c>
      <c r="J121" s="362">
        <v>708</v>
      </c>
      <c r="K121" s="362">
        <v>622.70399999999995</v>
      </c>
      <c r="L121" s="377">
        <v>0.95287674502944908</v>
      </c>
      <c r="M121" s="362">
        <v>3.9409999999999998</v>
      </c>
      <c r="N121" s="362">
        <v>-2.0049999999999999</v>
      </c>
    </row>
    <row r="122" spans="2:14" s="41" customFormat="1">
      <c r="B122" s="232" t="s">
        <v>1071</v>
      </c>
      <c r="C122" s="362">
        <v>148.501</v>
      </c>
      <c r="D122" s="362">
        <v>52.112000000000002</v>
      </c>
      <c r="E122" s="915">
        <v>0.75891285424122257</v>
      </c>
      <c r="F122" s="362">
        <v>95.16</v>
      </c>
      <c r="G122" s="915">
        <v>3.2227472685477099E-2</v>
      </c>
      <c r="H122" s="362">
        <v>138</v>
      </c>
      <c r="I122" s="915">
        <v>0.42601295956252616</v>
      </c>
      <c r="J122" s="362">
        <v>503</v>
      </c>
      <c r="K122" s="362">
        <v>129.137</v>
      </c>
      <c r="L122" s="377">
        <v>1.3570512820512821</v>
      </c>
      <c r="M122" s="362">
        <v>1.3109999999999999</v>
      </c>
      <c r="N122" s="362">
        <v>-4.2030000000000003</v>
      </c>
    </row>
    <row r="123" spans="2:14" s="41" customFormat="1">
      <c r="B123" s="232" t="s">
        <v>1072</v>
      </c>
      <c r="C123" s="362">
        <v>41.593000000000004</v>
      </c>
      <c r="D123" s="362">
        <v>5.7619999999999996</v>
      </c>
      <c r="E123" s="915">
        <v>0.56785838250607423</v>
      </c>
      <c r="F123" s="362">
        <v>41.38</v>
      </c>
      <c r="G123" s="915">
        <v>0.20054614421701303</v>
      </c>
      <c r="H123" s="362">
        <v>22</v>
      </c>
      <c r="I123" s="915">
        <v>0.43941551755582403</v>
      </c>
      <c r="J123" s="362">
        <v>812</v>
      </c>
      <c r="K123" s="362">
        <v>101.657</v>
      </c>
      <c r="L123" s="377">
        <v>2.4566698888351857</v>
      </c>
      <c r="M123" s="362">
        <v>3.6259999999999999</v>
      </c>
      <c r="N123" s="362">
        <v>-3.1520000000000001</v>
      </c>
    </row>
    <row r="124" spans="2:14" s="41" customFormat="1">
      <c r="B124" s="232" t="s">
        <v>984</v>
      </c>
      <c r="C124" s="362">
        <v>159.87100000000001</v>
      </c>
      <c r="D124" s="362">
        <v>1.6060000000000001</v>
      </c>
      <c r="E124" s="915">
        <v>0.89755351681957185</v>
      </c>
      <c r="F124" s="362">
        <v>32.244</v>
      </c>
      <c r="G124" s="915">
        <v>1</v>
      </c>
      <c r="H124" s="362">
        <v>91</v>
      </c>
      <c r="I124" s="915">
        <v>0.38136806794163253</v>
      </c>
      <c r="J124" s="362">
        <v>130</v>
      </c>
      <c r="K124" s="362">
        <v>6.54</v>
      </c>
      <c r="L124" s="377">
        <v>0.20282843319687385</v>
      </c>
      <c r="M124" s="362">
        <v>12.295999999999999</v>
      </c>
      <c r="N124" s="362">
        <v>-18.928999999999998</v>
      </c>
    </row>
    <row r="125" spans="2:14">
      <c r="B125" s="413" t="s">
        <v>985</v>
      </c>
      <c r="C125" s="791">
        <v>15964.083999999999</v>
      </c>
      <c r="D125" s="791">
        <v>3815.7969999999996</v>
      </c>
      <c r="E125" s="913">
        <v>0.4515795353895366</v>
      </c>
      <c r="F125" s="791">
        <v>16117.333000000001</v>
      </c>
      <c r="G125" s="913">
        <v>0.13513614759505679</v>
      </c>
      <c r="H125" s="791">
        <v>32087</v>
      </c>
      <c r="I125" s="913">
        <v>0.47123890498869858</v>
      </c>
      <c r="J125" s="791">
        <v>696</v>
      </c>
      <c r="K125" s="791">
        <v>11780.541999999999</v>
      </c>
      <c r="L125" s="415">
        <v>0.73092378248932366</v>
      </c>
      <c r="M125" s="791">
        <v>869.23500000000001</v>
      </c>
      <c r="N125" s="791">
        <v>-1103.318</v>
      </c>
    </row>
    <row r="126" spans="2:14" s="41" customFormat="1">
      <c r="B126" s="234" t="s">
        <v>1368</v>
      </c>
      <c r="C126" s="364">
        <v>1240.317</v>
      </c>
      <c r="D126" s="364">
        <v>710.99699999999996</v>
      </c>
      <c r="E126" s="917">
        <v>0.44110911023049099</v>
      </c>
      <c r="F126" s="364">
        <v>1896.769</v>
      </c>
      <c r="G126" s="917">
        <v>1.1738230230513046E-3</v>
      </c>
      <c r="H126" s="364">
        <v>4463</v>
      </c>
      <c r="I126" s="917">
        <v>0.51664598095332637</v>
      </c>
      <c r="J126" s="364">
        <v>729</v>
      </c>
      <c r="K126" s="364">
        <v>526.04499999999996</v>
      </c>
      <c r="L126" s="417">
        <v>0.27733740903610293</v>
      </c>
      <c r="M126" s="364">
        <v>1.1499999999999999</v>
      </c>
      <c r="N126" s="364">
        <v>-4.6159999999999997</v>
      </c>
    </row>
    <row r="127" spans="2:14" s="41" customFormat="1">
      <c r="B127" s="232" t="s">
        <v>1369</v>
      </c>
      <c r="C127" s="362">
        <v>628.35699999999997</v>
      </c>
      <c r="D127" s="362">
        <v>250.73</v>
      </c>
      <c r="E127" s="915">
        <v>0.43783438831300986</v>
      </c>
      <c r="F127" s="362">
        <v>892.80399999999997</v>
      </c>
      <c r="G127" s="915">
        <v>2.0024872174855849E-3</v>
      </c>
      <c r="H127" s="362">
        <v>1839</v>
      </c>
      <c r="I127" s="915">
        <v>0.53620953872134314</v>
      </c>
      <c r="J127" s="362">
        <v>740</v>
      </c>
      <c r="K127" s="362">
        <v>351.93</v>
      </c>
      <c r="L127" s="377">
        <v>0.394185061894884</v>
      </c>
      <c r="M127" s="362">
        <v>0.95599999999999996</v>
      </c>
      <c r="N127" s="362">
        <v>-2.98</v>
      </c>
    </row>
    <row r="128" spans="2:14" s="41" customFormat="1">
      <c r="B128" s="232" t="s">
        <v>1370</v>
      </c>
      <c r="C128" s="362">
        <v>1267.8900000000001</v>
      </c>
      <c r="D128" s="362">
        <v>354.39</v>
      </c>
      <c r="E128" s="915">
        <v>0.45788090554853705</v>
      </c>
      <c r="F128" s="362">
        <v>1527.5360000000001</v>
      </c>
      <c r="G128" s="915">
        <v>3.1308655739046417E-3</v>
      </c>
      <c r="H128" s="362">
        <v>3226</v>
      </c>
      <c r="I128" s="915">
        <v>0.51826580295634261</v>
      </c>
      <c r="J128" s="362">
        <v>644</v>
      </c>
      <c r="K128" s="362">
        <v>752.76400000000001</v>
      </c>
      <c r="L128" s="377">
        <v>0.49279624179070081</v>
      </c>
      <c r="M128" s="362">
        <v>2.4729999999999999</v>
      </c>
      <c r="N128" s="362">
        <v>-5.202</v>
      </c>
    </row>
    <row r="129" spans="2:14" s="41" customFormat="1">
      <c r="B129" s="232" t="s">
        <v>1371</v>
      </c>
      <c r="C129" s="362">
        <v>2832.355</v>
      </c>
      <c r="D129" s="362">
        <v>590.88199999999995</v>
      </c>
      <c r="E129" s="915">
        <v>0.42107218134957414</v>
      </c>
      <c r="F129" s="362">
        <v>2845.24</v>
      </c>
      <c r="G129" s="915">
        <v>5.1238079094593049E-3</v>
      </c>
      <c r="H129" s="362">
        <v>4626</v>
      </c>
      <c r="I129" s="915">
        <v>0.48672847181937218</v>
      </c>
      <c r="J129" s="362">
        <v>692</v>
      </c>
      <c r="K129" s="362">
        <v>2019.2049999999999</v>
      </c>
      <c r="L129" s="377">
        <v>0.70967826967145131</v>
      </c>
      <c r="M129" s="362">
        <v>7.0919999999999996</v>
      </c>
      <c r="N129" s="362">
        <v>-15.628</v>
      </c>
    </row>
    <row r="130" spans="2:14" s="41" customFormat="1">
      <c r="B130" s="232" t="s">
        <v>1372</v>
      </c>
      <c r="C130" s="362">
        <v>3814.7660000000001</v>
      </c>
      <c r="D130" s="362">
        <v>954.65599999999995</v>
      </c>
      <c r="E130" s="915">
        <v>0.47530628998377045</v>
      </c>
      <c r="F130" s="362">
        <v>3552.11</v>
      </c>
      <c r="G130" s="915">
        <v>1.1613672324725294E-2</v>
      </c>
      <c r="H130" s="362">
        <v>6790</v>
      </c>
      <c r="I130" s="915">
        <v>0.46819732416690085</v>
      </c>
      <c r="J130" s="362">
        <v>827</v>
      </c>
      <c r="K130" s="362">
        <v>3066.6210000000001</v>
      </c>
      <c r="L130" s="377">
        <v>0.86332377094177826</v>
      </c>
      <c r="M130" s="362">
        <v>19</v>
      </c>
      <c r="N130" s="362">
        <v>-41.219000000000001</v>
      </c>
    </row>
    <row r="131" spans="2:14" s="41" customFormat="1">
      <c r="B131" s="232" t="s">
        <v>1071</v>
      </c>
      <c r="C131" s="362">
        <v>3769.3510000000001</v>
      </c>
      <c r="D131" s="362">
        <v>850.18200000000002</v>
      </c>
      <c r="E131" s="915">
        <v>0.45407525100571311</v>
      </c>
      <c r="F131" s="362">
        <v>3124.221</v>
      </c>
      <c r="G131" s="915">
        <v>4.3151083177953818E-2</v>
      </c>
      <c r="H131" s="362">
        <v>7526</v>
      </c>
      <c r="I131" s="915">
        <v>0.44464293207751643</v>
      </c>
      <c r="J131" s="362">
        <v>869</v>
      </c>
      <c r="K131" s="362">
        <v>3857.6979999999999</v>
      </c>
      <c r="L131" s="377">
        <v>1.2347711637557011</v>
      </c>
      <c r="M131" s="362">
        <v>59.326000000000001</v>
      </c>
      <c r="N131" s="362">
        <v>-178.88399999999999</v>
      </c>
    </row>
    <row r="132" spans="2:14" s="41" customFormat="1">
      <c r="B132" s="232" t="s">
        <v>1072</v>
      </c>
      <c r="C132" s="362">
        <v>473.21100000000001</v>
      </c>
      <c r="D132" s="362">
        <v>36.084000000000003</v>
      </c>
      <c r="E132" s="915">
        <v>0.46471647470526278</v>
      </c>
      <c r="F132" s="362">
        <v>354.27600000000001</v>
      </c>
      <c r="G132" s="915">
        <v>0.1530316941510291</v>
      </c>
      <c r="H132" s="362">
        <v>1083</v>
      </c>
      <c r="I132" s="915">
        <v>0.42775017848561575</v>
      </c>
      <c r="J132" s="362">
        <v>890</v>
      </c>
      <c r="K132" s="362">
        <v>692.45399999999995</v>
      </c>
      <c r="L132" s="377">
        <v>1.9545608508620396</v>
      </c>
      <c r="M132" s="362">
        <v>23.135000000000002</v>
      </c>
      <c r="N132" s="362">
        <v>-24.745999999999999</v>
      </c>
    </row>
    <row r="133" spans="2:14" s="41" customFormat="1">
      <c r="B133" s="232" t="s">
        <v>984</v>
      </c>
      <c r="C133" s="362">
        <v>1937.837</v>
      </c>
      <c r="D133" s="362">
        <v>67.876000000000005</v>
      </c>
      <c r="E133" s="915">
        <v>0.50129923817397981</v>
      </c>
      <c r="F133" s="362">
        <v>1924.377</v>
      </c>
      <c r="G133" s="915">
        <v>1</v>
      </c>
      <c r="H133" s="362">
        <v>2534</v>
      </c>
      <c r="I133" s="915">
        <v>0.39290869646690857</v>
      </c>
      <c r="J133" s="362">
        <v>133</v>
      </c>
      <c r="K133" s="362">
        <v>513.82500000000005</v>
      </c>
      <c r="L133" s="377">
        <v>0.26700849157935275</v>
      </c>
      <c r="M133" s="362">
        <v>756.10299999999995</v>
      </c>
      <c r="N133" s="362">
        <v>-830.04300000000001</v>
      </c>
    </row>
    <row r="134" spans="2:14">
      <c r="B134" s="413" t="s">
        <v>986</v>
      </c>
      <c r="C134" s="791">
        <v>51287.725000000006</v>
      </c>
      <c r="D134" s="791">
        <v>54395.051999999996</v>
      </c>
      <c r="E134" s="913">
        <v>0.49483990508897691</v>
      </c>
      <c r="F134" s="791">
        <v>77890.678</v>
      </c>
      <c r="G134" s="913">
        <v>2.6005526852264385E-2</v>
      </c>
      <c r="H134" s="791">
        <v>10436</v>
      </c>
      <c r="I134" s="913">
        <v>0.44430522652339216</v>
      </c>
      <c r="J134" s="791">
        <v>649</v>
      </c>
      <c r="K134" s="791">
        <v>36273.31</v>
      </c>
      <c r="L134" s="415">
        <v>0.46569513748487334</v>
      </c>
      <c r="M134" s="791">
        <v>455.13600000000002</v>
      </c>
      <c r="N134" s="791">
        <v>-999.47799999999995</v>
      </c>
    </row>
    <row r="135" spans="2:14" s="41" customFormat="1">
      <c r="B135" s="234" t="s">
        <v>1368</v>
      </c>
      <c r="C135" s="364">
        <v>21005.288</v>
      </c>
      <c r="D135" s="364">
        <v>30232.159</v>
      </c>
      <c r="E135" s="917">
        <v>0.4913072965394279</v>
      </c>
      <c r="F135" s="364">
        <v>36913.207000000002</v>
      </c>
      <c r="G135" s="917">
        <v>1.0713916987648885E-3</v>
      </c>
      <c r="H135" s="364">
        <v>2345</v>
      </c>
      <c r="I135" s="917">
        <v>0.44934081778898016</v>
      </c>
      <c r="J135" s="364">
        <v>654</v>
      </c>
      <c r="K135" s="364">
        <v>10352.975</v>
      </c>
      <c r="L135" s="417">
        <v>0.28046804494662303</v>
      </c>
      <c r="M135" s="364">
        <v>17.734999999999999</v>
      </c>
      <c r="N135" s="364">
        <v>-19.614000000000001</v>
      </c>
    </row>
    <row r="136" spans="2:14" s="41" customFormat="1">
      <c r="B136" s="232" t="s">
        <v>1369</v>
      </c>
      <c r="C136" s="362">
        <v>5721.8270000000002</v>
      </c>
      <c r="D136" s="362">
        <v>8093.3549999999996</v>
      </c>
      <c r="E136" s="915">
        <v>0.48264825195675448</v>
      </c>
      <c r="F136" s="362">
        <v>9853.6139999999996</v>
      </c>
      <c r="G136" s="915">
        <v>2.0145578424880452E-3</v>
      </c>
      <c r="H136" s="362">
        <v>1168</v>
      </c>
      <c r="I136" s="915">
        <v>0.4547246612080289</v>
      </c>
      <c r="J136" s="362">
        <v>809</v>
      </c>
      <c r="K136" s="362">
        <v>4341.9359999999997</v>
      </c>
      <c r="L136" s="377">
        <v>0.44064401142565557</v>
      </c>
      <c r="M136" s="362">
        <v>9.0250000000000004</v>
      </c>
      <c r="N136" s="362">
        <v>-9.93</v>
      </c>
    </row>
    <row r="137" spans="2:14" s="41" customFormat="1">
      <c r="B137" s="232" t="s">
        <v>1370</v>
      </c>
      <c r="C137" s="362">
        <v>10835.607</v>
      </c>
      <c r="D137" s="362">
        <v>8875.2250000000004</v>
      </c>
      <c r="E137" s="915">
        <v>0.52101117993565371</v>
      </c>
      <c r="F137" s="362">
        <v>15947.07</v>
      </c>
      <c r="G137" s="915">
        <v>3.1260658112568628E-3</v>
      </c>
      <c r="H137" s="362">
        <v>1779</v>
      </c>
      <c r="I137" s="915">
        <v>0.45276008300561488</v>
      </c>
      <c r="J137" s="362">
        <v>536</v>
      </c>
      <c r="K137" s="362">
        <v>9015.8459999999995</v>
      </c>
      <c r="L137" s="377">
        <v>0.56536065872915842</v>
      </c>
      <c r="M137" s="362">
        <v>22.591000000000001</v>
      </c>
      <c r="N137" s="362">
        <v>-22.158000000000001</v>
      </c>
    </row>
    <row r="138" spans="2:14" s="41" customFormat="1">
      <c r="B138" s="232" t="s">
        <v>1371</v>
      </c>
      <c r="C138" s="362">
        <v>4437.5720000000001</v>
      </c>
      <c r="D138" s="362">
        <v>3330.5569999999998</v>
      </c>
      <c r="E138" s="915">
        <v>0.48622272044406029</v>
      </c>
      <c r="F138" s="362">
        <v>5865.7539999999999</v>
      </c>
      <c r="G138" s="915">
        <v>5.0445084593983992E-3</v>
      </c>
      <c r="H138" s="362">
        <v>1126</v>
      </c>
      <c r="I138" s="915">
        <v>0.46088387863174951</v>
      </c>
      <c r="J138" s="362">
        <v>767</v>
      </c>
      <c r="K138" s="362">
        <v>4152.1890000000003</v>
      </c>
      <c r="L138" s="377">
        <v>0.70786961062465292</v>
      </c>
      <c r="M138" s="362">
        <v>13.621</v>
      </c>
      <c r="N138" s="362">
        <v>-32.96</v>
      </c>
    </row>
    <row r="139" spans="2:14" s="41" customFormat="1">
      <c r="B139" s="232" t="s">
        <v>1372</v>
      </c>
      <c r="C139" s="362">
        <v>4896.7860000000001</v>
      </c>
      <c r="D139" s="362">
        <v>2157.1390000000001</v>
      </c>
      <c r="E139" s="915">
        <v>0.48069346027408588</v>
      </c>
      <c r="F139" s="362">
        <v>4985.1400000000003</v>
      </c>
      <c r="G139" s="915">
        <v>1.1344774045445059E-2</v>
      </c>
      <c r="H139" s="362">
        <v>1531</v>
      </c>
      <c r="I139" s="915">
        <v>0.42584302302896987</v>
      </c>
      <c r="J139" s="362">
        <v>727</v>
      </c>
      <c r="K139" s="362">
        <v>4500.3890000000001</v>
      </c>
      <c r="L139" s="377">
        <v>0.90276080511279522</v>
      </c>
      <c r="M139" s="362">
        <v>24.381</v>
      </c>
      <c r="N139" s="362">
        <v>-30.154</v>
      </c>
    </row>
    <row r="140" spans="2:14" s="41" customFormat="1">
      <c r="B140" s="232" t="s">
        <v>1071</v>
      </c>
      <c r="C140" s="362">
        <v>2612.364</v>
      </c>
      <c r="D140" s="362">
        <v>1474.357</v>
      </c>
      <c r="E140" s="915">
        <v>0.51782922307017187</v>
      </c>
      <c r="F140" s="362">
        <v>2555.9699999999998</v>
      </c>
      <c r="G140" s="915">
        <v>3.8014757351925089E-2</v>
      </c>
      <c r="H140" s="362">
        <v>1988</v>
      </c>
      <c r="I140" s="915">
        <v>0.45100644235300474</v>
      </c>
      <c r="J140" s="362">
        <v>541</v>
      </c>
      <c r="K140" s="362">
        <v>3545.21</v>
      </c>
      <c r="L140" s="377">
        <v>1.3870311466879504</v>
      </c>
      <c r="M140" s="362">
        <v>44.192999999999998</v>
      </c>
      <c r="N140" s="362">
        <v>-121.938</v>
      </c>
    </row>
    <row r="141" spans="2:14" s="41" customFormat="1">
      <c r="B141" s="232" t="s">
        <v>1072</v>
      </c>
      <c r="C141" s="362">
        <v>108.974</v>
      </c>
      <c r="D141" s="362">
        <v>50.954000000000001</v>
      </c>
      <c r="E141" s="915">
        <v>0.53280276085501987</v>
      </c>
      <c r="F141" s="362">
        <v>43.783000000000001</v>
      </c>
      <c r="G141" s="915">
        <v>0.15731304686202408</v>
      </c>
      <c r="H141" s="362">
        <v>86</v>
      </c>
      <c r="I141" s="915">
        <v>0.46282792694676012</v>
      </c>
      <c r="J141" s="362">
        <v>591</v>
      </c>
      <c r="K141" s="362">
        <v>90.192999999999998</v>
      </c>
      <c r="L141" s="377">
        <v>2.0600004567983006</v>
      </c>
      <c r="M141" s="362">
        <v>3.1840000000000002</v>
      </c>
      <c r="N141" s="362">
        <v>-2.7349999999999999</v>
      </c>
    </row>
    <row r="142" spans="2:14" s="41" customFormat="1">
      <c r="B142" s="232" t="s">
        <v>984</v>
      </c>
      <c r="C142" s="362">
        <v>1669.307</v>
      </c>
      <c r="D142" s="362">
        <v>181.30600000000001</v>
      </c>
      <c r="E142" s="915">
        <v>0.46802065746350185</v>
      </c>
      <c r="F142" s="362">
        <v>1726.14</v>
      </c>
      <c r="G142" s="915">
        <v>1</v>
      </c>
      <c r="H142" s="362">
        <v>413</v>
      </c>
      <c r="I142" s="915">
        <v>0.18561948249087559</v>
      </c>
      <c r="J142" s="362">
        <v>218</v>
      </c>
      <c r="K142" s="362">
        <v>274.572</v>
      </c>
      <c r="L142" s="377">
        <v>0.159067051339984</v>
      </c>
      <c r="M142" s="362">
        <v>320.40600000000001</v>
      </c>
      <c r="N142" s="362">
        <v>-759.98900000000003</v>
      </c>
    </row>
    <row r="143" spans="2:14" ht="26">
      <c r="B143" s="413" t="s">
        <v>987</v>
      </c>
      <c r="C143" s="791">
        <v>76985.700000000012</v>
      </c>
      <c r="D143" s="791">
        <v>4486.5300000000007</v>
      </c>
      <c r="E143" s="913">
        <v>4.983356546815218E-2</v>
      </c>
      <c r="F143" s="791">
        <v>77186.171999999991</v>
      </c>
      <c r="G143" s="913">
        <v>5.2167435031060486E-2</v>
      </c>
      <c r="H143" s="791">
        <v>1081452</v>
      </c>
      <c r="I143" s="913">
        <v>0.17137167141913739</v>
      </c>
      <c r="J143" s="791">
        <v>0</v>
      </c>
      <c r="K143" s="791">
        <v>7384.6379999999999</v>
      </c>
      <c r="L143" s="415">
        <v>9.5673069523385626E-2</v>
      </c>
      <c r="M143" s="791">
        <v>578.82500000000005</v>
      </c>
      <c r="N143" s="791">
        <v>-1330.34</v>
      </c>
    </row>
    <row r="144" spans="2:14" s="41" customFormat="1">
      <c r="B144" s="234" t="s">
        <v>1368</v>
      </c>
      <c r="C144" s="364">
        <v>57197.534</v>
      </c>
      <c r="D144" s="364">
        <v>3197.317</v>
      </c>
      <c r="E144" s="917">
        <v>4.9812326818880905E-2</v>
      </c>
      <c r="F144" s="364">
        <v>57345.072</v>
      </c>
      <c r="G144" s="917">
        <v>4.6557254081902615E-4</v>
      </c>
      <c r="H144" s="364">
        <v>847224</v>
      </c>
      <c r="I144" s="917">
        <v>0.15664745718554265</v>
      </c>
      <c r="J144" s="364">
        <v>0</v>
      </c>
      <c r="K144" s="364">
        <v>1289.5550000000001</v>
      </c>
      <c r="L144" s="417">
        <v>2.2487634159740876E-2</v>
      </c>
      <c r="M144" s="364">
        <v>4.54</v>
      </c>
      <c r="N144" s="364">
        <v>-8.8659999999999997</v>
      </c>
    </row>
    <row r="145" spans="2:14" s="41" customFormat="1">
      <c r="B145" s="232" t="s">
        <v>1369</v>
      </c>
      <c r="C145" s="362">
        <v>3448.32</v>
      </c>
      <c r="D145" s="362">
        <v>41.009</v>
      </c>
      <c r="E145" s="915">
        <v>4.9852143913257763E-2</v>
      </c>
      <c r="F145" s="362">
        <v>3447.558</v>
      </c>
      <c r="G145" s="915">
        <v>2.0447345968653751E-3</v>
      </c>
      <c r="H145" s="362">
        <v>40742</v>
      </c>
      <c r="I145" s="915">
        <v>0.21963981307425426</v>
      </c>
      <c r="J145" s="362">
        <v>0</v>
      </c>
      <c r="K145" s="362">
        <v>322.72699999999998</v>
      </c>
      <c r="L145" s="377">
        <v>9.3610317795958756E-2</v>
      </c>
      <c r="M145" s="362">
        <v>1.5449999999999999</v>
      </c>
      <c r="N145" s="362">
        <v>-2.226</v>
      </c>
    </row>
    <row r="146" spans="2:14" s="41" customFormat="1">
      <c r="B146" s="232" t="s">
        <v>1370</v>
      </c>
      <c r="C146" s="362">
        <v>2864.9059999999999</v>
      </c>
      <c r="D146" s="362">
        <v>415.89</v>
      </c>
      <c r="E146" s="915">
        <v>4.981020788130415E-2</v>
      </c>
      <c r="F146" s="362">
        <v>2885.3069999999998</v>
      </c>
      <c r="G146" s="915">
        <v>3.274336183068213E-3</v>
      </c>
      <c r="H146" s="362">
        <v>39778</v>
      </c>
      <c r="I146" s="915">
        <v>0.2617908183822068</v>
      </c>
      <c r="J146" s="362">
        <v>0</v>
      </c>
      <c r="K146" s="362">
        <v>460.09699999999998</v>
      </c>
      <c r="L146" s="377">
        <v>0.1594620607096576</v>
      </c>
      <c r="M146" s="362">
        <v>2.4689999999999999</v>
      </c>
      <c r="N146" s="362">
        <v>-2.9540000000000002</v>
      </c>
    </row>
    <row r="147" spans="2:14" s="41" customFormat="1">
      <c r="B147" s="232" t="s">
        <v>1371</v>
      </c>
      <c r="C147" s="362">
        <v>2086.1390000000001</v>
      </c>
      <c r="D147" s="362">
        <v>250.792</v>
      </c>
      <c r="E147" s="915">
        <v>5.0196500887745125E-2</v>
      </c>
      <c r="F147" s="362">
        <v>2098.2550000000001</v>
      </c>
      <c r="G147" s="915">
        <v>5.0232685311604186E-3</v>
      </c>
      <c r="H147" s="362">
        <v>27410</v>
      </c>
      <c r="I147" s="915">
        <v>0.25784694987021589</v>
      </c>
      <c r="J147" s="362">
        <v>0</v>
      </c>
      <c r="K147" s="362">
        <v>450.35599999999999</v>
      </c>
      <c r="L147" s="377">
        <v>0.21463358838654023</v>
      </c>
      <c r="M147" s="362">
        <v>2.7149999999999999</v>
      </c>
      <c r="N147" s="362">
        <v>-2.5990000000000002</v>
      </c>
    </row>
    <row r="148" spans="2:14" s="41" customFormat="1">
      <c r="B148" s="232" t="s">
        <v>1372</v>
      </c>
      <c r="C148" s="362">
        <v>3761.9480000000003</v>
      </c>
      <c r="D148" s="362">
        <v>330.14</v>
      </c>
      <c r="E148" s="915">
        <v>4.9803959592042035E-2</v>
      </c>
      <c r="F148" s="362">
        <v>3776.6660000000002</v>
      </c>
      <c r="G148" s="915">
        <v>1.0900277153385625E-2</v>
      </c>
      <c r="H148" s="362">
        <v>45956</v>
      </c>
      <c r="I148" s="915">
        <v>0.2303670717093991</v>
      </c>
      <c r="J148" s="362">
        <v>0</v>
      </c>
      <c r="K148" s="362">
        <v>1195.325</v>
      </c>
      <c r="L148" s="377">
        <v>0.31650270370744993</v>
      </c>
      <c r="M148" s="362">
        <v>9.4440000000000008</v>
      </c>
      <c r="N148" s="362">
        <v>-53.472000000000001</v>
      </c>
    </row>
    <row r="149" spans="2:14" s="41" customFormat="1">
      <c r="B149" s="232" t="s">
        <v>1071</v>
      </c>
      <c r="C149" s="362">
        <v>3401.7550000000001</v>
      </c>
      <c r="D149" s="362">
        <v>209.267</v>
      </c>
      <c r="E149" s="915">
        <v>4.9821008097708522E-2</v>
      </c>
      <c r="F149" s="362">
        <v>3408.9690000000001</v>
      </c>
      <c r="G149" s="915">
        <v>4.7291302482897306E-2</v>
      </c>
      <c r="H149" s="362">
        <v>39563</v>
      </c>
      <c r="I149" s="915">
        <v>0.20299807580017304</v>
      </c>
      <c r="J149" s="362">
        <v>0</v>
      </c>
      <c r="K149" s="362">
        <v>2221.5140000000001</v>
      </c>
      <c r="L149" s="377">
        <v>0.65166741029325881</v>
      </c>
      <c r="M149" s="362">
        <v>31.809000000000001</v>
      </c>
      <c r="N149" s="362">
        <v>-317.32400000000001</v>
      </c>
    </row>
    <row r="150" spans="2:14" s="41" customFormat="1">
      <c r="B150" s="232" t="s">
        <v>1072</v>
      </c>
      <c r="C150" s="362">
        <v>553.30499999999995</v>
      </c>
      <c r="D150" s="362">
        <v>41.863</v>
      </c>
      <c r="E150" s="915">
        <v>4.9781429902300361E-2</v>
      </c>
      <c r="F150" s="362">
        <v>554.57000000000005</v>
      </c>
      <c r="G150" s="915">
        <v>0.18158435770766532</v>
      </c>
      <c r="H150" s="362">
        <v>6852</v>
      </c>
      <c r="I150" s="915">
        <v>0.22612751147983123</v>
      </c>
      <c r="J150" s="362">
        <v>0</v>
      </c>
      <c r="K150" s="362">
        <v>703.13499999999999</v>
      </c>
      <c r="L150" s="377">
        <v>1.2678922408352415</v>
      </c>
      <c r="M150" s="362">
        <v>22.751000000000001</v>
      </c>
      <c r="N150" s="362">
        <v>-46.963999999999999</v>
      </c>
    </row>
    <row r="151" spans="2:14" s="41" customFormat="1">
      <c r="B151" s="232" t="s">
        <v>984</v>
      </c>
      <c r="C151" s="362">
        <v>3671.7930000000001</v>
      </c>
      <c r="D151" s="363">
        <v>0.252</v>
      </c>
      <c r="E151" s="915">
        <v>5.1587301587301584E-2</v>
      </c>
      <c r="F151" s="362">
        <v>3669.7750000000001</v>
      </c>
      <c r="G151" s="915">
        <v>1</v>
      </c>
      <c r="H151" s="362">
        <v>33927</v>
      </c>
      <c r="I151" s="915">
        <v>0.13721609110863861</v>
      </c>
      <c r="J151" s="362">
        <v>0</v>
      </c>
      <c r="K151" s="362">
        <v>741.92899999999997</v>
      </c>
      <c r="L151" s="377">
        <v>0.202172885258633</v>
      </c>
      <c r="M151" s="362">
        <v>503.55200000000002</v>
      </c>
      <c r="N151" s="362">
        <v>-895.93499999999995</v>
      </c>
    </row>
    <row r="152" spans="2:14">
      <c r="B152" s="413" t="s">
        <v>988</v>
      </c>
      <c r="C152" s="791">
        <v>3277.9080000000004</v>
      </c>
      <c r="D152" s="791">
        <v>846.74800000000005</v>
      </c>
      <c r="E152" s="913">
        <v>0.60330521415758009</v>
      </c>
      <c r="F152" s="791">
        <v>3739.0379999999996</v>
      </c>
      <c r="G152" s="913">
        <v>0.13860625885724884</v>
      </c>
      <c r="H152" s="791">
        <v>139251</v>
      </c>
      <c r="I152" s="913">
        <v>0.55815580795366349</v>
      </c>
      <c r="J152" s="791">
        <v>0</v>
      </c>
      <c r="K152" s="791">
        <v>1748.8579999999999</v>
      </c>
      <c r="L152" s="415">
        <v>0.46772939991516538</v>
      </c>
      <c r="M152" s="791">
        <v>296.65699999999998</v>
      </c>
      <c r="N152" s="791">
        <v>-280.98399999999998</v>
      </c>
    </row>
    <row r="153" spans="2:14" s="41" customFormat="1">
      <c r="B153" s="234" t="s">
        <v>1368</v>
      </c>
      <c r="C153" s="364">
        <v>215.94399999999999</v>
      </c>
      <c r="D153" s="364">
        <v>196.774</v>
      </c>
      <c r="E153" s="917">
        <v>0.58791303729151212</v>
      </c>
      <c r="F153" s="364">
        <v>331.63</v>
      </c>
      <c r="G153" s="917">
        <v>1.1602064703434552E-3</v>
      </c>
      <c r="H153" s="364">
        <v>19022</v>
      </c>
      <c r="I153" s="917">
        <v>0.56093149816186705</v>
      </c>
      <c r="J153" s="364">
        <v>0</v>
      </c>
      <c r="K153" s="364">
        <v>41.920999999999999</v>
      </c>
      <c r="L153" s="417">
        <v>0.12640894973313632</v>
      </c>
      <c r="M153" s="363">
        <v>0.215</v>
      </c>
      <c r="N153" s="364">
        <v>-0.36399999999999999</v>
      </c>
    </row>
    <row r="154" spans="2:14" s="41" customFormat="1">
      <c r="B154" s="232" t="s">
        <v>1369</v>
      </c>
      <c r="C154" s="362">
        <v>109.095</v>
      </c>
      <c r="D154" s="362">
        <v>53.26</v>
      </c>
      <c r="E154" s="915">
        <v>0.59979346601577166</v>
      </c>
      <c r="F154" s="362">
        <v>141.04</v>
      </c>
      <c r="G154" s="915">
        <v>1.999951594653999E-3</v>
      </c>
      <c r="H154" s="362">
        <v>5655</v>
      </c>
      <c r="I154" s="915">
        <v>0.56260267076155701</v>
      </c>
      <c r="J154" s="362">
        <v>0</v>
      </c>
      <c r="K154" s="362">
        <v>26.672000000000001</v>
      </c>
      <c r="L154" s="377">
        <v>0.18910947249007376</v>
      </c>
      <c r="M154" s="363">
        <v>0.158</v>
      </c>
      <c r="N154" s="362">
        <v>-0.157</v>
      </c>
    </row>
    <row r="155" spans="2:14" s="41" customFormat="1">
      <c r="B155" s="232" t="s">
        <v>1370</v>
      </c>
      <c r="C155" s="362">
        <v>198.88900000000001</v>
      </c>
      <c r="D155" s="362">
        <v>89.215999999999994</v>
      </c>
      <c r="E155" s="915">
        <v>0.59342313698614746</v>
      </c>
      <c r="F155" s="362">
        <v>251.32499999999999</v>
      </c>
      <c r="G155" s="915">
        <v>3.0992840408236347E-3</v>
      </c>
      <c r="H155" s="362">
        <v>9555</v>
      </c>
      <c r="I155" s="915">
        <v>0.56857912824919921</v>
      </c>
      <c r="J155" s="362">
        <v>0</v>
      </c>
      <c r="K155" s="362">
        <v>63.475000000000001</v>
      </c>
      <c r="L155" s="377">
        <v>0.25256142445041285</v>
      </c>
      <c r="M155" s="363">
        <v>0.443</v>
      </c>
      <c r="N155" s="362">
        <v>-0.443</v>
      </c>
    </row>
    <row r="156" spans="2:14" s="41" customFormat="1">
      <c r="B156" s="232" t="s">
        <v>1371</v>
      </c>
      <c r="C156" s="362">
        <v>313.60399999999998</v>
      </c>
      <c r="D156" s="362">
        <v>117.191</v>
      </c>
      <c r="E156" s="915">
        <v>0.59683050383351588</v>
      </c>
      <c r="F156" s="362">
        <v>381.005</v>
      </c>
      <c r="G156" s="915">
        <v>5.1040900697103707E-3</v>
      </c>
      <c r="H156" s="362">
        <v>14004</v>
      </c>
      <c r="I156" s="915">
        <v>0.5564866857401608</v>
      </c>
      <c r="J156" s="362">
        <v>0</v>
      </c>
      <c r="K156" s="362">
        <v>127.199</v>
      </c>
      <c r="L156" s="377">
        <v>0.33385126179446462</v>
      </c>
      <c r="M156" s="362">
        <v>1.081</v>
      </c>
      <c r="N156" s="362">
        <v>-1.4670000000000001</v>
      </c>
    </row>
    <row r="157" spans="2:14" s="41" customFormat="1">
      <c r="B157" s="232" t="s">
        <v>1372</v>
      </c>
      <c r="C157" s="362">
        <v>785.63800000000003</v>
      </c>
      <c r="D157" s="362">
        <v>207.767</v>
      </c>
      <c r="E157" s="915">
        <v>0.614167401052647</v>
      </c>
      <c r="F157" s="362">
        <v>901.56200000000001</v>
      </c>
      <c r="G157" s="915">
        <v>1.1972542581308884E-2</v>
      </c>
      <c r="H157" s="362">
        <v>29690</v>
      </c>
      <c r="I157" s="915">
        <v>0.55464815037345194</v>
      </c>
      <c r="J157" s="362">
        <v>0</v>
      </c>
      <c r="K157" s="362">
        <v>447.55500000000001</v>
      </c>
      <c r="L157" s="377">
        <v>0.49642176577983543</v>
      </c>
      <c r="M157" s="362">
        <v>5.9749999999999996</v>
      </c>
      <c r="N157" s="362">
        <v>-4.8019999999999996</v>
      </c>
    </row>
    <row r="158" spans="2:14" s="41" customFormat="1">
      <c r="B158" s="232" t="s">
        <v>1071</v>
      </c>
      <c r="C158" s="362">
        <v>1031.0640000000001</v>
      </c>
      <c r="D158" s="362">
        <v>145.97200000000001</v>
      </c>
      <c r="E158" s="915">
        <v>0.63695499296765123</v>
      </c>
      <c r="F158" s="362">
        <v>1100.587</v>
      </c>
      <c r="G158" s="915">
        <v>4.5746835476395777E-2</v>
      </c>
      <c r="H158" s="362">
        <v>40603</v>
      </c>
      <c r="I158" s="915">
        <v>0.55855110073870584</v>
      </c>
      <c r="J158" s="362">
        <v>0</v>
      </c>
      <c r="K158" s="362">
        <v>739.71699999999998</v>
      </c>
      <c r="L158" s="377">
        <v>0.6721113369501911</v>
      </c>
      <c r="M158" s="362">
        <v>28.11</v>
      </c>
      <c r="N158" s="362">
        <v>-32.429000000000002</v>
      </c>
    </row>
    <row r="159" spans="2:14" s="41" customFormat="1">
      <c r="B159" s="232" t="s">
        <v>1072</v>
      </c>
      <c r="C159" s="362">
        <v>215.661</v>
      </c>
      <c r="D159" s="362">
        <v>26.922999999999998</v>
      </c>
      <c r="E159" s="915">
        <v>0.56882506725268067</v>
      </c>
      <c r="F159" s="362">
        <v>221.40299999999999</v>
      </c>
      <c r="G159" s="915">
        <v>0.19527857892937314</v>
      </c>
      <c r="H159" s="362">
        <v>8709</v>
      </c>
      <c r="I159" s="915">
        <v>0.51219349391399394</v>
      </c>
      <c r="J159" s="362">
        <v>0</v>
      </c>
      <c r="K159" s="362">
        <v>206.75700000000001</v>
      </c>
      <c r="L159" s="377">
        <v>0.93384913483557142</v>
      </c>
      <c r="M159" s="362">
        <v>22.187000000000001</v>
      </c>
      <c r="N159" s="362">
        <v>-20.218</v>
      </c>
    </row>
    <row r="160" spans="2:14" s="41" customFormat="1">
      <c r="B160" s="232" t="s">
        <v>984</v>
      </c>
      <c r="C160" s="362">
        <v>408.01299999999998</v>
      </c>
      <c r="D160" s="362">
        <v>9.6449999999999996</v>
      </c>
      <c r="E160" s="915">
        <v>0.47317073170731705</v>
      </c>
      <c r="F160" s="362">
        <v>410.48599999999999</v>
      </c>
      <c r="G160" s="915">
        <v>1</v>
      </c>
      <c r="H160" s="362">
        <v>12013</v>
      </c>
      <c r="I160" s="915">
        <v>0.58098758823302143</v>
      </c>
      <c r="J160" s="362">
        <v>0</v>
      </c>
      <c r="K160" s="362">
        <v>95.561999999999998</v>
      </c>
      <c r="L160" s="377">
        <v>0.2328020931286329</v>
      </c>
      <c r="M160" s="362">
        <v>238.488</v>
      </c>
      <c r="N160" s="362">
        <v>-221.10400000000001</v>
      </c>
    </row>
    <row r="161" spans="2:14">
      <c r="B161" s="413" t="s">
        <v>989</v>
      </c>
      <c r="C161" s="791">
        <v>10330.617000000002</v>
      </c>
      <c r="D161" s="791">
        <v>108.77500000000001</v>
      </c>
      <c r="E161" s="913">
        <v>0.68605877920120573</v>
      </c>
      <c r="F161" s="791">
        <v>10395.978000000001</v>
      </c>
      <c r="G161" s="913">
        <v>5.9958776503921028E-2</v>
      </c>
      <c r="H161" s="791">
        <v>903167</v>
      </c>
      <c r="I161" s="913">
        <v>0.54215767639874379</v>
      </c>
      <c r="J161" s="791">
        <v>0</v>
      </c>
      <c r="K161" s="791">
        <v>3591.9270000000001</v>
      </c>
      <c r="L161" s="415">
        <v>0.34551121597217693</v>
      </c>
      <c r="M161" s="791">
        <v>302.625</v>
      </c>
      <c r="N161" s="791">
        <v>-464.34199999999998</v>
      </c>
    </row>
    <row r="162" spans="2:14" s="41" customFormat="1">
      <c r="B162" s="234" t="s">
        <v>1368</v>
      </c>
      <c r="C162" s="364">
        <v>4563.2520000000004</v>
      </c>
      <c r="D162" s="364">
        <v>4.7130000000000001</v>
      </c>
      <c r="E162" s="917">
        <v>0.38171016337789093</v>
      </c>
      <c r="F162" s="364">
        <v>4565.018</v>
      </c>
      <c r="G162" s="917">
        <v>5.645742422943354E-4</v>
      </c>
      <c r="H162" s="364">
        <v>349518</v>
      </c>
      <c r="I162" s="917">
        <v>0.53614353299028183</v>
      </c>
      <c r="J162" s="364">
        <v>0</v>
      </c>
      <c r="K162" s="364">
        <v>414.69</v>
      </c>
      <c r="L162" s="417">
        <v>9.0840824724020802E-2</v>
      </c>
      <c r="M162" s="364">
        <v>1.45</v>
      </c>
      <c r="N162" s="364">
        <v>-2.1629999999999998</v>
      </c>
    </row>
    <row r="163" spans="2:14" s="41" customFormat="1">
      <c r="B163" s="232" t="s">
        <v>1369</v>
      </c>
      <c r="C163" s="362">
        <v>512.64300000000003</v>
      </c>
      <c r="D163" s="362">
        <v>7.4729999999999999</v>
      </c>
      <c r="E163" s="915">
        <v>0.2199919710959454</v>
      </c>
      <c r="F163" s="362">
        <v>514.37800000000004</v>
      </c>
      <c r="G163" s="915">
        <v>1.9233019141759562E-3</v>
      </c>
      <c r="H163" s="362">
        <v>55419</v>
      </c>
      <c r="I163" s="915">
        <v>0.58418513571459119</v>
      </c>
      <c r="J163" s="362">
        <v>0</v>
      </c>
      <c r="K163" s="362">
        <v>125.675</v>
      </c>
      <c r="L163" s="377">
        <v>0.24432421293290146</v>
      </c>
      <c r="M163" s="362">
        <v>0.57599999999999996</v>
      </c>
      <c r="N163" s="362">
        <v>-0.77800000000000002</v>
      </c>
    </row>
    <row r="164" spans="2:14" s="41" customFormat="1">
      <c r="B164" s="232" t="s">
        <v>1370</v>
      </c>
      <c r="C164" s="362">
        <v>894.55499999999995</v>
      </c>
      <c r="D164" s="362">
        <v>20.126999999999999</v>
      </c>
      <c r="E164" s="915">
        <v>0.23202663089382422</v>
      </c>
      <c r="F164" s="362">
        <v>899.22400000000005</v>
      </c>
      <c r="G164" s="915">
        <v>3.2992246658897014E-3</v>
      </c>
      <c r="H164" s="362">
        <v>89485</v>
      </c>
      <c r="I164" s="915">
        <v>0.58456777984618979</v>
      </c>
      <c r="J164" s="362">
        <v>0</v>
      </c>
      <c r="K164" s="362">
        <v>313.29500000000002</v>
      </c>
      <c r="L164" s="377">
        <v>0.34840595891568732</v>
      </c>
      <c r="M164" s="362">
        <v>1.732</v>
      </c>
      <c r="N164" s="362">
        <v>-1.56</v>
      </c>
    </row>
    <row r="165" spans="2:14" s="41" customFormat="1">
      <c r="B165" s="232" t="s">
        <v>1371</v>
      </c>
      <c r="C165" s="362">
        <v>841.14499999999998</v>
      </c>
      <c r="D165" s="362">
        <v>25.103000000000002</v>
      </c>
      <c r="E165" s="915">
        <v>0.26032935021699066</v>
      </c>
      <c r="F165" s="362">
        <v>845.41</v>
      </c>
      <c r="G165" s="915">
        <v>5.4543345023006567E-3</v>
      </c>
      <c r="H165" s="362">
        <v>69823</v>
      </c>
      <c r="I165" s="915">
        <v>0.56230289150674839</v>
      </c>
      <c r="J165" s="362">
        <v>0</v>
      </c>
      <c r="K165" s="362">
        <v>379.80099999999999</v>
      </c>
      <c r="L165" s="377">
        <v>0.44925065944334702</v>
      </c>
      <c r="M165" s="362">
        <v>2.5990000000000002</v>
      </c>
      <c r="N165" s="362">
        <v>-2.7029999999999998</v>
      </c>
    </row>
    <row r="166" spans="2:14" s="41" customFormat="1">
      <c r="B166" s="232" t="s">
        <v>1372</v>
      </c>
      <c r="C166" s="362">
        <v>1203.741</v>
      </c>
      <c r="D166" s="362">
        <v>7.86</v>
      </c>
      <c r="E166" s="915">
        <v>0.33910472972972971</v>
      </c>
      <c r="F166" s="362">
        <v>1205.838</v>
      </c>
      <c r="G166" s="915">
        <v>1.1700143244656413E-2</v>
      </c>
      <c r="H166" s="362">
        <v>120717</v>
      </c>
      <c r="I166" s="915">
        <v>0.55446853051655354</v>
      </c>
      <c r="J166" s="362">
        <v>0</v>
      </c>
      <c r="K166" s="362">
        <v>751.12199999999996</v>
      </c>
      <c r="L166" s="377">
        <v>0.62290456927049898</v>
      </c>
      <c r="M166" s="362">
        <v>7.7910000000000004</v>
      </c>
      <c r="N166" s="362">
        <v>-9.2430000000000003</v>
      </c>
    </row>
    <row r="167" spans="2:14" s="41" customFormat="1">
      <c r="B167" s="232" t="s">
        <v>1071</v>
      </c>
      <c r="C167" s="362">
        <v>1677.5409999999999</v>
      </c>
      <c r="D167" s="362">
        <v>41.107999999999997</v>
      </c>
      <c r="E167" s="915">
        <v>1.2914710485133021</v>
      </c>
      <c r="F167" s="362">
        <v>1728.652</v>
      </c>
      <c r="G167" s="915">
        <v>4.4507276309916646E-2</v>
      </c>
      <c r="H167" s="362">
        <v>156298</v>
      </c>
      <c r="I167" s="915">
        <v>0.52649754074982702</v>
      </c>
      <c r="J167" s="362">
        <v>0</v>
      </c>
      <c r="K167" s="362">
        <v>1393.5150000000001</v>
      </c>
      <c r="L167" s="377">
        <v>0.80612812758149133</v>
      </c>
      <c r="M167" s="362">
        <v>41.335999999999999</v>
      </c>
      <c r="N167" s="362">
        <v>-88.772999999999996</v>
      </c>
    </row>
    <row r="168" spans="2:14" s="41" customFormat="1">
      <c r="B168" s="232" t="s">
        <v>1072</v>
      </c>
      <c r="C168" s="362">
        <v>148.727</v>
      </c>
      <c r="D168" s="362">
        <v>2.3889999999999998</v>
      </c>
      <c r="E168" s="915">
        <v>0.23566345751360401</v>
      </c>
      <c r="F168" s="362">
        <v>148.74</v>
      </c>
      <c r="G168" s="915">
        <v>0.21797475595784591</v>
      </c>
      <c r="H168" s="362">
        <v>15943</v>
      </c>
      <c r="I168" s="915">
        <v>0.52766520303220399</v>
      </c>
      <c r="J168" s="362">
        <v>0</v>
      </c>
      <c r="K168" s="362">
        <v>182.29900000000001</v>
      </c>
      <c r="L168" s="377">
        <v>1.2256218905472636</v>
      </c>
      <c r="M168" s="362">
        <v>17.125</v>
      </c>
      <c r="N168" s="362">
        <v>-15.115</v>
      </c>
    </row>
    <row r="169" spans="2:14" s="41" customFormat="1">
      <c r="B169" s="232" t="s">
        <v>984</v>
      </c>
      <c r="C169" s="362">
        <v>489.01299999999998</v>
      </c>
      <c r="D169" s="363">
        <v>2E-3</v>
      </c>
      <c r="E169" s="915" t="s">
        <v>3</v>
      </c>
      <c r="F169" s="362">
        <v>488.71800000000002</v>
      </c>
      <c r="G169" s="915">
        <v>1</v>
      </c>
      <c r="H169" s="362">
        <v>45964</v>
      </c>
      <c r="I169" s="915">
        <v>0.4706464221988958</v>
      </c>
      <c r="J169" s="362">
        <v>0</v>
      </c>
      <c r="K169" s="362">
        <v>31.53</v>
      </c>
      <c r="L169" s="377">
        <v>6.4515732999398431E-2</v>
      </c>
      <c r="M169" s="362">
        <v>230.01599999999999</v>
      </c>
      <c r="N169" s="362">
        <v>-344.00700000000001</v>
      </c>
    </row>
    <row r="170" spans="2:14">
      <c r="B170" s="413" t="s">
        <v>990</v>
      </c>
      <c r="C170" s="791">
        <v>6525.0000000000009</v>
      </c>
      <c r="D170" s="791">
        <v>15642.368999999999</v>
      </c>
      <c r="E170" s="913">
        <v>0.20182666891611512</v>
      </c>
      <c r="F170" s="791">
        <v>9682.0370000000021</v>
      </c>
      <c r="G170" s="913">
        <v>6.6975567431881364E-2</v>
      </c>
      <c r="H170" s="791">
        <v>9357909</v>
      </c>
      <c r="I170" s="913">
        <v>0.73294862756487966</v>
      </c>
      <c r="J170" s="791">
        <v>0</v>
      </c>
      <c r="K170" s="791">
        <v>6938.4610000000002</v>
      </c>
      <c r="L170" s="415">
        <v>0.71663235742643816</v>
      </c>
      <c r="M170" s="791">
        <v>537.09299999999996</v>
      </c>
      <c r="N170" s="791">
        <v>-583.99400000000003</v>
      </c>
    </row>
    <row r="171" spans="2:14" s="41" customFormat="1">
      <c r="B171" s="234" t="s">
        <v>1368</v>
      </c>
      <c r="C171" s="364">
        <v>1037.345</v>
      </c>
      <c r="D171" s="364">
        <v>4630.4889999999996</v>
      </c>
      <c r="E171" s="917">
        <v>0.27087264265545113</v>
      </c>
      <c r="F171" s="364">
        <v>2291.61</v>
      </c>
      <c r="G171" s="917">
        <v>4.0269957432983766E-4</v>
      </c>
      <c r="H171" s="364">
        <v>3013548</v>
      </c>
      <c r="I171" s="917">
        <v>0.47687172884018547</v>
      </c>
      <c r="J171" s="364">
        <v>0</v>
      </c>
      <c r="K171" s="364">
        <v>31.824999999999999</v>
      </c>
      <c r="L171" s="417">
        <v>1.3887616130144309E-2</v>
      </c>
      <c r="M171" s="363">
        <v>0.443</v>
      </c>
      <c r="N171" s="364">
        <v>-0.51800000000000002</v>
      </c>
    </row>
    <row r="172" spans="2:14" s="41" customFormat="1">
      <c r="B172" s="232" t="s">
        <v>1369</v>
      </c>
      <c r="C172" s="362">
        <v>15.029</v>
      </c>
      <c r="D172" s="362">
        <v>36.188000000000002</v>
      </c>
      <c r="E172" s="915">
        <v>0.31217530673151322</v>
      </c>
      <c r="F172" s="362">
        <v>26.326000000000001</v>
      </c>
      <c r="G172" s="915">
        <v>2.0844360104079617E-3</v>
      </c>
      <c r="H172" s="362">
        <v>48987</v>
      </c>
      <c r="I172" s="915">
        <v>0.51190014519334515</v>
      </c>
      <c r="J172" s="362">
        <v>0</v>
      </c>
      <c r="K172" s="362">
        <v>1.5389999999999999</v>
      </c>
      <c r="L172" s="377">
        <v>5.8459317784699531E-2</v>
      </c>
      <c r="M172" s="363">
        <v>2.8000000000000001E-2</v>
      </c>
      <c r="N172" s="362">
        <v>-3.2000000000000001E-2</v>
      </c>
    </row>
    <row r="173" spans="2:14" s="41" customFormat="1">
      <c r="B173" s="232" t="s">
        <v>1370</v>
      </c>
      <c r="C173" s="362">
        <v>108.501</v>
      </c>
      <c r="D173" s="362">
        <v>142.85400000000001</v>
      </c>
      <c r="E173" s="915">
        <v>0.28238118905448256</v>
      </c>
      <c r="F173" s="362">
        <v>148.84</v>
      </c>
      <c r="G173" s="915">
        <v>3.0340642616904071E-3</v>
      </c>
      <c r="H173" s="362">
        <v>191447</v>
      </c>
      <c r="I173" s="915">
        <v>0.50581773663296126</v>
      </c>
      <c r="J173" s="362">
        <v>0</v>
      </c>
      <c r="K173" s="362">
        <v>11.84</v>
      </c>
      <c r="L173" s="377">
        <v>7.9548508465466267E-2</v>
      </c>
      <c r="M173" s="363">
        <v>0.22700000000000001</v>
      </c>
      <c r="N173" s="362">
        <v>-0.251</v>
      </c>
    </row>
    <row r="174" spans="2:14" s="41" customFormat="1">
      <c r="B174" s="232" t="s">
        <v>1371</v>
      </c>
      <c r="C174" s="362">
        <v>398.56799999999998</v>
      </c>
      <c r="D174" s="362">
        <v>1448.914</v>
      </c>
      <c r="E174" s="915">
        <v>0.13270223954095242</v>
      </c>
      <c r="F174" s="362">
        <v>590.84199999999998</v>
      </c>
      <c r="G174" s="915">
        <v>4.9967635309270467E-3</v>
      </c>
      <c r="H174" s="362">
        <v>458301</v>
      </c>
      <c r="I174" s="915">
        <v>0.77284611179658835</v>
      </c>
      <c r="J174" s="362">
        <v>0</v>
      </c>
      <c r="K174" s="362">
        <v>107.679</v>
      </c>
      <c r="L174" s="377">
        <v>0.18224669200903118</v>
      </c>
      <c r="M174" s="362">
        <v>2.282</v>
      </c>
      <c r="N174" s="362">
        <v>-4.8390000000000004</v>
      </c>
    </row>
    <row r="175" spans="2:14" s="41" customFormat="1">
      <c r="B175" s="232" t="s">
        <v>1372</v>
      </c>
      <c r="C175" s="362">
        <v>1323.2760000000001</v>
      </c>
      <c r="D175" s="362">
        <v>4355.2870000000003</v>
      </c>
      <c r="E175" s="915">
        <v>0.14729017858065382</v>
      </c>
      <c r="F175" s="362">
        <v>1964.7660000000001</v>
      </c>
      <c r="G175" s="915">
        <v>1.1653252621757506E-2</v>
      </c>
      <c r="H175" s="362">
        <v>1406515</v>
      </c>
      <c r="I175" s="915">
        <v>0.81178024367045232</v>
      </c>
      <c r="J175" s="362">
        <v>0</v>
      </c>
      <c r="K175" s="362">
        <v>719.19600000000003</v>
      </c>
      <c r="L175" s="377">
        <v>0.36604664372245854</v>
      </c>
      <c r="M175" s="362">
        <v>18.591000000000001</v>
      </c>
      <c r="N175" s="362">
        <v>-31.847000000000001</v>
      </c>
    </row>
    <row r="176" spans="2:14" s="41" customFormat="1">
      <c r="B176" s="232" t="s">
        <v>1071</v>
      </c>
      <c r="C176" s="362">
        <v>2449.5880000000002</v>
      </c>
      <c r="D176" s="362">
        <v>4506.768</v>
      </c>
      <c r="E176" s="915">
        <v>0.18941046000149109</v>
      </c>
      <c r="F176" s="362">
        <v>3303.2170000000001</v>
      </c>
      <c r="G176" s="915">
        <v>5.3253522501567362E-2</v>
      </c>
      <c r="H176" s="362">
        <v>3074464</v>
      </c>
      <c r="I176" s="915">
        <v>0.82910209840485438</v>
      </c>
      <c r="J176" s="362">
        <v>0</v>
      </c>
      <c r="K176" s="362">
        <v>3560.7489999999998</v>
      </c>
      <c r="L176" s="377">
        <v>1.077963996915734</v>
      </c>
      <c r="M176" s="362">
        <v>146.453</v>
      </c>
      <c r="N176" s="362">
        <v>-172.7</v>
      </c>
    </row>
    <row r="177" spans="2:14" s="41" customFormat="1">
      <c r="B177" s="232" t="s">
        <v>1072</v>
      </c>
      <c r="C177" s="362">
        <v>993.52700000000004</v>
      </c>
      <c r="D177" s="362">
        <v>521.56799999999998</v>
      </c>
      <c r="E177" s="915">
        <v>0.31383252040002452</v>
      </c>
      <c r="F177" s="362">
        <v>1157.21</v>
      </c>
      <c r="G177" s="915">
        <v>0.21262214591731837</v>
      </c>
      <c r="H177" s="362">
        <v>1013206</v>
      </c>
      <c r="I177" s="915">
        <v>0.82967420228315525</v>
      </c>
      <c r="J177" s="362">
        <v>0</v>
      </c>
      <c r="K177" s="362">
        <v>2495.2620000000002</v>
      </c>
      <c r="L177" s="377">
        <v>2.1562741421176796</v>
      </c>
      <c r="M177" s="362">
        <v>204.596</v>
      </c>
      <c r="N177" s="362">
        <v>-214.535</v>
      </c>
    </row>
    <row r="178" spans="2:14" s="41" customFormat="1">
      <c r="B178" s="232" t="s">
        <v>984</v>
      </c>
      <c r="C178" s="362">
        <v>199.166</v>
      </c>
      <c r="D178" s="363">
        <v>0.30099999999999999</v>
      </c>
      <c r="E178" s="915">
        <v>0.19933554817275748</v>
      </c>
      <c r="F178" s="362">
        <v>199.226</v>
      </c>
      <c r="G178" s="915">
        <v>1</v>
      </c>
      <c r="H178" s="362">
        <v>151441</v>
      </c>
      <c r="I178" s="915">
        <v>0.82554445243035568</v>
      </c>
      <c r="J178" s="362">
        <v>0</v>
      </c>
      <c r="K178" s="362">
        <v>10.371</v>
      </c>
      <c r="L178" s="377">
        <v>5.205645849437323E-2</v>
      </c>
      <c r="M178" s="362">
        <v>164.47300000000001</v>
      </c>
      <c r="N178" s="362">
        <v>-159.27199999999999</v>
      </c>
    </row>
    <row r="179" spans="2:14">
      <c r="B179" s="413" t="s">
        <v>905</v>
      </c>
      <c r="C179" s="791">
        <v>3201.0390000000002</v>
      </c>
      <c r="D179" s="791">
        <v>0</v>
      </c>
      <c r="E179" s="913">
        <v>0</v>
      </c>
      <c r="F179" s="791">
        <v>3201.0390000000002</v>
      </c>
      <c r="G179" s="913">
        <v>1.0635297804619068E-2</v>
      </c>
      <c r="H179" s="791">
        <v>0</v>
      </c>
      <c r="I179" s="913">
        <v>0.88837697685332895</v>
      </c>
      <c r="J179" s="791">
        <v>0</v>
      </c>
      <c r="K179" s="791">
        <v>5988.5159999999996</v>
      </c>
      <c r="L179" s="415">
        <v>1.8708038233835949</v>
      </c>
      <c r="M179" s="791">
        <v>30.452000000000002</v>
      </c>
      <c r="N179" s="791" t="s">
        <v>3</v>
      </c>
    </row>
    <row r="180" spans="2:14" s="41" customFormat="1">
      <c r="B180" s="234" t="s">
        <v>1368</v>
      </c>
      <c r="C180" s="364">
        <v>1966.3430000000001</v>
      </c>
      <c r="D180" s="365">
        <v>0</v>
      </c>
      <c r="E180" s="922" t="s">
        <v>3</v>
      </c>
      <c r="F180" s="365">
        <v>1966.3430000000001</v>
      </c>
      <c r="G180" s="917">
        <v>1.3992824134955112E-3</v>
      </c>
      <c r="H180" s="365">
        <v>0</v>
      </c>
      <c r="I180" s="917">
        <v>0.89828730287645997</v>
      </c>
      <c r="J180" s="365">
        <v>0</v>
      </c>
      <c r="K180" s="365">
        <v>2354.3359999999998</v>
      </c>
      <c r="L180" s="417">
        <v>1.1973170499755128</v>
      </c>
      <c r="M180" s="365">
        <v>2.472</v>
      </c>
      <c r="N180" s="365" t="s">
        <v>3</v>
      </c>
    </row>
    <row r="181" spans="2:14" s="41" customFormat="1">
      <c r="B181" s="232" t="s">
        <v>1369</v>
      </c>
      <c r="C181" s="362">
        <v>118.426</v>
      </c>
      <c r="D181" s="363">
        <v>0</v>
      </c>
      <c r="E181" s="916" t="s">
        <v>3</v>
      </c>
      <c r="F181" s="363">
        <v>118.426</v>
      </c>
      <c r="G181" s="915">
        <v>2.0154350193369698E-3</v>
      </c>
      <c r="H181" s="363">
        <v>0</v>
      </c>
      <c r="I181" s="915">
        <v>0.65000000000000024</v>
      </c>
      <c r="J181" s="363">
        <v>0</v>
      </c>
      <c r="K181" s="363">
        <v>124.381</v>
      </c>
      <c r="L181" s="377">
        <v>1.0502845658892472</v>
      </c>
      <c r="M181" s="363">
        <v>0.155</v>
      </c>
      <c r="N181" s="363" t="s">
        <v>3</v>
      </c>
    </row>
    <row r="182" spans="2:14" s="41" customFormat="1">
      <c r="B182" s="232" t="s">
        <v>1370</v>
      </c>
      <c r="C182" s="363">
        <v>0.33200000000000002</v>
      </c>
      <c r="D182" s="363">
        <v>0</v>
      </c>
      <c r="E182" s="916" t="s">
        <v>3</v>
      </c>
      <c r="F182" s="363">
        <v>0.33200000000000002</v>
      </c>
      <c r="G182" s="915">
        <v>3.059000000000177E-3</v>
      </c>
      <c r="H182" s="363">
        <v>0</v>
      </c>
      <c r="I182" s="915">
        <v>0.64999999999998892</v>
      </c>
      <c r="J182" s="363">
        <v>0</v>
      </c>
      <c r="K182" s="363">
        <v>0.41099999999999998</v>
      </c>
      <c r="L182" s="377">
        <v>1.2379518072289155</v>
      </c>
      <c r="M182" s="363">
        <v>1E-3</v>
      </c>
      <c r="N182" s="363" t="s">
        <v>3</v>
      </c>
    </row>
    <row r="183" spans="2:14" s="41" customFormat="1">
      <c r="B183" s="232" t="s">
        <v>1371</v>
      </c>
      <c r="C183" s="362">
        <v>0</v>
      </c>
      <c r="D183" s="363">
        <v>0</v>
      </c>
      <c r="E183" s="916" t="s">
        <v>3</v>
      </c>
      <c r="F183" s="363">
        <v>0</v>
      </c>
      <c r="G183" s="363">
        <v>0</v>
      </c>
      <c r="H183" s="363">
        <v>0</v>
      </c>
      <c r="I183" s="363">
        <v>0</v>
      </c>
      <c r="J183" s="363">
        <v>0</v>
      </c>
      <c r="K183" s="363">
        <v>0</v>
      </c>
      <c r="L183" s="377" t="s">
        <v>3</v>
      </c>
      <c r="M183" s="363">
        <v>0</v>
      </c>
      <c r="N183" s="363" t="s">
        <v>3</v>
      </c>
    </row>
    <row r="184" spans="2:14" s="41" customFormat="1">
      <c r="B184" s="232" t="s">
        <v>1372</v>
      </c>
      <c r="C184" s="364">
        <v>508.05700000000002</v>
      </c>
      <c r="D184" s="363">
        <v>0</v>
      </c>
      <c r="E184" s="447">
        <v>0</v>
      </c>
      <c r="F184" s="363">
        <v>508.05700000000002</v>
      </c>
      <c r="G184" s="916">
        <v>8.7999547113808089E-3</v>
      </c>
      <c r="H184" s="363">
        <v>0</v>
      </c>
      <c r="I184" s="916">
        <v>0.90000000000000013</v>
      </c>
      <c r="J184" s="363">
        <v>0</v>
      </c>
      <c r="K184" s="363">
        <v>1287.1690000000001</v>
      </c>
      <c r="L184" s="379">
        <v>2.5335129719696807</v>
      </c>
      <c r="M184" s="363">
        <v>4.024</v>
      </c>
      <c r="N184" s="363" t="s">
        <v>3</v>
      </c>
    </row>
    <row r="185" spans="2:14" s="41" customFormat="1">
      <c r="B185" s="232" t="s">
        <v>1071</v>
      </c>
      <c r="C185" s="364">
        <v>607.88099999999997</v>
      </c>
      <c r="D185" s="363">
        <v>0</v>
      </c>
      <c r="E185" s="447">
        <v>0</v>
      </c>
      <c r="F185" s="363">
        <v>607.88099999999997</v>
      </c>
      <c r="G185" s="916">
        <v>4.3728887371047971E-2</v>
      </c>
      <c r="H185" s="363">
        <v>0</v>
      </c>
      <c r="I185" s="916">
        <v>0.89317547284682564</v>
      </c>
      <c r="J185" s="363">
        <v>0</v>
      </c>
      <c r="K185" s="363">
        <v>2222.2190000000001</v>
      </c>
      <c r="L185" s="379">
        <v>3.6556809638728636</v>
      </c>
      <c r="M185" s="363">
        <v>23.798999999999999</v>
      </c>
      <c r="N185" s="363" t="s">
        <v>3</v>
      </c>
    </row>
    <row r="186" spans="2:14" s="41" customFormat="1">
      <c r="B186" s="232" t="s">
        <v>1072</v>
      </c>
      <c r="C186" s="363">
        <v>0</v>
      </c>
      <c r="D186" s="363">
        <v>0</v>
      </c>
      <c r="E186" s="447">
        <v>0</v>
      </c>
      <c r="F186" s="363">
        <v>0</v>
      </c>
      <c r="G186" s="363">
        <v>0</v>
      </c>
      <c r="H186" s="363">
        <v>0</v>
      </c>
      <c r="I186" s="363">
        <v>0</v>
      </c>
      <c r="J186" s="363">
        <v>0</v>
      </c>
      <c r="K186" s="363">
        <v>0</v>
      </c>
      <c r="L186" s="447">
        <v>0</v>
      </c>
      <c r="M186" s="363">
        <v>1E-3</v>
      </c>
      <c r="N186" s="363" t="s">
        <v>3</v>
      </c>
    </row>
    <row r="187" spans="2:14" s="41" customFormat="1">
      <c r="B187" s="268" t="s">
        <v>984</v>
      </c>
      <c r="C187" s="447">
        <v>0</v>
      </c>
      <c r="D187" s="447">
        <v>0</v>
      </c>
      <c r="E187" s="447">
        <v>0</v>
      </c>
      <c r="F187" s="447">
        <v>0</v>
      </c>
      <c r="G187" s="447">
        <v>0</v>
      </c>
      <c r="H187" s="447">
        <v>0</v>
      </c>
      <c r="I187" s="447">
        <v>0</v>
      </c>
      <c r="J187" s="447">
        <v>0</v>
      </c>
      <c r="K187" s="447">
        <v>0</v>
      </c>
      <c r="L187" s="447">
        <v>0</v>
      </c>
      <c r="M187" s="447">
        <v>0</v>
      </c>
      <c r="N187" s="447" t="s">
        <v>3</v>
      </c>
    </row>
    <row r="188" spans="2:14">
      <c r="B188" s="420" t="s">
        <v>996</v>
      </c>
      <c r="C188" s="792">
        <v>205255.55300000001</v>
      </c>
      <c r="D188" s="792">
        <v>86787.564999999988</v>
      </c>
      <c r="E188" s="919">
        <v>0.42360725048799558</v>
      </c>
      <c r="F188" s="792">
        <v>224821.753</v>
      </c>
      <c r="G188" s="919">
        <v>4.6995566719265913E-2</v>
      </c>
      <c r="H188" s="792">
        <v>11528017</v>
      </c>
      <c r="I188" s="919">
        <v>0.35976277281841246</v>
      </c>
      <c r="J188" s="882"/>
      <c r="K188" s="792">
        <v>83154.191999999981</v>
      </c>
      <c r="L188" s="421">
        <v>0.36986719874922414</v>
      </c>
      <c r="M188" s="792">
        <v>3241.2960000000003</v>
      </c>
      <c r="N188" s="792">
        <v>-4898.2040000000006</v>
      </c>
    </row>
    <row r="189" spans="2:14" s="196" customFormat="1" ht="7">
      <c r="B189" s="137" t="s">
        <v>1548</v>
      </c>
      <c r="C189" s="69"/>
      <c r="D189" s="69"/>
      <c r="E189" s="69"/>
      <c r="F189" s="69"/>
      <c r="G189" s="69"/>
      <c r="H189" s="69"/>
      <c r="I189" s="69"/>
      <c r="J189" s="69"/>
      <c r="K189" s="69"/>
      <c r="L189" s="69"/>
      <c r="M189" s="69"/>
      <c r="N189" s="69"/>
    </row>
    <row r="190" spans="2:14" s="196" customFormat="1" ht="7">
      <c r="B190" s="137" t="s">
        <v>997</v>
      </c>
      <c r="C190" s="69"/>
      <c r="D190" s="69"/>
      <c r="E190" s="69"/>
      <c r="F190" s="69"/>
      <c r="G190" s="69"/>
      <c r="H190" s="69"/>
      <c r="I190" s="69"/>
      <c r="J190" s="69"/>
      <c r="K190" s="69"/>
      <c r="L190" s="69"/>
      <c r="M190" s="69"/>
      <c r="N190" s="69"/>
    </row>
    <row r="191" spans="2:14" s="196" customFormat="1" ht="7">
      <c r="B191" s="137" t="s">
        <v>998</v>
      </c>
      <c r="C191" s="69"/>
      <c r="D191" s="69"/>
      <c r="E191" s="69"/>
      <c r="F191" s="69"/>
      <c r="G191" s="69"/>
      <c r="H191" s="69"/>
      <c r="I191" s="69"/>
      <c r="J191" s="69"/>
      <c r="K191" s="69"/>
      <c r="L191" s="69"/>
      <c r="M191" s="69"/>
      <c r="N191" s="69"/>
    </row>
    <row r="192" spans="2:14" s="196" customFormat="1" ht="7">
      <c r="B192" s="137" t="s">
        <v>999</v>
      </c>
      <c r="C192" s="69"/>
      <c r="D192" s="69"/>
      <c r="E192" s="69"/>
      <c r="F192" s="69"/>
      <c r="G192" s="69"/>
      <c r="H192" s="69"/>
      <c r="I192" s="69"/>
      <c r="J192" s="69"/>
      <c r="K192" s="69"/>
      <c r="L192" s="69"/>
      <c r="M192" s="69"/>
      <c r="N192" s="69"/>
    </row>
    <row r="193" spans="1:26" s="196" customFormat="1" ht="7">
      <c r="B193" s="137" t="s">
        <v>1519</v>
      </c>
      <c r="C193" s="69"/>
      <c r="D193" s="69"/>
      <c r="E193" s="69"/>
      <c r="F193" s="69"/>
      <c r="G193" s="69"/>
      <c r="H193" s="69"/>
      <c r="I193" s="69"/>
      <c r="J193" s="69"/>
      <c r="K193" s="69"/>
      <c r="L193" s="69"/>
      <c r="M193" s="69"/>
      <c r="N193" s="69"/>
    </row>
    <row r="194" spans="1:26" s="196" customFormat="1" ht="7">
      <c r="B194" s="137" t="s">
        <v>747</v>
      </c>
      <c r="C194" s="69"/>
      <c r="D194" s="69"/>
      <c r="E194" s="69"/>
      <c r="F194" s="69"/>
      <c r="G194" s="69"/>
      <c r="H194" s="69"/>
      <c r="I194" s="69"/>
      <c r="J194" s="69"/>
      <c r="K194" s="69"/>
      <c r="L194" s="69"/>
      <c r="M194" s="69"/>
      <c r="N194" s="69"/>
    </row>
    <row r="195" spans="1:26">
      <c r="A195" s="137"/>
      <c r="B195" s="137"/>
      <c r="E195" s="60"/>
      <c r="F195" s="60"/>
      <c r="G195" s="60"/>
      <c r="H195" s="60"/>
    </row>
    <row r="199" spans="1:26">
      <c r="R199" s="153"/>
      <c r="S199" s="153"/>
      <c r="T199" s="153"/>
      <c r="U199" s="153"/>
      <c r="V199" s="153"/>
      <c r="W199" s="153"/>
      <c r="X199" s="151"/>
      <c r="Y199" s="153"/>
      <c r="Z199" s="153"/>
    </row>
    <row r="200" spans="1:26">
      <c r="R200" s="153"/>
      <c r="S200" s="153"/>
      <c r="T200" s="153"/>
      <c r="U200" s="153"/>
      <c r="V200" s="153"/>
      <c r="W200" s="153"/>
      <c r="X200" s="151"/>
      <c r="Y200" s="153"/>
      <c r="Z200" s="153"/>
    </row>
    <row r="201" spans="1:26">
      <c r="R201" s="153"/>
      <c r="S201" s="153"/>
      <c r="T201" s="153"/>
      <c r="U201" s="153"/>
      <c r="V201" s="153"/>
      <c r="W201" s="153"/>
      <c r="X201" s="151"/>
      <c r="Y201" s="153"/>
      <c r="Z201" s="153"/>
    </row>
    <row r="202" spans="1:26">
      <c r="R202" s="153"/>
      <c r="S202" s="153"/>
      <c r="T202" s="153"/>
      <c r="U202" s="153"/>
      <c r="V202" s="153"/>
      <c r="W202" s="153"/>
      <c r="X202" s="151"/>
      <c r="Y202" s="153"/>
      <c r="Z202" s="153"/>
    </row>
    <row r="203" spans="1:26">
      <c r="R203" s="153"/>
      <c r="S203" s="153"/>
      <c r="T203" s="153"/>
      <c r="U203" s="153"/>
      <c r="V203" s="153"/>
      <c r="W203" s="153"/>
      <c r="X203" s="151"/>
      <c r="Y203" s="153"/>
      <c r="Z203" s="153"/>
    </row>
    <row r="204" spans="1:26">
      <c r="R204" s="153"/>
      <c r="S204" s="153"/>
      <c r="T204" s="153"/>
      <c r="U204" s="153"/>
      <c r="V204" s="153"/>
      <c r="W204" s="153"/>
      <c r="X204" s="151"/>
      <c r="Y204" s="153"/>
      <c r="Z204" s="153"/>
    </row>
    <row r="205" spans="1:26">
      <c r="R205" s="153"/>
      <c r="S205" s="153"/>
      <c r="T205" s="153"/>
      <c r="U205" s="153"/>
      <c r="V205" s="153"/>
      <c r="W205" s="153"/>
      <c r="X205" s="151"/>
      <c r="Y205" s="153"/>
      <c r="Z205" s="153"/>
    </row>
    <row r="206" spans="1:26">
      <c r="R206" s="153"/>
      <c r="S206" s="153"/>
      <c r="T206" s="153"/>
      <c r="U206" s="153"/>
      <c r="V206" s="153"/>
      <c r="W206" s="153"/>
      <c r="X206" s="151"/>
      <c r="Y206" s="153"/>
      <c r="Z206" s="153"/>
    </row>
    <row r="207" spans="1:26">
      <c r="R207" s="153"/>
      <c r="S207" s="153"/>
      <c r="T207" s="153"/>
      <c r="U207" s="153"/>
      <c r="V207" s="153"/>
      <c r="W207" s="153"/>
      <c r="X207" s="151"/>
      <c r="Y207" s="153"/>
      <c r="Z207" s="153"/>
    </row>
    <row r="208" spans="1:26">
      <c r="R208" s="153"/>
      <c r="S208" s="153"/>
      <c r="T208" s="153"/>
      <c r="U208" s="153"/>
      <c r="V208" s="153"/>
      <c r="W208" s="153"/>
      <c r="X208" s="151"/>
      <c r="Y208" s="153"/>
      <c r="Z208" s="153"/>
    </row>
    <row r="209" spans="18:26">
      <c r="R209" s="153"/>
      <c r="S209" s="153"/>
      <c r="T209" s="153"/>
      <c r="U209" s="153"/>
      <c r="V209" s="153"/>
      <c r="W209" s="153"/>
      <c r="X209" s="151"/>
      <c r="Y209" s="153"/>
      <c r="Z209" s="153"/>
    </row>
    <row r="210" spans="18:26">
      <c r="R210" s="153"/>
      <c r="S210" s="153"/>
      <c r="T210" s="153"/>
      <c r="U210" s="153"/>
      <c r="V210" s="153"/>
      <c r="W210" s="153"/>
      <c r="X210" s="151"/>
      <c r="Y210" s="153"/>
      <c r="Z210" s="153"/>
    </row>
    <row r="211" spans="18:26">
      <c r="R211" s="153"/>
      <c r="S211" s="153"/>
      <c r="T211" s="153"/>
      <c r="U211" s="153"/>
      <c r="V211" s="153"/>
      <c r="W211" s="153"/>
      <c r="X211" s="151"/>
      <c r="Y211" s="153"/>
      <c r="Z211" s="153"/>
    </row>
    <row r="212" spans="18:26">
      <c r="R212" s="153"/>
      <c r="S212" s="153"/>
      <c r="T212" s="153"/>
      <c r="U212" s="153"/>
      <c r="V212" s="153"/>
      <c r="W212" s="153"/>
      <c r="X212" s="151"/>
      <c r="Y212" s="153"/>
      <c r="Z212" s="153"/>
    </row>
    <row r="213" spans="18:26">
      <c r="R213" s="153"/>
      <c r="S213" s="153"/>
      <c r="T213" s="153"/>
      <c r="U213" s="153"/>
      <c r="V213" s="153"/>
      <c r="W213" s="153"/>
      <c r="X213" s="151"/>
      <c r="Y213" s="153"/>
      <c r="Z213" s="153"/>
    </row>
    <row r="214" spans="18:26">
      <c r="R214" s="153"/>
      <c r="S214" s="153"/>
      <c r="T214" s="153"/>
      <c r="U214" s="153"/>
      <c r="V214" s="153"/>
      <c r="W214" s="153"/>
      <c r="X214" s="151"/>
      <c r="Y214" s="153"/>
      <c r="Z214" s="153"/>
    </row>
    <row r="215" spans="18:26">
      <c r="R215" s="153"/>
      <c r="S215" s="153"/>
      <c r="T215" s="153"/>
      <c r="U215" s="153"/>
      <c r="V215" s="153"/>
      <c r="W215" s="153"/>
      <c r="X215" s="151"/>
      <c r="Y215" s="153"/>
      <c r="Z215" s="153"/>
    </row>
    <row r="216" spans="18:26">
      <c r="R216" s="153"/>
      <c r="S216" s="153"/>
      <c r="T216" s="153"/>
      <c r="U216" s="153"/>
      <c r="V216" s="153"/>
      <c r="W216" s="153"/>
      <c r="X216" s="151"/>
      <c r="Y216" s="153"/>
      <c r="Z216" s="153"/>
    </row>
    <row r="217" spans="18:26">
      <c r="R217" s="153"/>
      <c r="S217" s="153"/>
      <c r="T217" s="153"/>
      <c r="U217" s="153"/>
      <c r="V217" s="153"/>
      <c r="W217" s="153"/>
      <c r="X217" s="151"/>
      <c r="Y217" s="153"/>
      <c r="Z217" s="153"/>
    </row>
    <row r="218" spans="18:26">
      <c r="R218" s="153"/>
      <c r="S218" s="153"/>
      <c r="T218" s="153"/>
      <c r="U218" s="153"/>
      <c r="V218" s="153"/>
      <c r="W218" s="153"/>
      <c r="X218" s="151"/>
      <c r="Y218" s="153"/>
      <c r="Z218" s="153"/>
    </row>
    <row r="219" spans="18:26">
      <c r="R219" s="153"/>
      <c r="S219" s="153"/>
      <c r="T219" s="153"/>
      <c r="U219" s="153"/>
      <c r="V219" s="153"/>
      <c r="W219" s="153"/>
      <c r="X219" s="151"/>
      <c r="Y219" s="153"/>
      <c r="Z219" s="153"/>
    </row>
    <row r="220" spans="18:26">
      <c r="R220" s="153"/>
      <c r="S220" s="153"/>
      <c r="T220" s="153"/>
      <c r="U220" s="153"/>
      <c r="V220" s="153"/>
      <c r="W220" s="153"/>
      <c r="X220" s="151"/>
      <c r="Y220" s="153"/>
      <c r="Z220" s="153"/>
    </row>
    <row r="221" spans="18:26">
      <c r="R221" s="153"/>
      <c r="S221" s="153"/>
      <c r="T221" s="153"/>
      <c r="U221" s="153"/>
      <c r="V221" s="153"/>
      <c r="W221" s="153"/>
      <c r="X221" s="151"/>
      <c r="Y221" s="153"/>
      <c r="Z221" s="153"/>
    </row>
    <row r="222" spans="18:26">
      <c r="R222" s="153"/>
      <c r="S222" s="153"/>
      <c r="T222" s="153"/>
      <c r="U222" s="153"/>
      <c r="V222" s="153"/>
      <c r="W222" s="153"/>
      <c r="X222" s="151"/>
      <c r="Y222" s="153"/>
      <c r="Z222" s="153"/>
    </row>
    <row r="223" spans="18:26">
      <c r="R223" s="153"/>
      <c r="S223" s="153"/>
      <c r="T223" s="153"/>
      <c r="U223" s="153"/>
      <c r="V223" s="153"/>
      <c r="W223" s="153"/>
      <c r="X223" s="151"/>
      <c r="Y223" s="153"/>
      <c r="Z223" s="153"/>
    </row>
    <row r="224" spans="18:26">
      <c r="R224" s="153"/>
      <c r="S224" s="153"/>
      <c r="T224" s="153"/>
      <c r="U224" s="153"/>
      <c r="V224" s="153"/>
      <c r="W224" s="153"/>
      <c r="X224" s="151"/>
      <c r="Y224" s="153"/>
      <c r="Z224" s="153"/>
    </row>
    <row r="225" spans="18:26">
      <c r="R225" s="153"/>
      <c r="S225" s="153"/>
      <c r="T225" s="153"/>
      <c r="U225" s="153"/>
      <c r="V225" s="153"/>
      <c r="W225" s="153"/>
      <c r="X225" s="151"/>
      <c r="Y225" s="153"/>
      <c r="Z225" s="153"/>
    </row>
    <row r="226" spans="18:26">
      <c r="R226" s="153"/>
      <c r="S226" s="153"/>
      <c r="T226" s="153"/>
      <c r="U226" s="153"/>
      <c r="V226" s="153"/>
      <c r="W226" s="153"/>
      <c r="X226" s="151"/>
      <c r="Y226" s="153"/>
      <c r="Z226" s="153"/>
    </row>
    <row r="227" spans="18:26">
      <c r="R227" s="153"/>
      <c r="S227" s="153"/>
      <c r="T227" s="153"/>
      <c r="U227" s="153"/>
      <c r="V227" s="153"/>
      <c r="W227" s="153"/>
      <c r="X227" s="151"/>
      <c r="Y227" s="153"/>
      <c r="Z227" s="153"/>
    </row>
    <row r="228" spans="18:26">
      <c r="R228" s="153"/>
      <c r="S228" s="153"/>
      <c r="T228" s="153"/>
      <c r="U228" s="153"/>
      <c r="V228" s="153"/>
      <c r="W228" s="153"/>
      <c r="X228" s="151"/>
      <c r="Y228" s="153"/>
      <c r="Z228" s="153"/>
    </row>
    <row r="229" spans="18:26">
      <c r="R229" s="153"/>
      <c r="S229" s="153"/>
      <c r="T229" s="153"/>
      <c r="U229" s="153"/>
      <c r="V229" s="153"/>
      <c r="W229" s="153"/>
      <c r="X229" s="151"/>
      <c r="Y229" s="153"/>
      <c r="Z229" s="153"/>
    </row>
    <row r="230" spans="18:26">
      <c r="R230" s="153"/>
      <c r="S230" s="153"/>
      <c r="T230" s="153"/>
      <c r="U230" s="153"/>
      <c r="V230" s="153"/>
      <c r="W230" s="153"/>
      <c r="X230" s="151"/>
      <c r="Y230" s="153"/>
      <c r="Z230" s="153"/>
    </row>
    <row r="231" spans="18:26">
      <c r="R231" s="153"/>
      <c r="S231" s="153"/>
      <c r="T231" s="153"/>
      <c r="U231" s="153"/>
      <c r="V231" s="153"/>
      <c r="W231" s="153"/>
      <c r="X231" s="151"/>
      <c r="Y231" s="153"/>
      <c r="Z231" s="153"/>
    </row>
    <row r="232" spans="18:26">
      <c r="R232" s="153"/>
      <c r="S232" s="153"/>
      <c r="T232" s="153"/>
      <c r="U232" s="153"/>
      <c r="V232" s="153"/>
      <c r="W232" s="153"/>
      <c r="X232" s="151"/>
      <c r="Y232" s="153"/>
      <c r="Z232" s="153"/>
    </row>
    <row r="233" spans="18:26">
      <c r="R233" s="153"/>
      <c r="S233" s="153"/>
      <c r="T233" s="153"/>
      <c r="U233" s="153"/>
      <c r="V233" s="153"/>
      <c r="W233" s="153"/>
      <c r="X233" s="151"/>
      <c r="Y233" s="153"/>
      <c r="Z233" s="153"/>
    </row>
    <row r="234" spans="18:26">
      <c r="R234" s="153"/>
      <c r="S234" s="153"/>
      <c r="T234" s="153"/>
      <c r="U234" s="153"/>
      <c r="V234" s="153"/>
      <c r="W234" s="153"/>
      <c r="X234" s="151"/>
      <c r="Y234" s="153"/>
      <c r="Z234" s="153"/>
    </row>
    <row r="235" spans="18:26">
      <c r="R235" s="153"/>
      <c r="S235" s="153"/>
      <c r="T235" s="153"/>
      <c r="U235" s="153"/>
      <c r="V235" s="153"/>
      <c r="W235" s="153"/>
      <c r="X235" s="151"/>
      <c r="Y235" s="153"/>
      <c r="Z235" s="153"/>
    </row>
    <row r="236" spans="18:26">
      <c r="R236" s="153"/>
      <c r="S236" s="153"/>
      <c r="T236" s="153"/>
      <c r="U236" s="153"/>
      <c r="V236" s="153"/>
      <c r="W236" s="153"/>
      <c r="X236" s="151"/>
      <c r="Y236" s="153"/>
      <c r="Z236" s="153"/>
    </row>
    <row r="237" spans="18:26">
      <c r="R237" s="153"/>
      <c r="S237" s="153"/>
      <c r="T237" s="153"/>
      <c r="U237" s="153"/>
      <c r="V237" s="153"/>
      <c r="W237" s="153"/>
      <c r="X237" s="151"/>
      <c r="Y237" s="153"/>
      <c r="Z237" s="153"/>
    </row>
    <row r="238" spans="18:26">
      <c r="R238" s="153"/>
      <c r="S238" s="153"/>
      <c r="T238" s="153"/>
      <c r="U238" s="153"/>
      <c r="V238" s="153"/>
      <c r="W238" s="153"/>
      <c r="X238" s="151"/>
      <c r="Y238" s="153"/>
      <c r="Z238" s="153"/>
    </row>
    <row r="239" spans="18:26">
      <c r="R239" s="153"/>
      <c r="S239" s="153"/>
      <c r="T239" s="153"/>
      <c r="U239" s="153"/>
      <c r="V239" s="153"/>
      <c r="W239" s="153"/>
      <c r="X239" s="151"/>
      <c r="Y239" s="153"/>
      <c r="Z239" s="153"/>
    </row>
    <row r="240" spans="18:26">
      <c r="R240" s="153"/>
      <c r="S240" s="153"/>
      <c r="T240" s="153"/>
      <c r="U240" s="153"/>
      <c r="V240" s="153"/>
      <c r="W240" s="153"/>
      <c r="X240" s="151"/>
      <c r="Y240" s="153"/>
      <c r="Z240" s="153"/>
    </row>
    <row r="241" spans="18:26">
      <c r="R241" s="153"/>
      <c r="S241" s="153"/>
      <c r="T241" s="153"/>
      <c r="U241" s="153"/>
      <c r="V241" s="153"/>
      <c r="W241" s="153"/>
      <c r="X241" s="151"/>
      <c r="Y241" s="153"/>
      <c r="Z241" s="153"/>
    </row>
    <row r="242" spans="18:26">
      <c r="R242" s="153"/>
      <c r="S242" s="153"/>
      <c r="T242" s="153"/>
      <c r="U242" s="153"/>
      <c r="V242" s="153"/>
      <c r="W242" s="153"/>
      <c r="X242" s="151"/>
      <c r="Y242" s="153"/>
      <c r="Z242" s="153"/>
    </row>
    <row r="243" spans="18:26">
      <c r="R243" s="153"/>
      <c r="S243" s="153"/>
      <c r="T243" s="153"/>
      <c r="U243" s="153"/>
      <c r="V243" s="153"/>
      <c r="W243" s="153"/>
      <c r="X243" s="151"/>
      <c r="Y243" s="153"/>
      <c r="Z243" s="153"/>
    </row>
    <row r="244" spans="18:26">
      <c r="R244" s="153"/>
      <c r="S244" s="153"/>
      <c r="T244" s="153"/>
      <c r="U244" s="153"/>
      <c r="V244" s="153"/>
      <c r="W244" s="153"/>
      <c r="X244" s="151"/>
      <c r="Y244" s="153"/>
      <c r="Z244" s="153"/>
    </row>
    <row r="245" spans="18:26">
      <c r="R245" s="153"/>
      <c r="S245" s="153"/>
      <c r="T245" s="153"/>
      <c r="U245" s="153"/>
      <c r="V245" s="153"/>
      <c r="W245" s="153"/>
      <c r="X245" s="151"/>
      <c r="Y245" s="153"/>
      <c r="Z245" s="153"/>
    </row>
    <row r="246" spans="18:26">
      <c r="R246" s="153"/>
      <c r="S246" s="153"/>
      <c r="T246" s="153"/>
      <c r="U246" s="153"/>
      <c r="V246" s="153"/>
      <c r="W246" s="153"/>
      <c r="X246" s="151"/>
      <c r="Y246" s="153"/>
      <c r="Z246" s="153"/>
    </row>
    <row r="247" spans="18:26">
      <c r="R247" s="153"/>
      <c r="S247" s="153"/>
      <c r="T247" s="153"/>
      <c r="U247" s="153"/>
      <c r="V247" s="153"/>
      <c r="W247" s="153"/>
      <c r="X247" s="151"/>
      <c r="Y247" s="153"/>
      <c r="Z247" s="153"/>
    </row>
    <row r="248" spans="18:26">
      <c r="R248" s="153"/>
      <c r="S248" s="153"/>
      <c r="T248" s="153"/>
      <c r="U248" s="153"/>
      <c r="V248" s="153"/>
      <c r="W248" s="153"/>
      <c r="X248" s="151"/>
      <c r="Y248" s="153"/>
      <c r="Z248" s="153"/>
    </row>
    <row r="249" spans="18:26">
      <c r="R249" s="153"/>
      <c r="S249" s="153"/>
      <c r="T249" s="153"/>
      <c r="U249" s="153"/>
      <c r="V249" s="153"/>
      <c r="W249" s="153"/>
      <c r="X249" s="151"/>
      <c r="Y249" s="153"/>
      <c r="Z249" s="153"/>
    </row>
    <row r="250" spans="18:26">
      <c r="R250" s="153"/>
      <c r="S250" s="153"/>
      <c r="T250" s="153"/>
      <c r="U250" s="153"/>
      <c r="V250" s="153"/>
      <c r="W250" s="153"/>
      <c r="X250" s="151"/>
      <c r="Y250" s="153"/>
      <c r="Z250" s="153"/>
    </row>
    <row r="251" spans="18:26">
      <c r="R251" s="153"/>
      <c r="S251" s="153"/>
      <c r="T251" s="153"/>
      <c r="U251" s="153"/>
      <c r="V251" s="153"/>
      <c r="W251" s="153"/>
      <c r="X251" s="151"/>
      <c r="Y251" s="153"/>
      <c r="Z251" s="153"/>
    </row>
    <row r="252" spans="18:26">
      <c r="R252" s="153"/>
      <c r="S252" s="153"/>
      <c r="T252" s="153"/>
      <c r="U252" s="153"/>
      <c r="V252" s="153"/>
      <c r="W252" s="153"/>
      <c r="X252" s="151"/>
      <c r="Y252" s="153"/>
      <c r="Z252" s="153"/>
    </row>
    <row r="253" spans="18:26">
      <c r="R253" s="153"/>
      <c r="S253" s="153"/>
      <c r="T253" s="153"/>
      <c r="U253" s="153"/>
      <c r="V253" s="153"/>
      <c r="W253" s="153"/>
      <c r="X253" s="151"/>
      <c r="Y253" s="153"/>
      <c r="Z253" s="153"/>
    </row>
    <row r="254" spans="18:26">
      <c r="R254" s="153"/>
      <c r="S254" s="153"/>
      <c r="T254" s="153"/>
      <c r="U254" s="153"/>
      <c r="V254" s="153"/>
      <c r="W254" s="153"/>
      <c r="X254" s="151"/>
      <c r="Y254" s="153"/>
      <c r="Z254" s="153"/>
    </row>
    <row r="255" spans="18:26">
      <c r="R255" s="153"/>
      <c r="S255" s="153"/>
      <c r="T255" s="153"/>
      <c r="U255" s="153"/>
      <c r="V255" s="153"/>
      <c r="W255" s="153"/>
      <c r="X255" s="151"/>
      <c r="Y255" s="153"/>
      <c r="Z255" s="153"/>
    </row>
    <row r="256" spans="18:26">
      <c r="R256" s="153"/>
      <c r="S256" s="153"/>
      <c r="T256" s="153"/>
      <c r="U256" s="153"/>
      <c r="V256" s="153"/>
      <c r="W256" s="153"/>
      <c r="X256" s="151"/>
      <c r="Y256" s="153"/>
      <c r="Z256" s="153"/>
    </row>
    <row r="257" spans="18:26">
      <c r="R257" s="153"/>
      <c r="S257" s="153"/>
      <c r="T257" s="153"/>
      <c r="U257" s="153"/>
      <c r="V257" s="153"/>
      <c r="W257" s="153"/>
      <c r="X257" s="151"/>
      <c r="Y257" s="153"/>
      <c r="Z257" s="153"/>
    </row>
    <row r="258" spans="18:26">
      <c r="R258" s="153"/>
      <c r="S258" s="153"/>
      <c r="T258" s="153"/>
      <c r="U258" s="153"/>
      <c r="V258" s="153"/>
      <c r="W258" s="153"/>
      <c r="X258" s="151"/>
      <c r="Y258" s="153"/>
      <c r="Z258" s="153"/>
    </row>
    <row r="259" spans="18:26">
      <c r="R259" s="153"/>
      <c r="S259" s="153"/>
      <c r="T259" s="153"/>
      <c r="U259" s="153"/>
      <c r="V259" s="153"/>
      <c r="W259" s="153"/>
      <c r="X259" s="151"/>
      <c r="Y259" s="153"/>
      <c r="Z259" s="153"/>
    </row>
    <row r="260" spans="18:26">
      <c r="R260" s="153"/>
      <c r="S260" s="153"/>
      <c r="T260" s="153"/>
      <c r="U260" s="153"/>
      <c r="V260" s="153"/>
      <c r="W260" s="153"/>
      <c r="X260" s="151"/>
      <c r="Y260" s="153"/>
      <c r="Z260" s="153"/>
    </row>
    <row r="261" spans="18:26">
      <c r="R261" s="153"/>
      <c r="S261" s="153"/>
      <c r="T261" s="153"/>
      <c r="U261" s="153"/>
      <c r="V261" s="153"/>
      <c r="W261" s="153"/>
      <c r="X261" s="151"/>
      <c r="Y261" s="153"/>
      <c r="Z261" s="153"/>
    </row>
    <row r="262" spans="18:26">
      <c r="R262" s="153"/>
      <c r="S262" s="153"/>
      <c r="T262" s="153"/>
      <c r="U262" s="153"/>
      <c r="V262" s="153"/>
      <c r="W262" s="153"/>
      <c r="X262" s="151"/>
      <c r="Y262" s="153"/>
      <c r="Z262" s="153"/>
    </row>
    <row r="263" spans="18:26">
      <c r="R263" s="153"/>
      <c r="S263" s="153"/>
      <c r="T263" s="153"/>
      <c r="U263" s="153"/>
      <c r="V263" s="153"/>
      <c r="W263" s="153"/>
      <c r="X263" s="151"/>
      <c r="Y263" s="153"/>
      <c r="Z263" s="153"/>
    </row>
    <row r="264" spans="18:26">
      <c r="R264" s="153"/>
      <c r="S264" s="153"/>
      <c r="T264" s="153"/>
      <c r="U264" s="153"/>
      <c r="V264" s="153"/>
      <c r="W264" s="153"/>
      <c r="X264" s="151"/>
      <c r="Y264" s="153"/>
      <c r="Z264" s="153"/>
    </row>
    <row r="265" spans="18:26">
      <c r="R265" s="153"/>
      <c r="S265" s="153"/>
      <c r="T265" s="153"/>
      <c r="U265" s="153"/>
      <c r="V265" s="153"/>
      <c r="W265" s="153"/>
      <c r="X265" s="151"/>
      <c r="Y265" s="153"/>
      <c r="Z265" s="153"/>
    </row>
    <row r="266" spans="18:26">
      <c r="R266" s="153"/>
      <c r="S266" s="153"/>
      <c r="T266" s="153"/>
      <c r="U266" s="153"/>
      <c r="V266" s="153"/>
      <c r="W266" s="153"/>
      <c r="X266" s="151"/>
      <c r="Y266" s="153"/>
      <c r="Z266" s="153"/>
    </row>
    <row r="267" spans="18:26">
      <c r="R267" s="153"/>
      <c r="S267" s="153"/>
      <c r="T267" s="153"/>
      <c r="U267" s="153"/>
      <c r="V267" s="153"/>
      <c r="W267" s="153"/>
      <c r="X267" s="151"/>
      <c r="Y267" s="153"/>
      <c r="Z267" s="153"/>
    </row>
    <row r="268" spans="18:26">
      <c r="R268" s="153"/>
      <c r="S268" s="153"/>
      <c r="T268" s="153"/>
      <c r="U268" s="153"/>
      <c r="V268" s="153"/>
      <c r="W268" s="153"/>
      <c r="X268" s="151"/>
      <c r="Y268" s="153"/>
      <c r="Z268" s="153"/>
    </row>
    <row r="269" spans="18:26">
      <c r="R269" s="153"/>
      <c r="S269" s="153"/>
      <c r="T269" s="153"/>
      <c r="U269" s="153"/>
      <c r="V269" s="153"/>
      <c r="W269" s="153"/>
      <c r="X269" s="151"/>
      <c r="Y269" s="153"/>
      <c r="Z269" s="153"/>
    </row>
    <row r="270" spans="18:26">
      <c r="R270" s="153"/>
      <c r="S270" s="153"/>
      <c r="T270" s="153"/>
      <c r="U270" s="153"/>
      <c r="V270" s="153"/>
      <c r="W270" s="153"/>
      <c r="X270" s="151"/>
      <c r="Y270" s="153"/>
      <c r="Z270" s="153"/>
    </row>
    <row r="271" spans="18:26">
      <c r="R271" s="153"/>
      <c r="S271" s="153"/>
      <c r="T271" s="153"/>
      <c r="U271" s="153"/>
      <c r="V271" s="153"/>
      <c r="W271" s="153"/>
      <c r="X271" s="151"/>
      <c r="Y271" s="153"/>
      <c r="Z271" s="153"/>
    </row>
    <row r="272" spans="18:26">
      <c r="R272" s="153"/>
      <c r="S272" s="153"/>
      <c r="T272" s="153"/>
      <c r="U272" s="153"/>
      <c r="V272" s="153"/>
      <c r="W272" s="153"/>
      <c r="X272" s="151"/>
      <c r="Y272" s="153"/>
      <c r="Z272" s="153"/>
    </row>
    <row r="273" spans="18:26">
      <c r="R273" s="153"/>
      <c r="S273" s="153"/>
      <c r="T273" s="153"/>
      <c r="U273" s="153"/>
      <c r="V273" s="153"/>
      <c r="W273" s="153"/>
      <c r="X273" s="151"/>
      <c r="Y273" s="153"/>
      <c r="Z273" s="153"/>
    </row>
    <row r="274" spans="18:26">
      <c r="R274" s="153"/>
      <c r="S274" s="153"/>
      <c r="T274" s="153"/>
      <c r="U274" s="153"/>
      <c r="V274" s="153"/>
      <c r="W274" s="153"/>
      <c r="X274" s="151"/>
      <c r="Y274" s="153"/>
      <c r="Z274" s="153"/>
    </row>
    <row r="275" spans="18:26">
      <c r="R275" s="153"/>
      <c r="S275" s="153"/>
      <c r="T275" s="153"/>
      <c r="U275" s="153"/>
      <c r="V275" s="153"/>
      <c r="W275" s="153"/>
      <c r="X275" s="151"/>
      <c r="Y275" s="153"/>
      <c r="Z275" s="153"/>
    </row>
    <row r="276" spans="18:26">
      <c r="R276" s="153"/>
      <c r="S276" s="153"/>
      <c r="T276" s="153"/>
      <c r="U276" s="153"/>
      <c r="V276" s="153"/>
      <c r="W276" s="153"/>
      <c r="X276" s="151"/>
      <c r="Y276" s="153"/>
      <c r="Z276" s="153"/>
    </row>
    <row r="277" spans="18:26">
      <c r="R277" s="153"/>
      <c r="S277" s="153"/>
      <c r="T277" s="153"/>
      <c r="U277" s="153"/>
      <c r="V277" s="153"/>
      <c r="W277" s="153"/>
      <c r="X277" s="151"/>
      <c r="Y277" s="153"/>
      <c r="Z277" s="153"/>
    </row>
    <row r="278" spans="18:26">
      <c r="R278" s="153"/>
      <c r="S278" s="153"/>
      <c r="T278" s="153"/>
      <c r="U278" s="153"/>
      <c r="V278" s="153"/>
      <c r="W278" s="153"/>
      <c r="X278" s="151"/>
      <c r="Y278" s="153"/>
      <c r="Z278" s="153"/>
    </row>
    <row r="279" spans="18:26">
      <c r="R279" s="153"/>
      <c r="S279" s="153"/>
      <c r="T279" s="153"/>
      <c r="U279" s="153"/>
      <c r="V279" s="153"/>
      <c r="W279" s="153"/>
      <c r="X279" s="151"/>
      <c r="Y279" s="153"/>
      <c r="Z279" s="153"/>
    </row>
    <row r="280" spans="18:26">
      <c r="R280" s="153"/>
      <c r="S280" s="153"/>
      <c r="T280" s="153"/>
      <c r="U280" s="153"/>
      <c r="V280" s="153"/>
      <c r="W280" s="153"/>
      <c r="X280" s="151"/>
      <c r="Y280" s="153"/>
      <c r="Z280" s="153"/>
    </row>
    <row r="281" spans="18:26">
      <c r="R281" s="153"/>
      <c r="S281" s="153"/>
      <c r="T281" s="153"/>
      <c r="U281" s="153"/>
      <c r="V281" s="153"/>
      <c r="W281" s="153"/>
      <c r="X281" s="151"/>
      <c r="Y281" s="153"/>
      <c r="Z281" s="153"/>
    </row>
    <row r="282" spans="18:26">
      <c r="R282" s="153"/>
      <c r="S282" s="153"/>
      <c r="T282" s="153"/>
      <c r="U282" s="153"/>
      <c r="V282" s="153"/>
      <c r="W282" s="153"/>
      <c r="X282" s="151"/>
      <c r="Y282" s="153"/>
      <c r="Z282" s="153"/>
    </row>
    <row r="283" spans="18:26">
      <c r="R283" s="153"/>
      <c r="S283" s="153"/>
      <c r="T283" s="153"/>
      <c r="U283" s="153"/>
      <c r="V283" s="153"/>
      <c r="W283" s="153"/>
      <c r="X283" s="151"/>
      <c r="Y283" s="153"/>
      <c r="Z283" s="153"/>
    </row>
  </sheetData>
  <mergeCells count="2">
    <mergeCell ref="B2:N2"/>
    <mergeCell ref="B101:N101"/>
  </mergeCells>
  <pageMargins left="0.7" right="0.7" top="0.75" bottom="0.75" header="0.3" footer="0.3"/>
  <pageSetup orientation="portrait" horizontalDpi="300" verticalDpi="3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25"/>
  <sheetViews>
    <sheetView showGridLines="0" zoomScaleNormal="100" workbookViewId="0"/>
  </sheetViews>
  <sheetFormatPr baseColWidth="10" defaultColWidth="9" defaultRowHeight="13"/>
  <cols>
    <col min="1" max="1" width="8.69921875" style="59" customWidth="1"/>
    <col min="2" max="2" width="54.5" style="59" customWidth="1"/>
    <col min="3" max="3" width="20.5" style="59" customWidth="1"/>
    <col min="4" max="4" width="16.796875" style="163" customWidth="1"/>
    <col min="5" max="5" width="25" style="163" customWidth="1"/>
    <col min="6" max="6" width="16.69921875" style="164" customWidth="1"/>
    <col min="7" max="7" width="14.69921875" style="164" customWidth="1"/>
    <col min="8" max="8" width="25.5" style="164" customWidth="1"/>
    <col min="9" max="9" width="18.69921875" style="163" customWidth="1"/>
    <col min="10" max="16384" width="9" style="59"/>
  </cols>
  <sheetData>
    <row r="2" spans="1:14">
      <c r="B2" s="1100" t="s">
        <v>1551</v>
      </c>
      <c r="C2" s="1100"/>
      <c r="D2" s="1100"/>
      <c r="E2" s="1100"/>
      <c r="F2" s="1100"/>
      <c r="G2" s="1100"/>
      <c r="H2" s="1100"/>
      <c r="I2" s="1100"/>
      <c r="J2" s="159"/>
      <c r="K2" s="159"/>
      <c r="L2" s="159"/>
      <c r="M2" s="159"/>
      <c r="N2" s="159"/>
    </row>
    <row r="3" spans="1:14">
      <c r="B3" s="187"/>
      <c r="C3" s="187"/>
      <c r="D3" s="187"/>
      <c r="E3" s="187"/>
      <c r="F3" s="187"/>
      <c r="G3" s="187"/>
      <c r="H3" s="187"/>
      <c r="I3" s="187"/>
      <c r="J3" s="188"/>
      <c r="K3" s="188"/>
      <c r="L3" s="159"/>
      <c r="M3" s="159"/>
      <c r="N3" s="159"/>
    </row>
    <row r="4" spans="1:14" ht="20.5">
      <c r="B4" s="144"/>
      <c r="C4" s="176"/>
      <c r="D4" s="160"/>
      <c r="E4" s="59"/>
      <c r="F4" s="59"/>
      <c r="G4" s="59"/>
      <c r="H4" s="161"/>
      <c r="I4" s="144"/>
    </row>
    <row r="5" spans="1:14" s="4" customFormat="1">
      <c r="A5" s="59"/>
      <c r="B5" s="1124" t="s">
        <v>1646</v>
      </c>
      <c r="C5" s="1116" t="s">
        <v>1000</v>
      </c>
      <c r="D5" s="425"/>
      <c r="E5" s="1046" t="s">
        <v>1521</v>
      </c>
      <c r="F5" s="1118" t="s">
        <v>978</v>
      </c>
      <c r="G5" s="1118"/>
      <c r="H5" s="1120" t="s">
        <v>1001</v>
      </c>
      <c r="I5" s="1122" t="s">
        <v>1171</v>
      </c>
    </row>
    <row r="6" spans="1:14">
      <c r="B6" s="1125"/>
      <c r="C6" s="1116"/>
      <c r="D6" s="1046" t="s">
        <v>1520</v>
      </c>
      <c r="E6" s="1046"/>
      <c r="F6" s="1119"/>
      <c r="G6" s="1119"/>
      <c r="H6" s="1120"/>
      <c r="I6" s="1122"/>
    </row>
    <row r="7" spans="1:14">
      <c r="B7" s="426" t="s">
        <v>1002</v>
      </c>
      <c r="C7" s="1117"/>
      <c r="D7" s="1047"/>
      <c r="E7" s="1047"/>
      <c r="F7" s="1026" t="s">
        <v>1626</v>
      </c>
      <c r="G7" s="1026" t="s">
        <v>1627</v>
      </c>
      <c r="H7" s="1121"/>
      <c r="I7" s="1123"/>
    </row>
    <row r="8" spans="1:14" s="428" customFormat="1">
      <c r="B8" s="429" t="s">
        <v>1003</v>
      </c>
      <c r="C8" s="429"/>
      <c r="D8" s="430"/>
      <c r="E8" s="430"/>
      <c r="F8" s="431"/>
      <c r="G8" s="431"/>
      <c r="H8" s="431"/>
      <c r="I8" s="430"/>
    </row>
    <row r="9" spans="1:14" s="144" customFormat="1">
      <c r="B9" s="436" t="s">
        <v>1374</v>
      </c>
      <c r="C9" s="437" t="s">
        <v>954</v>
      </c>
      <c r="D9" s="902">
        <v>1.0014999999999999E-4</v>
      </c>
      <c r="E9" s="902">
        <v>1.0439999999999999E-4</v>
      </c>
      <c r="F9" s="935">
        <v>5</v>
      </c>
      <c r="G9" s="935">
        <v>3</v>
      </c>
      <c r="H9" s="935">
        <v>0</v>
      </c>
      <c r="I9" s="936">
        <v>0</v>
      </c>
      <c r="K9" s="176"/>
    </row>
    <row r="10" spans="1:14" s="144" customFormat="1">
      <c r="B10" s="434" t="s">
        <v>1375</v>
      </c>
      <c r="C10" s="432" t="s">
        <v>955</v>
      </c>
      <c r="D10" s="903">
        <v>2.9336E-4</v>
      </c>
      <c r="E10" s="903">
        <v>2.5480000000000001E-4</v>
      </c>
      <c r="F10" s="936">
        <v>1</v>
      </c>
      <c r="G10" s="936">
        <v>2</v>
      </c>
      <c r="H10" s="936">
        <v>0</v>
      </c>
      <c r="I10" s="936">
        <v>0</v>
      </c>
      <c r="K10" s="176"/>
    </row>
    <row r="11" spans="1:14" s="144" customFormat="1">
      <c r="B11" s="434" t="s">
        <v>1376</v>
      </c>
      <c r="C11" s="432" t="s">
        <v>956</v>
      </c>
      <c r="D11" s="903">
        <v>3.1982999999999995E-4</v>
      </c>
      <c r="E11" s="903">
        <v>3.1917000000000002E-4</v>
      </c>
      <c r="F11" s="936">
        <v>3</v>
      </c>
      <c r="G11" s="936">
        <v>0</v>
      </c>
      <c r="H11" s="936">
        <v>0</v>
      </c>
      <c r="I11" s="936">
        <v>0</v>
      </c>
    </row>
    <row r="12" spans="1:14" s="144" customFormat="1">
      <c r="B12" s="434" t="s">
        <v>1377</v>
      </c>
      <c r="C12" s="432" t="s">
        <v>957</v>
      </c>
      <c r="D12" s="903">
        <v>4.0000000000000002E-4</v>
      </c>
      <c r="E12" s="903">
        <v>4.0000000000000002E-4</v>
      </c>
      <c r="F12" s="936">
        <v>3</v>
      </c>
      <c r="G12" s="936">
        <v>1</v>
      </c>
      <c r="H12" s="936">
        <v>0</v>
      </c>
      <c r="I12" s="936">
        <v>0</v>
      </c>
    </row>
    <row r="13" spans="1:14" s="144" customFormat="1">
      <c r="B13" s="434" t="s">
        <v>1378</v>
      </c>
      <c r="C13" s="432" t="s">
        <v>958</v>
      </c>
      <c r="D13" s="903">
        <v>5.0102999999999996E-4</v>
      </c>
      <c r="E13" s="903">
        <v>5.0677000000000003E-4</v>
      </c>
      <c r="F13" s="936">
        <v>8</v>
      </c>
      <c r="G13" s="936">
        <v>6</v>
      </c>
      <c r="H13" s="936">
        <v>0</v>
      </c>
      <c r="I13" s="936">
        <v>0</v>
      </c>
    </row>
    <row r="14" spans="1:14" s="144" customFormat="1">
      <c r="B14" s="434" t="s">
        <v>1379</v>
      </c>
      <c r="C14" s="432" t="s">
        <v>959</v>
      </c>
      <c r="D14" s="903">
        <v>8.0000000000000004E-4</v>
      </c>
      <c r="E14" s="903">
        <v>8.0000000000000004E-4</v>
      </c>
      <c r="F14" s="936">
        <v>1</v>
      </c>
      <c r="G14" s="936">
        <v>1</v>
      </c>
      <c r="H14" s="936">
        <v>0</v>
      </c>
      <c r="I14" s="936">
        <v>0</v>
      </c>
    </row>
    <row r="15" spans="1:14" s="144" customFormat="1">
      <c r="B15" s="434" t="s">
        <v>1380</v>
      </c>
      <c r="C15" s="432" t="s">
        <v>960</v>
      </c>
      <c r="D15" s="903">
        <v>1.00019E-3</v>
      </c>
      <c r="E15" s="903">
        <v>1.0018799999999999E-3</v>
      </c>
      <c r="F15" s="936">
        <v>2</v>
      </c>
      <c r="G15" s="936">
        <v>2</v>
      </c>
      <c r="H15" s="936">
        <v>0</v>
      </c>
      <c r="I15" s="936">
        <v>0</v>
      </c>
    </row>
    <row r="16" spans="1:14" s="144" customFormat="1">
      <c r="B16" s="434" t="s">
        <v>1381</v>
      </c>
      <c r="C16" s="432" t="s">
        <v>961</v>
      </c>
      <c r="D16" s="903">
        <v>1.4474400000000001E-3</v>
      </c>
      <c r="E16" s="903">
        <v>1.38149E-3</v>
      </c>
      <c r="F16" s="936">
        <v>5</v>
      </c>
      <c r="G16" s="936">
        <v>5</v>
      </c>
      <c r="H16" s="936">
        <v>0</v>
      </c>
      <c r="I16" s="936">
        <v>0</v>
      </c>
    </row>
    <row r="17" spans="2:11" s="144" customFormat="1">
      <c r="B17" s="434" t="s">
        <v>1382</v>
      </c>
      <c r="C17" s="432" t="s">
        <v>962</v>
      </c>
      <c r="D17" s="903">
        <v>2.1232999999999998E-3</v>
      </c>
      <c r="E17" s="903">
        <v>2.1156899999999999E-3</v>
      </c>
      <c r="F17" s="936">
        <v>4</v>
      </c>
      <c r="G17" s="936">
        <v>3</v>
      </c>
      <c r="H17" s="936">
        <v>0</v>
      </c>
      <c r="I17" s="936">
        <v>0</v>
      </c>
    </row>
    <row r="18" spans="2:11" s="144" customFormat="1">
      <c r="B18" s="434" t="s">
        <v>1383</v>
      </c>
      <c r="C18" s="432" t="s">
        <v>963</v>
      </c>
      <c r="D18" s="903">
        <v>2.8806999999999999E-3</v>
      </c>
      <c r="E18" s="903">
        <v>3.0641699999999997E-3</v>
      </c>
      <c r="F18" s="936">
        <v>4</v>
      </c>
      <c r="G18" s="936">
        <v>4</v>
      </c>
      <c r="H18" s="936">
        <v>0</v>
      </c>
      <c r="I18" s="936">
        <v>0</v>
      </c>
    </row>
    <row r="19" spans="2:11" s="144" customFormat="1">
      <c r="B19" s="434" t="s">
        <v>1384</v>
      </c>
      <c r="C19" s="432" t="s">
        <v>964</v>
      </c>
      <c r="D19" s="903">
        <v>5.7999999999999996E-3</v>
      </c>
      <c r="E19" s="903">
        <v>5.7999999999999996E-3</v>
      </c>
      <c r="F19" s="936">
        <v>1</v>
      </c>
      <c r="G19" s="936">
        <v>1</v>
      </c>
      <c r="H19" s="936">
        <v>0</v>
      </c>
      <c r="I19" s="936">
        <v>0</v>
      </c>
    </row>
    <row r="20" spans="2:11" s="144" customFormat="1">
      <c r="B20" s="434" t="s">
        <v>1385</v>
      </c>
      <c r="C20" s="432" t="s">
        <v>965</v>
      </c>
      <c r="D20" s="903">
        <v>8.905419999999999E-3</v>
      </c>
      <c r="E20" s="903">
        <v>8.8465999999999996E-3</v>
      </c>
      <c r="F20" s="936">
        <v>4</v>
      </c>
      <c r="G20" s="936">
        <v>3</v>
      </c>
      <c r="H20" s="936">
        <v>0</v>
      </c>
      <c r="I20" s="936">
        <v>0</v>
      </c>
    </row>
    <row r="21" spans="2:11" s="144" customFormat="1">
      <c r="B21" s="434" t="s">
        <v>1386</v>
      </c>
      <c r="C21" s="432" t="s">
        <v>966</v>
      </c>
      <c r="D21" s="903">
        <v>1.4821820000000001E-2</v>
      </c>
      <c r="E21" s="903">
        <v>1.409997E-2</v>
      </c>
      <c r="F21" s="936">
        <v>3</v>
      </c>
      <c r="G21" s="936">
        <v>5</v>
      </c>
      <c r="H21" s="936">
        <v>0</v>
      </c>
      <c r="I21" s="939">
        <v>0.66666667000000002</v>
      </c>
    </row>
    <row r="22" spans="2:11" s="144" customFormat="1">
      <c r="B22" s="434" t="s">
        <v>1387</v>
      </c>
      <c r="C22" s="432" t="s">
        <v>967</v>
      </c>
      <c r="D22" s="903">
        <v>2.0638010000000002E-2</v>
      </c>
      <c r="E22" s="903">
        <v>2.3788E-2</v>
      </c>
      <c r="F22" s="936">
        <v>3</v>
      </c>
      <c r="G22" s="936">
        <v>3</v>
      </c>
      <c r="H22" s="936">
        <v>0</v>
      </c>
      <c r="I22" s="939">
        <v>0.14285713999999999</v>
      </c>
    </row>
    <row r="23" spans="2:11" s="144" customFormat="1">
      <c r="B23" s="434" t="s">
        <v>1388</v>
      </c>
      <c r="C23" s="432" t="s">
        <v>968</v>
      </c>
      <c r="D23" s="903">
        <v>4.4611619999999998E-2</v>
      </c>
      <c r="E23" s="903">
        <v>4.5648790000000002E-2</v>
      </c>
      <c r="F23" s="936">
        <v>2</v>
      </c>
      <c r="G23" s="936">
        <v>7</v>
      </c>
      <c r="H23" s="936">
        <v>0</v>
      </c>
      <c r="I23" s="936">
        <v>0</v>
      </c>
    </row>
    <row r="24" spans="2:11" s="144" customFormat="1">
      <c r="B24" s="434" t="s">
        <v>1389</v>
      </c>
      <c r="C24" s="432" t="s">
        <v>969</v>
      </c>
      <c r="D24" s="903">
        <v>9.2835119999999993E-2</v>
      </c>
      <c r="E24" s="903">
        <v>8.0599989999999996E-2</v>
      </c>
      <c r="F24" s="936">
        <v>8</v>
      </c>
      <c r="G24" s="936">
        <v>4</v>
      </c>
      <c r="H24" s="936">
        <v>1</v>
      </c>
      <c r="I24" s="939">
        <v>0.2</v>
      </c>
    </row>
    <row r="25" spans="2:11" s="144" customFormat="1">
      <c r="B25" s="434" t="s">
        <v>1390</v>
      </c>
      <c r="C25" s="432" t="s">
        <v>1004</v>
      </c>
      <c r="D25" s="903">
        <v>0.18093267000000002</v>
      </c>
      <c r="E25" s="903">
        <v>0.15403115000000001</v>
      </c>
      <c r="F25" s="936">
        <v>5</v>
      </c>
      <c r="G25" s="936">
        <v>3</v>
      </c>
      <c r="H25" s="936">
        <v>0</v>
      </c>
      <c r="I25" s="936">
        <v>0</v>
      </c>
    </row>
    <row r="26" spans="2:11" s="144" customFormat="1">
      <c r="B26" s="434" t="s">
        <v>1005</v>
      </c>
      <c r="C26" s="432" t="s">
        <v>1006</v>
      </c>
      <c r="D26" s="903">
        <v>1</v>
      </c>
      <c r="E26" s="903">
        <v>1</v>
      </c>
      <c r="F26" s="936">
        <v>3</v>
      </c>
      <c r="G26" s="936">
        <v>5</v>
      </c>
      <c r="H26" s="936">
        <v>0</v>
      </c>
      <c r="I26" s="936">
        <v>0</v>
      </c>
    </row>
    <row r="27" spans="2:11" s="428" customFormat="1">
      <c r="B27" s="438" t="s">
        <v>1007</v>
      </c>
      <c r="C27" s="438"/>
      <c r="D27" s="904"/>
      <c r="E27" s="904"/>
      <c r="F27" s="937"/>
      <c r="G27" s="937"/>
      <c r="H27" s="937"/>
      <c r="I27" s="941"/>
    </row>
    <row r="28" spans="2:11" s="144" customFormat="1">
      <c r="B28" s="436" t="s">
        <v>1374</v>
      </c>
      <c r="C28" s="437" t="s">
        <v>954</v>
      </c>
      <c r="D28" s="905">
        <v>2.9999999999999997E-4</v>
      </c>
      <c r="E28" s="905">
        <v>2.9999999999999997E-4</v>
      </c>
      <c r="F28" s="935">
        <v>10</v>
      </c>
      <c r="G28" s="935">
        <v>14</v>
      </c>
      <c r="H28" s="935">
        <v>0</v>
      </c>
      <c r="I28" s="935">
        <v>0</v>
      </c>
      <c r="K28" s="176"/>
    </row>
    <row r="29" spans="2:11" s="144" customFormat="1">
      <c r="B29" s="434" t="s">
        <v>1375</v>
      </c>
      <c r="C29" s="432" t="s">
        <v>955</v>
      </c>
      <c r="D29" s="905">
        <v>2.9999999999999997E-4</v>
      </c>
      <c r="E29" s="903">
        <v>2.9999999999999997E-4</v>
      </c>
      <c r="F29" s="936">
        <v>9</v>
      </c>
      <c r="G29" s="936">
        <v>16</v>
      </c>
      <c r="H29" s="936">
        <v>0</v>
      </c>
      <c r="I29" s="936">
        <v>0</v>
      </c>
      <c r="K29" s="176"/>
    </row>
    <row r="30" spans="2:11" s="144" customFormat="1">
      <c r="B30" s="434" t="s">
        <v>1376</v>
      </c>
      <c r="C30" s="432" t="s">
        <v>956</v>
      </c>
      <c r="D30" s="905">
        <v>3.0026E-4</v>
      </c>
      <c r="E30" s="903">
        <v>3.0143999999999999E-4</v>
      </c>
      <c r="F30" s="936">
        <v>31</v>
      </c>
      <c r="G30" s="936">
        <v>38</v>
      </c>
      <c r="H30" s="936">
        <v>0</v>
      </c>
      <c r="I30" s="936">
        <v>0</v>
      </c>
    </row>
    <row r="31" spans="2:11" s="144" customFormat="1">
      <c r="B31" s="434" t="s">
        <v>1377</v>
      </c>
      <c r="C31" s="432" t="s">
        <v>957</v>
      </c>
      <c r="D31" s="905">
        <v>4.0000000000000002E-4</v>
      </c>
      <c r="E31" s="903">
        <v>4.0039999999999997E-4</v>
      </c>
      <c r="F31" s="936">
        <v>146</v>
      </c>
      <c r="G31" s="936">
        <v>129</v>
      </c>
      <c r="H31" s="936">
        <v>0</v>
      </c>
      <c r="I31" s="936">
        <v>0</v>
      </c>
    </row>
    <row r="32" spans="2:11" s="144" customFormat="1">
      <c r="B32" s="434" t="s">
        <v>1378</v>
      </c>
      <c r="C32" s="432" t="s">
        <v>958</v>
      </c>
      <c r="D32" s="905">
        <v>5.0000000000000001E-4</v>
      </c>
      <c r="E32" s="903">
        <v>5.0009000000000002E-4</v>
      </c>
      <c r="F32" s="936">
        <v>324</v>
      </c>
      <c r="G32" s="936">
        <v>352</v>
      </c>
      <c r="H32" s="936">
        <v>0</v>
      </c>
      <c r="I32" s="936">
        <v>0</v>
      </c>
    </row>
    <row r="33" spans="2:11" s="144" customFormat="1">
      <c r="B33" s="434" t="s">
        <v>1379</v>
      </c>
      <c r="C33" s="432" t="s">
        <v>959</v>
      </c>
      <c r="D33" s="905">
        <v>7.9991000000000003E-4</v>
      </c>
      <c r="E33" s="903">
        <v>7.9909999999999996E-4</v>
      </c>
      <c r="F33" s="936">
        <v>162</v>
      </c>
      <c r="G33" s="936">
        <v>293</v>
      </c>
      <c r="H33" s="936">
        <v>1</v>
      </c>
      <c r="I33" s="936">
        <v>0</v>
      </c>
    </row>
    <row r="34" spans="2:11" s="144" customFormat="1">
      <c r="B34" s="434" t="s">
        <v>1380</v>
      </c>
      <c r="C34" s="432" t="s">
        <v>960</v>
      </c>
      <c r="D34" s="905">
        <v>1.0000554545454546E-3</v>
      </c>
      <c r="E34" s="903">
        <v>1.0000045454545455E-3</v>
      </c>
      <c r="F34" s="936">
        <v>486</v>
      </c>
      <c r="G34" s="936">
        <v>594</v>
      </c>
      <c r="H34" s="936">
        <v>8</v>
      </c>
      <c r="I34" s="939">
        <v>2.8232636363636365E-4</v>
      </c>
    </row>
    <row r="35" spans="2:11" s="144" customFormat="1">
      <c r="B35" s="434" t="s">
        <v>1381</v>
      </c>
      <c r="C35" s="432" t="s">
        <v>961</v>
      </c>
      <c r="D35" s="905">
        <v>1.3997827272727271E-3</v>
      </c>
      <c r="E35" s="903">
        <v>1.3959563636363637E-3</v>
      </c>
      <c r="F35" s="936">
        <v>1158</v>
      </c>
      <c r="G35" s="936">
        <v>1224</v>
      </c>
      <c r="H35" s="936">
        <v>10</v>
      </c>
      <c r="I35" s="939">
        <v>5.1015181818181822E-4</v>
      </c>
    </row>
    <row r="36" spans="2:11" s="144" customFormat="1">
      <c r="B36" s="434" t="s">
        <v>1382</v>
      </c>
      <c r="C36" s="432" t="s">
        <v>962</v>
      </c>
      <c r="D36" s="905">
        <v>2.0003633333333334E-3</v>
      </c>
      <c r="E36" s="903">
        <v>2.0412899999999999E-3</v>
      </c>
      <c r="F36" s="936">
        <v>536</v>
      </c>
      <c r="G36" s="936">
        <v>683</v>
      </c>
      <c r="H36" s="936">
        <v>7</v>
      </c>
      <c r="I36" s="939">
        <v>2.72777E-3</v>
      </c>
    </row>
    <row r="37" spans="2:11" s="144" customFormat="1">
      <c r="B37" s="434" t="s">
        <v>1383</v>
      </c>
      <c r="C37" s="432" t="s">
        <v>963</v>
      </c>
      <c r="D37" s="905">
        <v>3.1035200000000002E-3</v>
      </c>
      <c r="E37" s="903">
        <v>3.1361600000000007E-3</v>
      </c>
      <c r="F37" s="936">
        <v>325</v>
      </c>
      <c r="G37" s="936">
        <v>358</v>
      </c>
      <c r="H37" s="936">
        <v>0</v>
      </c>
      <c r="I37" s="939">
        <v>1.8621966666666667E-3</v>
      </c>
    </row>
    <row r="38" spans="2:11" s="144" customFormat="1">
      <c r="B38" s="434" t="s">
        <v>1384</v>
      </c>
      <c r="C38" s="432" t="s">
        <v>964</v>
      </c>
      <c r="D38" s="905">
        <v>5.1224E-3</v>
      </c>
      <c r="E38" s="903">
        <v>5.1441049999999995E-3</v>
      </c>
      <c r="F38" s="936">
        <v>188</v>
      </c>
      <c r="G38" s="936">
        <v>220</v>
      </c>
      <c r="H38" s="936">
        <v>3</v>
      </c>
      <c r="I38" s="939">
        <v>5.9523800000000002E-3</v>
      </c>
    </row>
    <row r="39" spans="2:11" s="144" customFormat="1">
      <c r="B39" s="434" t="s">
        <v>1385</v>
      </c>
      <c r="C39" s="432" t="s">
        <v>965</v>
      </c>
      <c r="D39" s="905">
        <v>8.7928599999999996E-3</v>
      </c>
      <c r="E39" s="903">
        <v>8.9162399999999989E-3</v>
      </c>
      <c r="F39" s="936">
        <v>89</v>
      </c>
      <c r="G39" s="936">
        <v>98</v>
      </c>
      <c r="H39" s="936">
        <v>0</v>
      </c>
      <c r="I39" s="939">
        <v>1.886792E-2</v>
      </c>
    </row>
    <row r="40" spans="2:11" s="144" customFormat="1">
      <c r="B40" s="434" t="s">
        <v>1386</v>
      </c>
      <c r="C40" s="432" t="s">
        <v>966</v>
      </c>
      <c r="D40" s="905">
        <v>1.4999777999999998E-2</v>
      </c>
      <c r="E40" s="903">
        <v>1.49988E-2</v>
      </c>
      <c r="F40" s="936">
        <v>176</v>
      </c>
      <c r="G40" s="936">
        <v>196</v>
      </c>
      <c r="H40" s="936">
        <v>0</v>
      </c>
      <c r="I40" s="936">
        <v>0</v>
      </c>
    </row>
    <row r="41" spans="2:11" s="144" customFormat="1">
      <c r="B41" s="434" t="s">
        <v>1387</v>
      </c>
      <c r="C41" s="432" t="s">
        <v>967</v>
      </c>
      <c r="D41" s="905">
        <v>2.5530439999999998E-2</v>
      </c>
      <c r="E41" s="903">
        <v>2.5592854999999998E-2</v>
      </c>
      <c r="F41" s="936">
        <v>73</v>
      </c>
      <c r="G41" s="936">
        <v>84</v>
      </c>
      <c r="H41" s="936">
        <v>0</v>
      </c>
      <c r="I41" s="939">
        <v>7.3529399999999996E-3</v>
      </c>
    </row>
    <row r="42" spans="2:11" s="144" customFormat="1">
      <c r="B42" s="434" t="s">
        <v>1388</v>
      </c>
      <c r="C42" s="432" t="s">
        <v>968</v>
      </c>
      <c r="D42" s="905">
        <v>4.3978240000000002E-2</v>
      </c>
      <c r="E42" s="903">
        <v>4.4116169999999996E-2</v>
      </c>
      <c r="F42" s="936">
        <v>59</v>
      </c>
      <c r="G42" s="936">
        <v>37</v>
      </c>
      <c r="H42" s="936">
        <v>0</v>
      </c>
      <c r="I42" s="939">
        <v>2.2727274999999998E-2</v>
      </c>
    </row>
    <row r="43" spans="2:11" s="144" customFormat="1">
      <c r="B43" s="434" t="s">
        <v>1389</v>
      </c>
      <c r="C43" s="432" t="s">
        <v>969</v>
      </c>
      <c r="D43" s="905">
        <v>7.8249349999999995E-2</v>
      </c>
      <c r="E43" s="903">
        <v>7.8359984999999993E-2</v>
      </c>
      <c r="F43" s="936">
        <v>22</v>
      </c>
      <c r="G43" s="936">
        <v>35</v>
      </c>
      <c r="H43" s="936">
        <v>2</v>
      </c>
      <c r="I43" s="936">
        <v>0</v>
      </c>
    </row>
    <row r="44" spans="2:11" s="144" customFormat="1">
      <c r="B44" s="434" t="s">
        <v>1390</v>
      </c>
      <c r="C44" s="432" t="s">
        <v>1004</v>
      </c>
      <c r="D44" s="905">
        <v>0.147631385</v>
      </c>
      <c r="E44" s="903">
        <v>0.19901305</v>
      </c>
      <c r="F44" s="936">
        <v>21</v>
      </c>
      <c r="G44" s="936">
        <v>26</v>
      </c>
      <c r="H44" s="936">
        <v>1</v>
      </c>
      <c r="I44" s="936">
        <v>0</v>
      </c>
    </row>
    <row r="45" spans="2:11" s="144" customFormat="1">
      <c r="B45" s="434" t="s">
        <v>1005</v>
      </c>
      <c r="C45" s="432" t="s">
        <v>1006</v>
      </c>
      <c r="D45" s="903">
        <v>1</v>
      </c>
      <c r="E45" s="903">
        <v>1</v>
      </c>
      <c r="F45" s="936">
        <v>92</v>
      </c>
      <c r="G45" s="936">
        <v>93</v>
      </c>
      <c r="H45" s="936">
        <v>0</v>
      </c>
      <c r="I45" s="936">
        <v>0</v>
      </c>
    </row>
    <row r="46" spans="2:11" s="428" customFormat="1">
      <c r="B46" s="438" t="s">
        <v>1008</v>
      </c>
      <c r="C46" s="438"/>
      <c r="D46" s="904"/>
      <c r="E46" s="904"/>
      <c r="F46" s="937"/>
      <c r="G46" s="937"/>
      <c r="H46" s="937"/>
      <c r="I46" s="941"/>
    </row>
    <row r="47" spans="2:11" s="144" customFormat="1">
      <c r="B47" s="436" t="s">
        <v>1374</v>
      </c>
      <c r="C47" s="437" t="s">
        <v>954</v>
      </c>
      <c r="D47" s="905">
        <v>2.9999999999999997E-4</v>
      </c>
      <c r="E47" s="905">
        <v>2.9999999999999997E-4</v>
      </c>
      <c r="F47" s="935">
        <v>74</v>
      </c>
      <c r="G47" s="935">
        <v>85</v>
      </c>
      <c r="H47" s="935">
        <v>0</v>
      </c>
      <c r="I47" s="935">
        <v>0</v>
      </c>
      <c r="K47" s="176"/>
    </row>
    <row r="48" spans="2:11" s="144" customFormat="1">
      <c r="B48" s="434" t="s">
        <v>1375</v>
      </c>
      <c r="C48" s="432" t="s">
        <v>955</v>
      </c>
      <c r="D48" s="905">
        <v>2.9999999999999997E-4</v>
      </c>
      <c r="E48" s="903">
        <v>2.9999999999999997E-4</v>
      </c>
      <c r="F48" s="936">
        <v>20</v>
      </c>
      <c r="G48" s="936">
        <v>24</v>
      </c>
      <c r="H48" s="936">
        <v>0</v>
      </c>
      <c r="I48" s="936">
        <v>0</v>
      </c>
      <c r="K48" s="176"/>
    </row>
    <row r="49" spans="2:9" s="144" customFormat="1">
      <c r="B49" s="434" t="s">
        <v>1376</v>
      </c>
      <c r="C49" s="432" t="s">
        <v>956</v>
      </c>
      <c r="D49" s="905">
        <v>3.2188000000000003E-4</v>
      </c>
      <c r="E49" s="903">
        <v>3.4049999999999998E-4</v>
      </c>
      <c r="F49" s="936">
        <v>45</v>
      </c>
      <c r="G49" s="936">
        <v>17</v>
      </c>
      <c r="H49" s="936">
        <v>0</v>
      </c>
      <c r="I49" s="936">
        <v>0</v>
      </c>
    </row>
    <row r="50" spans="2:9" s="144" customFormat="1">
      <c r="B50" s="434" t="s">
        <v>1377</v>
      </c>
      <c r="C50" s="432" t="s">
        <v>957</v>
      </c>
      <c r="D50" s="905">
        <v>4.6076E-4</v>
      </c>
      <c r="E50" s="903">
        <v>4.484E-4</v>
      </c>
      <c r="F50" s="936">
        <v>15</v>
      </c>
      <c r="G50" s="936">
        <v>33</v>
      </c>
      <c r="H50" s="936">
        <v>1</v>
      </c>
      <c r="I50" s="936">
        <v>0</v>
      </c>
    </row>
    <row r="51" spans="2:9" s="144" customFormat="1">
      <c r="B51" s="434" t="s">
        <v>1378</v>
      </c>
      <c r="C51" s="432" t="s">
        <v>958</v>
      </c>
      <c r="D51" s="905">
        <v>5.2652999999999999E-4</v>
      </c>
      <c r="E51" s="903">
        <v>5.3852000000000001E-4</v>
      </c>
      <c r="F51" s="936">
        <v>21</v>
      </c>
      <c r="G51" s="936">
        <v>11</v>
      </c>
      <c r="H51" s="936">
        <v>0</v>
      </c>
      <c r="I51" s="936">
        <v>0</v>
      </c>
    </row>
    <row r="52" spans="2:9" s="144" customFormat="1">
      <c r="B52" s="434" t="s">
        <v>1379</v>
      </c>
      <c r="C52" s="432" t="s">
        <v>959</v>
      </c>
      <c r="D52" s="905">
        <v>6.4468999999999995E-4</v>
      </c>
      <c r="E52" s="903">
        <v>6.8201999999999998E-4</v>
      </c>
      <c r="F52" s="936">
        <v>52</v>
      </c>
      <c r="G52" s="936">
        <v>25</v>
      </c>
      <c r="H52" s="936">
        <v>0</v>
      </c>
      <c r="I52" s="936">
        <v>0</v>
      </c>
    </row>
    <row r="53" spans="2:9" s="144" customFormat="1">
      <c r="B53" s="434" t="s">
        <v>1380</v>
      </c>
      <c r="C53" s="432" t="s">
        <v>960</v>
      </c>
      <c r="D53" s="905">
        <v>1.00012E-3</v>
      </c>
      <c r="E53" s="903">
        <v>1.0000199999999999E-3</v>
      </c>
      <c r="F53" s="936">
        <v>5124</v>
      </c>
      <c r="G53" s="936">
        <v>2465</v>
      </c>
      <c r="H53" s="936">
        <v>4</v>
      </c>
      <c r="I53" s="939">
        <v>9.0117000000000007E-4</v>
      </c>
    </row>
    <row r="54" spans="2:9" s="144" customFormat="1">
      <c r="B54" s="434" t="s">
        <v>1381</v>
      </c>
      <c r="C54" s="432" t="s">
        <v>961</v>
      </c>
      <c r="D54" s="905">
        <v>1.4200149999999999E-3</v>
      </c>
      <c r="E54" s="903">
        <v>1.41989E-3</v>
      </c>
      <c r="F54" s="936">
        <v>1878</v>
      </c>
      <c r="G54" s="936">
        <v>2023</v>
      </c>
      <c r="H54" s="936">
        <v>4</v>
      </c>
      <c r="I54" s="939">
        <v>8.8968000000000001E-4</v>
      </c>
    </row>
    <row r="55" spans="2:9" s="144" customFormat="1">
      <c r="B55" s="434" t="s">
        <v>1382</v>
      </c>
      <c r="C55" s="432" t="s">
        <v>962</v>
      </c>
      <c r="D55" s="905">
        <v>2.0484000000000001E-3</v>
      </c>
      <c r="E55" s="903">
        <v>2.0329700000000003E-3</v>
      </c>
      <c r="F55" s="936">
        <v>1615</v>
      </c>
      <c r="G55" s="936">
        <v>1920</v>
      </c>
      <c r="H55" s="936">
        <v>4</v>
      </c>
      <c r="I55" s="939">
        <v>1.25471E-3</v>
      </c>
    </row>
    <row r="56" spans="2:9" s="144" customFormat="1">
      <c r="B56" s="434" t="s">
        <v>1383</v>
      </c>
      <c r="C56" s="432" t="s">
        <v>963</v>
      </c>
      <c r="D56" s="905">
        <v>3.1483299999999995E-3</v>
      </c>
      <c r="E56" s="903">
        <v>3.1172299999999999E-3</v>
      </c>
      <c r="F56" s="936">
        <v>2590</v>
      </c>
      <c r="G56" s="936">
        <v>2930</v>
      </c>
      <c r="H56" s="936">
        <v>9</v>
      </c>
      <c r="I56" s="939">
        <v>3.4978599999999998E-3</v>
      </c>
    </row>
    <row r="57" spans="2:9" s="144" customFormat="1">
      <c r="B57" s="434" t="s">
        <v>1384</v>
      </c>
      <c r="C57" s="432" t="s">
        <v>964</v>
      </c>
      <c r="D57" s="905">
        <v>5.5140449999999995E-3</v>
      </c>
      <c r="E57" s="903">
        <v>5.4989499999999998E-3</v>
      </c>
      <c r="F57" s="936">
        <v>2953</v>
      </c>
      <c r="G57" s="936">
        <v>3645</v>
      </c>
      <c r="H57" s="936">
        <v>35</v>
      </c>
      <c r="I57" s="939">
        <v>3.5188750000000003E-3</v>
      </c>
    </row>
    <row r="58" spans="2:9" s="144" customFormat="1">
      <c r="B58" s="434" t="s">
        <v>1385</v>
      </c>
      <c r="C58" s="432" t="s">
        <v>965</v>
      </c>
      <c r="D58" s="905">
        <v>8.4004950000000009E-3</v>
      </c>
      <c r="E58" s="903">
        <v>8.3828400000000008E-3</v>
      </c>
      <c r="F58" s="936">
        <v>2855</v>
      </c>
      <c r="G58" s="936">
        <v>3437</v>
      </c>
      <c r="H58" s="936">
        <v>44</v>
      </c>
      <c r="I58" s="939">
        <v>6.5040649999999998E-3</v>
      </c>
    </row>
    <row r="59" spans="2:9" s="144" customFormat="1">
      <c r="B59" s="434" t="s">
        <v>1386</v>
      </c>
      <c r="C59" s="432" t="s">
        <v>966</v>
      </c>
      <c r="D59" s="905">
        <v>1.5267630000000001E-2</v>
      </c>
      <c r="E59" s="903">
        <v>1.5045079999999999E-2</v>
      </c>
      <c r="F59" s="936">
        <v>2778</v>
      </c>
      <c r="G59" s="936">
        <v>3008</v>
      </c>
      <c r="H59" s="936">
        <v>79</v>
      </c>
      <c r="I59" s="939">
        <v>2.1082219999999999E-2</v>
      </c>
    </row>
    <row r="60" spans="2:9" s="144" customFormat="1">
      <c r="B60" s="434" t="s">
        <v>1387</v>
      </c>
      <c r="C60" s="432" t="s">
        <v>967</v>
      </c>
      <c r="D60" s="905">
        <v>2.5797979999999998E-2</v>
      </c>
      <c r="E60" s="903">
        <v>2.5835480000000001E-2</v>
      </c>
      <c r="F60" s="936">
        <v>2690</v>
      </c>
      <c r="G60" s="936">
        <v>2992</v>
      </c>
      <c r="H60" s="936">
        <v>99</v>
      </c>
      <c r="I60" s="939">
        <v>3.2648570000000002E-2</v>
      </c>
    </row>
    <row r="61" spans="2:9" s="144" customFormat="1">
      <c r="B61" s="434" t="s">
        <v>1388</v>
      </c>
      <c r="C61" s="432" t="s">
        <v>968</v>
      </c>
      <c r="D61" s="905">
        <v>4.6652905000000001E-2</v>
      </c>
      <c r="E61" s="903">
        <v>4.5586985000000003E-2</v>
      </c>
      <c r="F61" s="936">
        <v>2243</v>
      </c>
      <c r="G61" s="936">
        <v>1888</v>
      </c>
      <c r="H61" s="936">
        <v>96</v>
      </c>
      <c r="I61" s="939">
        <v>2.411924E-2</v>
      </c>
    </row>
    <row r="62" spans="2:9" s="144" customFormat="1">
      <c r="B62" s="434" t="s">
        <v>1389</v>
      </c>
      <c r="C62" s="432" t="s">
        <v>969</v>
      </c>
      <c r="D62" s="905">
        <v>8.9312574999999991E-2</v>
      </c>
      <c r="E62" s="903">
        <v>9.0535404999999999E-2</v>
      </c>
      <c r="F62" s="936">
        <v>2396</v>
      </c>
      <c r="G62" s="936">
        <v>2393</v>
      </c>
      <c r="H62" s="936">
        <v>113</v>
      </c>
      <c r="I62" s="939">
        <v>3.9881205000000003E-2</v>
      </c>
    </row>
    <row r="63" spans="2:9" s="144" customFormat="1">
      <c r="B63" s="434" t="s">
        <v>1390</v>
      </c>
      <c r="C63" s="432" t="s">
        <v>1004</v>
      </c>
      <c r="D63" s="905">
        <v>0.18535869999999999</v>
      </c>
      <c r="E63" s="903">
        <v>0.21181342999999997</v>
      </c>
      <c r="F63" s="936">
        <v>1512</v>
      </c>
      <c r="G63" s="936">
        <v>1050</v>
      </c>
      <c r="H63" s="936">
        <v>76</v>
      </c>
      <c r="I63" s="939">
        <v>0.11030177000000001</v>
      </c>
    </row>
    <row r="64" spans="2:9" s="144" customFormat="1">
      <c r="B64" s="434" t="s">
        <v>1005</v>
      </c>
      <c r="C64" s="432" t="s">
        <v>1006</v>
      </c>
      <c r="D64" s="905">
        <v>1</v>
      </c>
      <c r="E64" s="903">
        <v>1.0000033699999999</v>
      </c>
      <c r="F64" s="936">
        <v>2635</v>
      </c>
      <c r="G64" s="936">
        <v>2574</v>
      </c>
      <c r="H64" s="936">
        <v>0</v>
      </c>
      <c r="I64" s="936">
        <v>0</v>
      </c>
    </row>
    <row r="65" spans="2:11" s="428" customFormat="1">
      <c r="B65" s="438" t="s">
        <v>1009</v>
      </c>
      <c r="C65" s="438"/>
      <c r="D65" s="904"/>
      <c r="E65" s="904"/>
      <c r="F65" s="937"/>
      <c r="G65" s="937"/>
      <c r="H65" s="937"/>
      <c r="I65" s="941"/>
    </row>
    <row r="66" spans="2:11" s="144" customFormat="1">
      <c r="B66" s="436" t="s">
        <v>1374</v>
      </c>
      <c r="C66" s="437" t="s">
        <v>954</v>
      </c>
      <c r="D66" s="903" t="s">
        <v>3</v>
      </c>
      <c r="E66" s="905" t="s">
        <v>3</v>
      </c>
      <c r="F66" s="935">
        <v>0</v>
      </c>
      <c r="G66" s="935">
        <v>0</v>
      </c>
      <c r="H66" s="935">
        <v>0</v>
      </c>
      <c r="I66" s="936">
        <v>0</v>
      </c>
      <c r="K66" s="176"/>
    </row>
    <row r="67" spans="2:11" s="144" customFormat="1">
      <c r="B67" s="434" t="s">
        <v>1375</v>
      </c>
      <c r="C67" s="432" t="s">
        <v>955</v>
      </c>
      <c r="D67" s="903">
        <v>2.9999999999999997E-4</v>
      </c>
      <c r="E67" s="903">
        <v>2.9964E-4</v>
      </c>
      <c r="F67" s="936">
        <v>31</v>
      </c>
      <c r="G67" s="936">
        <v>31</v>
      </c>
      <c r="H67" s="936">
        <v>0</v>
      </c>
      <c r="I67" s="936">
        <v>0</v>
      </c>
      <c r="K67" s="176"/>
    </row>
    <row r="68" spans="2:11" s="144" customFormat="1">
      <c r="B68" s="434" t="s">
        <v>1376</v>
      </c>
      <c r="C68" s="432" t="s">
        <v>956</v>
      </c>
      <c r="D68" s="903">
        <v>2.9999999999999997E-4</v>
      </c>
      <c r="E68" s="903">
        <v>2.9999999999999997E-4</v>
      </c>
      <c r="F68" s="936">
        <v>37</v>
      </c>
      <c r="G68" s="936">
        <v>25</v>
      </c>
      <c r="H68" s="936">
        <v>0</v>
      </c>
      <c r="I68" s="936">
        <v>0</v>
      </c>
    </row>
    <row r="69" spans="2:11" s="144" customFormat="1">
      <c r="B69" s="434" t="s">
        <v>1377</v>
      </c>
      <c r="C69" s="432" t="s">
        <v>957</v>
      </c>
      <c r="D69" s="903">
        <v>4.0035E-4</v>
      </c>
      <c r="E69" s="903">
        <v>4.1214000000000002E-4</v>
      </c>
      <c r="F69" s="936">
        <v>19</v>
      </c>
      <c r="G69" s="936">
        <v>23</v>
      </c>
      <c r="H69" s="936">
        <v>0</v>
      </c>
      <c r="I69" s="936">
        <v>0</v>
      </c>
    </row>
    <row r="70" spans="2:11" s="144" customFormat="1">
      <c r="B70" s="434" t="s">
        <v>1378</v>
      </c>
      <c r="C70" s="432" t="s">
        <v>958</v>
      </c>
      <c r="D70" s="903">
        <v>5.0266999999999998E-4</v>
      </c>
      <c r="E70" s="903">
        <v>5.0148E-4</v>
      </c>
      <c r="F70" s="936">
        <v>50</v>
      </c>
      <c r="G70" s="936">
        <v>43</v>
      </c>
      <c r="H70" s="936">
        <v>0</v>
      </c>
      <c r="I70" s="936">
        <v>0</v>
      </c>
    </row>
    <row r="71" spans="2:11" s="144" customFormat="1">
      <c r="B71" s="434" t="s">
        <v>1379</v>
      </c>
      <c r="C71" s="432" t="s">
        <v>959</v>
      </c>
      <c r="D71" s="903">
        <v>7.9962000000000002E-4</v>
      </c>
      <c r="E71" s="903">
        <v>8.0113000000000005E-4</v>
      </c>
      <c r="F71" s="936">
        <v>244</v>
      </c>
      <c r="G71" s="936">
        <v>286</v>
      </c>
      <c r="H71" s="936">
        <v>0</v>
      </c>
      <c r="I71" s="939">
        <v>4.8309199999999998E-3</v>
      </c>
    </row>
    <row r="72" spans="2:11" s="144" customFormat="1">
      <c r="B72" s="434" t="s">
        <v>1380</v>
      </c>
      <c r="C72" s="432" t="s">
        <v>960</v>
      </c>
      <c r="D72" s="903">
        <v>1.0001999999999997E-3</v>
      </c>
      <c r="E72" s="903">
        <v>1.0012507142857143E-3</v>
      </c>
      <c r="F72" s="936">
        <v>1563</v>
      </c>
      <c r="G72" s="936">
        <v>857</v>
      </c>
      <c r="H72" s="936">
        <v>3</v>
      </c>
      <c r="I72" s="939">
        <v>1.5664142857142857E-4</v>
      </c>
    </row>
    <row r="73" spans="2:11" s="144" customFormat="1">
      <c r="B73" s="434" t="s">
        <v>1381</v>
      </c>
      <c r="C73" s="432" t="s">
        <v>961</v>
      </c>
      <c r="D73" s="903">
        <v>1.3925603703703704E-3</v>
      </c>
      <c r="E73" s="903">
        <v>1.3937918518518526E-3</v>
      </c>
      <c r="F73" s="936">
        <v>1034</v>
      </c>
      <c r="G73" s="936">
        <v>1218</v>
      </c>
      <c r="H73" s="936">
        <v>5</v>
      </c>
      <c r="I73" s="939">
        <v>2.3052111111111114E-4</v>
      </c>
    </row>
    <row r="74" spans="2:11" s="144" customFormat="1">
      <c r="B74" s="434" t="s">
        <v>1382</v>
      </c>
      <c r="C74" s="432" t="s">
        <v>962</v>
      </c>
      <c r="D74" s="903">
        <v>2.0726566666666667E-3</v>
      </c>
      <c r="E74" s="903">
        <v>2.1531499999999999E-3</v>
      </c>
      <c r="F74" s="936">
        <v>1063</v>
      </c>
      <c r="G74" s="936">
        <v>1214</v>
      </c>
      <c r="H74" s="936">
        <v>2</v>
      </c>
      <c r="I74" s="939">
        <v>1.0559666666666667E-3</v>
      </c>
    </row>
    <row r="75" spans="2:11" s="144" customFormat="1">
      <c r="B75" s="434" t="s">
        <v>1383</v>
      </c>
      <c r="C75" s="432" t="s">
        <v>963</v>
      </c>
      <c r="D75" s="903">
        <v>3.1151200000000003E-3</v>
      </c>
      <c r="E75" s="903">
        <v>3.2148350000000005E-3</v>
      </c>
      <c r="F75" s="936">
        <v>1444</v>
      </c>
      <c r="G75" s="936">
        <v>1636</v>
      </c>
      <c r="H75" s="936">
        <v>6</v>
      </c>
      <c r="I75" s="939">
        <v>2.2761750000000001E-3</v>
      </c>
    </row>
    <row r="76" spans="2:11" s="144" customFormat="1">
      <c r="B76" s="434" t="s">
        <v>1384</v>
      </c>
      <c r="C76" s="432" t="s">
        <v>964</v>
      </c>
      <c r="D76" s="903">
        <v>5.1136749999999998E-3</v>
      </c>
      <c r="E76" s="903">
        <v>5.18025E-3</v>
      </c>
      <c r="F76" s="936">
        <v>900</v>
      </c>
      <c r="G76" s="936">
        <v>954</v>
      </c>
      <c r="H76" s="936">
        <v>6</v>
      </c>
      <c r="I76" s="939">
        <v>6.1494800000000006E-3</v>
      </c>
    </row>
    <row r="77" spans="2:11" s="144" customFormat="1">
      <c r="B77" s="434" t="s">
        <v>1385</v>
      </c>
      <c r="C77" s="432" t="s">
        <v>965</v>
      </c>
      <c r="D77" s="903">
        <v>9.1206099999999995E-3</v>
      </c>
      <c r="E77" s="903">
        <v>9.5247400000000003E-3</v>
      </c>
      <c r="F77" s="936">
        <v>570</v>
      </c>
      <c r="G77" s="936">
        <v>712</v>
      </c>
      <c r="H77" s="936">
        <v>8</v>
      </c>
      <c r="I77" s="939">
        <v>1.294498E-2</v>
      </c>
    </row>
    <row r="78" spans="2:11" s="144" customFormat="1">
      <c r="B78" s="434" t="s">
        <v>1386</v>
      </c>
      <c r="C78" s="432" t="s">
        <v>966</v>
      </c>
      <c r="D78" s="903">
        <v>1.501946E-2</v>
      </c>
      <c r="E78" s="903">
        <v>1.5631320000000001E-2</v>
      </c>
      <c r="F78" s="936">
        <v>389</v>
      </c>
      <c r="G78" s="936">
        <v>473</v>
      </c>
      <c r="H78" s="936">
        <v>12</v>
      </c>
      <c r="I78" s="939">
        <v>1.9559899999999998E-2</v>
      </c>
    </row>
    <row r="79" spans="2:11" s="144" customFormat="1">
      <c r="B79" s="434" t="s">
        <v>1387</v>
      </c>
      <c r="C79" s="432" t="s">
        <v>967</v>
      </c>
      <c r="D79" s="903">
        <v>2.6702180000000002E-2</v>
      </c>
      <c r="E79" s="903">
        <v>2.7317879999999999E-2</v>
      </c>
      <c r="F79" s="936">
        <v>412</v>
      </c>
      <c r="G79" s="936">
        <v>501</v>
      </c>
      <c r="H79" s="936">
        <v>15</v>
      </c>
      <c r="I79" s="939">
        <v>3.6231880000000001E-2</v>
      </c>
    </row>
    <row r="80" spans="2:11" s="144" customFormat="1">
      <c r="B80" s="434" t="s">
        <v>1388</v>
      </c>
      <c r="C80" s="432" t="s">
        <v>968</v>
      </c>
      <c r="D80" s="903">
        <v>4.4063055000000004E-2</v>
      </c>
      <c r="E80" s="903">
        <v>4.3355125000000001E-2</v>
      </c>
      <c r="F80" s="936">
        <v>432</v>
      </c>
      <c r="G80" s="936">
        <v>208</v>
      </c>
      <c r="H80" s="936">
        <v>12</v>
      </c>
      <c r="I80" s="939">
        <v>4.2124540000000002E-2</v>
      </c>
    </row>
    <row r="81" spans="2:11" s="144" customFormat="1">
      <c r="B81" s="434" t="s">
        <v>1389</v>
      </c>
      <c r="C81" s="432" t="s">
        <v>969</v>
      </c>
      <c r="D81" s="903">
        <v>8.8152342500000008E-2</v>
      </c>
      <c r="E81" s="903">
        <v>8.8574872499999999E-2</v>
      </c>
      <c r="F81" s="936">
        <v>201</v>
      </c>
      <c r="G81" s="936">
        <v>138</v>
      </c>
      <c r="H81" s="936">
        <v>6</v>
      </c>
      <c r="I81" s="939">
        <v>2.9829544999999999E-2</v>
      </c>
    </row>
    <row r="82" spans="2:11" s="144" customFormat="1">
      <c r="B82" s="434" t="s">
        <v>1390</v>
      </c>
      <c r="C82" s="432" t="s">
        <v>1004</v>
      </c>
      <c r="D82" s="903">
        <v>0.13685836000000001</v>
      </c>
      <c r="E82" s="903">
        <v>0.18300332999999999</v>
      </c>
      <c r="F82" s="936">
        <v>154</v>
      </c>
      <c r="G82" s="936">
        <v>56</v>
      </c>
      <c r="H82" s="936">
        <v>7</v>
      </c>
      <c r="I82" s="939">
        <v>0.16304348000000002</v>
      </c>
    </row>
    <row r="83" spans="2:11" s="144" customFormat="1">
      <c r="B83" s="434" t="s">
        <v>1005</v>
      </c>
      <c r="C83" s="432" t="s">
        <v>1006</v>
      </c>
      <c r="D83" s="903">
        <v>1</v>
      </c>
      <c r="E83" s="903">
        <v>1</v>
      </c>
      <c r="F83" s="936">
        <v>391</v>
      </c>
      <c r="G83" s="936">
        <v>374</v>
      </c>
      <c r="H83" s="936">
        <v>0</v>
      </c>
      <c r="I83" s="936">
        <v>0</v>
      </c>
    </row>
    <row r="84" spans="2:11" s="428" customFormat="1" ht="26">
      <c r="B84" s="438" t="s">
        <v>1010</v>
      </c>
      <c r="C84" s="438"/>
      <c r="D84" s="904"/>
      <c r="E84" s="904"/>
      <c r="F84" s="937"/>
      <c r="G84" s="937"/>
      <c r="H84" s="937"/>
      <c r="I84" s="941"/>
    </row>
    <row r="85" spans="2:11" s="144" customFormat="1">
      <c r="B85" s="436" t="s">
        <v>1374</v>
      </c>
      <c r="C85" s="437" t="s">
        <v>954</v>
      </c>
      <c r="D85" s="905">
        <v>2.9999999999999997E-4</v>
      </c>
      <c r="E85" s="905">
        <v>2.9999999999999997E-4</v>
      </c>
      <c r="F85" s="935">
        <v>447207</v>
      </c>
      <c r="G85" s="935">
        <v>424862</v>
      </c>
      <c r="H85" s="935">
        <v>119</v>
      </c>
      <c r="I85" s="940">
        <v>2.0678E-4</v>
      </c>
      <c r="K85" s="176"/>
    </row>
    <row r="86" spans="2:11" s="144" customFormat="1">
      <c r="B86" s="434" t="s">
        <v>1375</v>
      </c>
      <c r="C86" s="432" t="s">
        <v>955</v>
      </c>
      <c r="D86" s="905">
        <v>2.9999999999999997E-4</v>
      </c>
      <c r="E86" s="903">
        <v>2.9999999999999997E-4</v>
      </c>
      <c r="F86" s="936">
        <v>77011</v>
      </c>
      <c r="G86" s="936">
        <v>85594</v>
      </c>
      <c r="H86" s="936">
        <v>72</v>
      </c>
      <c r="I86" s="939">
        <v>9.1564000000000012E-4</v>
      </c>
      <c r="K86" s="176"/>
    </row>
    <row r="87" spans="2:11" s="144" customFormat="1">
      <c r="B87" s="434" t="s">
        <v>1376</v>
      </c>
      <c r="C87" s="432" t="s">
        <v>956</v>
      </c>
      <c r="D87" s="905">
        <v>3.3931999999999994E-4</v>
      </c>
      <c r="E87" s="903">
        <v>3.3889E-4</v>
      </c>
      <c r="F87" s="936">
        <v>82575</v>
      </c>
      <c r="G87" s="936">
        <v>15557</v>
      </c>
      <c r="H87" s="936">
        <v>15</v>
      </c>
      <c r="I87" s="939">
        <v>2.7554000000000001E-4</v>
      </c>
    </row>
    <row r="88" spans="2:11" s="144" customFormat="1">
      <c r="B88" s="434" t="s">
        <v>1377</v>
      </c>
      <c r="C88" s="432" t="s">
        <v>957</v>
      </c>
      <c r="D88" s="905">
        <v>4.5585999999999999E-4</v>
      </c>
      <c r="E88" s="903">
        <v>4.5599000000000003E-4</v>
      </c>
      <c r="F88" s="936">
        <v>33040</v>
      </c>
      <c r="G88" s="936">
        <v>134256</v>
      </c>
      <c r="H88" s="936">
        <v>126</v>
      </c>
      <c r="I88" s="939">
        <v>8.9814000000000007E-4</v>
      </c>
    </row>
    <row r="89" spans="2:11" s="144" customFormat="1">
      <c r="B89" s="434" t="s">
        <v>1378</v>
      </c>
      <c r="C89" s="432" t="s">
        <v>958</v>
      </c>
      <c r="D89" s="905">
        <v>5.4838999999999995E-4</v>
      </c>
      <c r="E89" s="903">
        <v>5.4692999999999994E-4</v>
      </c>
      <c r="F89" s="936">
        <v>31973</v>
      </c>
      <c r="G89" s="936">
        <v>11754</v>
      </c>
      <c r="H89" s="936">
        <v>4</v>
      </c>
      <c r="I89" s="939">
        <v>2.309E-4</v>
      </c>
    </row>
    <row r="90" spans="2:11" s="144" customFormat="1">
      <c r="B90" s="434" t="s">
        <v>1379</v>
      </c>
      <c r="C90" s="432" t="s">
        <v>959</v>
      </c>
      <c r="D90" s="905">
        <v>7.1410000000000006E-4</v>
      </c>
      <c r="E90" s="903">
        <v>7.1249000000000009E-4</v>
      </c>
      <c r="F90" s="936">
        <v>70598</v>
      </c>
      <c r="G90" s="936">
        <v>83183</v>
      </c>
      <c r="H90" s="936">
        <v>124</v>
      </c>
      <c r="I90" s="939">
        <v>1.6294E-3</v>
      </c>
    </row>
    <row r="91" spans="2:11" s="144" customFormat="1">
      <c r="B91" s="434" t="s">
        <v>1380</v>
      </c>
      <c r="C91" s="432" t="s">
        <v>960</v>
      </c>
      <c r="D91" s="905">
        <v>9.8539999999999999E-4</v>
      </c>
      <c r="E91" s="903">
        <v>9.8085000000000012E-4</v>
      </c>
      <c r="F91" s="936">
        <v>53643</v>
      </c>
      <c r="G91" s="936">
        <v>32424</v>
      </c>
      <c r="H91" s="936">
        <v>60</v>
      </c>
      <c r="I91" s="939">
        <v>1.1827000000000001E-3</v>
      </c>
    </row>
    <row r="92" spans="2:11" s="144" customFormat="1">
      <c r="B92" s="434" t="s">
        <v>1381</v>
      </c>
      <c r="C92" s="432" t="s">
        <v>961</v>
      </c>
      <c r="D92" s="905">
        <v>1.4575299999999999E-3</v>
      </c>
      <c r="E92" s="903">
        <v>1.4746799999999999E-3</v>
      </c>
      <c r="F92" s="936">
        <v>42190</v>
      </c>
      <c r="G92" s="936">
        <v>59594</v>
      </c>
      <c r="H92" s="936">
        <v>155</v>
      </c>
      <c r="I92" s="939">
        <v>2.46181E-3</v>
      </c>
    </row>
    <row r="93" spans="2:11" s="144" customFormat="1">
      <c r="B93" s="434" t="s">
        <v>1382</v>
      </c>
      <c r="C93" s="432" t="s">
        <v>962</v>
      </c>
      <c r="D93" s="905">
        <v>2.0220199999999998E-3</v>
      </c>
      <c r="E93" s="903">
        <v>2.0326699999999999E-3</v>
      </c>
      <c r="F93" s="936">
        <v>25223</v>
      </c>
      <c r="G93" s="936">
        <v>40742</v>
      </c>
      <c r="H93" s="936">
        <v>133</v>
      </c>
      <c r="I93" s="939">
        <v>3.9327699999999995E-3</v>
      </c>
    </row>
    <row r="94" spans="2:11" s="144" customFormat="1">
      <c r="B94" s="434" t="s">
        <v>1383</v>
      </c>
      <c r="C94" s="432" t="s">
        <v>963</v>
      </c>
      <c r="D94" s="905">
        <v>3.2242900000000003E-3</v>
      </c>
      <c r="E94" s="903">
        <v>3.16964E-3</v>
      </c>
      <c r="F94" s="936">
        <v>42025</v>
      </c>
      <c r="G94" s="936">
        <v>39778</v>
      </c>
      <c r="H94" s="936">
        <v>152</v>
      </c>
      <c r="I94" s="939">
        <v>3.7563999999999996E-3</v>
      </c>
    </row>
    <row r="95" spans="2:11" s="144" customFormat="1">
      <c r="B95" s="434" t="s">
        <v>1384</v>
      </c>
      <c r="C95" s="432" t="s">
        <v>964</v>
      </c>
      <c r="D95" s="905">
        <v>5.4344199999999997E-3</v>
      </c>
      <c r="E95" s="903">
        <v>5.4378199999999995E-3</v>
      </c>
      <c r="F95" s="936">
        <v>26409</v>
      </c>
      <c r="G95" s="936">
        <v>27410</v>
      </c>
      <c r="H95" s="936">
        <v>159</v>
      </c>
      <c r="I95" s="939">
        <v>5.7482200000000009E-3</v>
      </c>
    </row>
    <row r="96" spans="2:11" s="144" customFormat="1">
      <c r="B96" s="434" t="s">
        <v>1385</v>
      </c>
      <c r="C96" s="432" t="s">
        <v>965</v>
      </c>
      <c r="D96" s="905">
        <v>7.8295050000000005E-3</v>
      </c>
      <c r="E96" s="903">
        <v>7.7319399999999996E-3</v>
      </c>
      <c r="F96" s="936">
        <v>39287</v>
      </c>
      <c r="G96" s="936">
        <v>25358</v>
      </c>
      <c r="H96" s="936">
        <v>239</v>
      </c>
      <c r="I96" s="939">
        <v>5.272105E-3</v>
      </c>
    </row>
    <row r="97" spans="2:11" s="144" customFormat="1">
      <c r="B97" s="434" t="s">
        <v>1386</v>
      </c>
      <c r="C97" s="432" t="s">
        <v>966</v>
      </c>
      <c r="D97" s="905">
        <v>1.756566E-2</v>
      </c>
      <c r="E97" s="903">
        <v>1.7606264999999999E-2</v>
      </c>
      <c r="F97" s="936">
        <v>15909</v>
      </c>
      <c r="G97" s="936">
        <v>20598</v>
      </c>
      <c r="H97" s="936">
        <v>362</v>
      </c>
      <c r="I97" s="939">
        <v>1.1214145E-2</v>
      </c>
    </row>
    <row r="98" spans="2:11" s="144" customFormat="1">
      <c r="B98" s="434" t="s">
        <v>1387</v>
      </c>
      <c r="C98" s="432" t="s">
        <v>967</v>
      </c>
      <c r="D98" s="905">
        <v>2.6769870000000001E-2</v>
      </c>
      <c r="E98" s="903">
        <v>2.670635E-2</v>
      </c>
      <c r="F98" s="936">
        <v>10203</v>
      </c>
      <c r="G98" s="936">
        <v>15015</v>
      </c>
      <c r="H98" s="936">
        <v>577</v>
      </c>
      <c r="I98" s="939">
        <v>5.1964370000000003E-2</v>
      </c>
    </row>
    <row r="99" spans="2:11" s="144" customFormat="1">
      <c r="B99" s="434" t="s">
        <v>1388</v>
      </c>
      <c r="C99" s="432" t="s">
        <v>968</v>
      </c>
      <c r="D99" s="905">
        <v>3.9230584999999998E-2</v>
      </c>
      <c r="E99" s="903">
        <v>3.9214069999999997E-2</v>
      </c>
      <c r="F99" s="936">
        <v>9971</v>
      </c>
      <c r="G99" s="936">
        <v>9750</v>
      </c>
      <c r="H99" s="936">
        <v>784</v>
      </c>
      <c r="I99" s="939">
        <v>9.2738355000000008E-2</v>
      </c>
    </row>
    <row r="100" spans="2:11" s="144" customFormat="1">
      <c r="B100" s="434" t="s">
        <v>1389</v>
      </c>
      <c r="C100" s="432" t="s">
        <v>969</v>
      </c>
      <c r="D100" s="905">
        <v>7.5514770000000009E-2</v>
      </c>
      <c r="E100" s="903">
        <v>7.5520370000000003E-2</v>
      </c>
      <c r="F100" s="936">
        <v>8660</v>
      </c>
      <c r="G100" s="936">
        <v>14798</v>
      </c>
      <c r="H100" s="936">
        <v>1745</v>
      </c>
      <c r="I100" s="939">
        <v>0.14239357999999999</v>
      </c>
    </row>
    <row r="101" spans="2:11" s="144" customFormat="1">
      <c r="B101" s="434" t="s">
        <v>1390</v>
      </c>
      <c r="C101" s="432" t="s">
        <v>1004</v>
      </c>
      <c r="D101" s="905">
        <v>0.18885276000000001</v>
      </c>
      <c r="E101" s="903">
        <v>0.18743874999999999</v>
      </c>
      <c r="F101" s="936">
        <v>11614</v>
      </c>
      <c r="G101" s="936">
        <v>6852</v>
      </c>
      <c r="H101" s="936">
        <v>1268</v>
      </c>
      <c r="I101" s="939">
        <v>0.23677516000000001</v>
      </c>
    </row>
    <row r="102" spans="2:11" s="144" customFormat="1">
      <c r="B102" s="434" t="s">
        <v>1005</v>
      </c>
      <c r="C102" s="432" t="s">
        <v>1006</v>
      </c>
      <c r="D102" s="905">
        <v>1</v>
      </c>
      <c r="E102" s="903">
        <v>1</v>
      </c>
      <c r="F102" s="936">
        <v>27310</v>
      </c>
      <c r="G102" s="936">
        <v>33927</v>
      </c>
      <c r="H102" s="936">
        <v>0</v>
      </c>
      <c r="I102" s="936">
        <v>0</v>
      </c>
    </row>
    <row r="103" spans="2:11" s="428" customFormat="1">
      <c r="B103" s="438" t="s">
        <v>1011</v>
      </c>
      <c r="C103" s="438"/>
      <c r="D103" s="904"/>
      <c r="E103" s="904"/>
      <c r="F103" s="937"/>
      <c r="G103" s="937"/>
      <c r="H103" s="937"/>
      <c r="I103" s="941"/>
    </row>
    <row r="104" spans="2:11" s="144" customFormat="1">
      <c r="B104" s="436" t="s">
        <v>1374</v>
      </c>
      <c r="C104" s="437" t="s">
        <v>954</v>
      </c>
      <c r="D104" s="905" t="s">
        <v>3</v>
      </c>
      <c r="E104" s="905" t="s">
        <v>3</v>
      </c>
      <c r="F104" s="935" t="s">
        <v>3</v>
      </c>
      <c r="G104" s="935" t="s">
        <v>3</v>
      </c>
      <c r="H104" s="935">
        <v>0</v>
      </c>
      <c r="I104" s="936">
        <v>0</v>
      </c>
      <c r="K104" s="176"/>
    </row>
    <row r="105" spans="2:11" s="144" customFormat="1">
      <c r="B105" s="434" t="s">
        <v>1375</v>
      </c>
      <c r="C105" s="432" t="s">
        <v>955</v>
      </c>
      <c r="D105" s="903" t="s">
        <v>3</v>
      </c>
      <c r="E105" s="903" t="s">
        <v>3</v>
      </c>
      <c r="F105" s="936" t="s">
        <v>3</v>
      </c>
      <c r="G105" s="936" t="s">
        <v>3</v>
      </c>
      <c r="H105" s="936">
        <v>0</v>
      </c>
      <c r="I105" s="936">
        <v>0</v>
      </c>
      <c r="K105" s="176"/>
    </row>
    <row r="106" spans="2:11" s="144" customFormat="1">
      <c r="B106" s="434" t="s">
        <v>1376</v>
      </c>
      <c r="C106" s="432" t="s">
        <v>956</v>
      </c>
      <c r="D106" s="903" t="s">
        <v>3</v>
      </c>
      <c r="E106" s="903" t="s">
        <v>3</v>
      </c>
      <c r="F106" s="936" t="s">
        <v>3</v>
      </c>
      <c r="G106" s="936" t="s">
        <v>3</v>
      </c>
      <c r="H106" s="936">
        <v>0</v>
      </c>
      <c r="I106" s="936">
        <v>0</v>
      </c>
    </row>
    <row r="107" spans="2:11" s="144" customFormat="1">
      <c r="B107" s="434" t="s">
        <v>1377</v>
      </c>
      <c r="C107" s="432" t="s">
        <v>957</v>
      </c>
      <c r="D107" s="903" t="s">
        <v>3</v>
      </c>
      <c r="E107" s="903" t="s">
        <v>3</v>
      </c>
      <c r="F107" s="936" t="s">
        <v>3</v>
      </c>
      <c r="G107" s="936" t="s">
        <v>3</v>
      </c>
      <c r="H107" s="936">
        <v>0</v>
      </c>
      <c r="I107" s="936">
        <v>0</v>
      </c>
    </row>
    <row r="108" spans="2:11" s="144" customFormat="1">
      <c r="B108" s="434" t="s">
        <v>1378</v>
      </c>
      <c r="C108" s="432" t="s">
        <v>958</v>
      </c>
      <c r="D108" s="903" t="s">
        <v>3</v>
      </c>
      <c r="E108" s="903" t="s">
        <v>3</v>
      </c>
      <c r="F108" s="936" t="s">
        <v>3</v>
      </c>
      <c r="G108" s="936" t="s">
        <v>3</v>
      </c>
      <c r="H108" s="936">
        <v>0</v>
      </c>
      <c r="I108" s="936">
        <v>0</v>
      </c>
    </row>
    <row r="109" spans="2:11" s="144" customFormat="1">
      <c r="B109" s="434" t="s">
        <v>1379</v>
      </c>
      <c r="C109" s="432" t="s">
        <v>959</v>
      </c>
      <c r="D109" s="903" t="s">
        <v>3</v>
      </c>
      <c r="E109" s="903" t="s">
        <v>3</v>
      </c>
      <c r="F109" s="936" t="s">
        <v>3</v>
      </c>
      <c r="G109" s="936" t="s">
        <v>3</v>
      </c>
      <c r="H109" s="936">
        <v>0</v>
      </c>
      <c r="I109" s="936">
        <v>0</v>
      </c>
    </row>
    <row r="110" spans="2:11" s="144" customFormat="1">
      <c r="B110" s="434" t="s">
        <v>1380</v>
      </c>
      <c r="C110" s="432" t="s">
        <v>960</v>
      </c>
      <c r="D110" s="903">
        <v>1E-3</v>
      </c>
      <c r="E110" s="903">
        <v>9.9996000000000004E-4</v>
      </c>
      <c r="F110" s="936">
        <v>16439</v>
      </c>
      <c r="G110" s="936">
        <v>12121</v>
      </c>
      <c r="H110" s="936">
        <v>6</v>
      </c>
      <c r="I110" s="939">
        <v>2.9465999999999997E-4</v>
      </c>
    </row>
    <row r="111" spans="2:11" s="144" customFormat="1">
      <c r="B111" s="434" t="s">
        <v>1381</v>
      </c>
      <c r="C111" s="432" t="s">
        <v>961</v>
      </c>
      <c r="D111" s="903">
        <v>1.33989E-3</v>
      </c>
      <c r="E111" s="903">
        <v>1.34245E-3</v>
      </c>
      <c r="F111" s="936">
        <v>7383</v>
      </c>
      <c r="G111" s="936">
        <v>7017</v>
      </c>
      <c r="H111" s="936">
        <v>0</v>
      </c>
      <c r="I111" s="939">
        <v>5.1573000000000005E-4</v>
      </c>
    </row>
    <row r="112" spans="2:11" s="144" customFormat="1">
      <c r="B112" s="434" t="s">
        <v>1382</v>
      </c>
      <c r="C112" s="432" t="s">
        <v>962</v>
      </c>
      <c r="D112" s="903">
        <v>2.0377400000000001E-3</v>
      </c>
      <c r="E112" s="903">
        <v>2.0231699999999999E-3</v>
      </c>
      <c r="F112" s="936">
        <v>7203</v>
      </c>
      <c r="G112" s="936">
        <v>5708</v>
      </c>
      <c r="H112" s="936">
        <v>6</v>
      </c>
      <c r="I112" s="939">
        <v>1.07124E-3</v>
      </c>
    </row>
    <row r="113" spans="2:9" s="144" customFormat="1">
      <c r="B113" s="434" t="s">
        <v>1383</v>
      </c>
      <c r="C113" s="432" t="s">
        <v>963</v>
      </c>
      <c r="D113" s="903">
        <v>3.1068899999999997E-3</v>
      </c>
      <c r="E113" s="903">
        <v>3.09305E-3</v>
      </c>
      <c r="F113" s="936">
        <v>11120</v>
      </c>
      <c r="G113" s="936">
        <v>9379</v>
      </c>
      <c r="H113" s="936">
        <v>34</v>
      </c>
      <c r="I113" s="939">
        <v>2.91829E-3</v>
      </c>
    </row>
    <row r="114" spans="2:9" s="144" customFormat="1">
      <c r="B114" s="434" t="s">
        <v>1384</v>
      </c>
      <c r="C114" s="432" t="s">
        <v>964</v>
      </c>
      <c r="D114" s="903">
        <v>5.2295599999999994E-3</v>
      </c>
      <c r="E114" s="903">
        <v>5.1774200000000003E-3</v>
      </c>
      <c r="F114" s="936">
        <v>15151</v>
      </c>
      <c r="G114" s="936">
        <v>13901</v>
      </c>
      <c r="H114" s="936">
        <v>54</v>
      </c>
      <c r="I114" s="939">
        <v>4.0297100000000006E-3</v>
      </c>
    </row>
    <row r="115" spans="2:9" s="144" customFormat="1">
      <c r="B115" s="434" t="s">
        <v>1385</v>
      </c>
      <c r="C115" s="432" t="s">
        <v>965</v>
      </c>
      <c r="D115" s="903">
        <v>8.9241200000000007E-3</v>
      </c>
      <c r="E115" s="903">
        <v>8.9293800000000007E-3</v>
      </c>
      <c r="F115" s="936">
        <v>17239</v>
      </c>
      <c r="G115" s="936">
        <v>14516</v>
      </c>
      <c r="H115" s="936">
        <v>116</v>
      </c>
      <c r="I115" s="939">
        <v>6.7411099999999998E-3</v>
      </c>
    </row>
    <row r="116" spans="2:9" s="144" customFormat="1">
      <c r="B116" s="434" t="s">
        <v>1386</v>
      </c>
      <c r="C116" s="432" t="s">
        <v>966</v>
      </c>
      <c r="D116" s="903">
        <v>1.5757199999999999E-2</v>
      </c>
      <c r="E116" s="903">
        <v>1.577185E-2</v>
      </c>
      <c r="F116" s="936">
        <v>16554</v>
      </c>
      <c r="G116" s="936">
        <v>15168</v>
      </c>
      <c r="H116" s="936">
        <v>181</v>
      </c>
      <c r="I116" s="939">
        <v>5.7402200000000007E-3</v>
      </c>
    </row>
    <row r="117" spans="2:9" s="144" customFormat="1">
      <c r="B117" s="434" t="s">
        <v>1387</v>
      </c>
      <c r="C117" s="432" t="s">
        <v>967</v>
      </c>
      <c r="D117" s="903">
        <v>2.5374249999999998E-2</v>
      </c>
      <c r="E117" s="903">
        <v>2.5399889999999998E-2</v>
      </c>
      <c r="F117" s="936">
        <v>17426</v>
      </c>
      <c r="G117" s="936">
        <v>15041</v>
      </c>
      <c r="H117" s="936">
        <v>274</v>
      </c>
      <c r="I117" s="939">
        <v>1.8332109999999999E-2</v>
      </c>
    </row>
    <row r="118" spans="2:9" s="144" customFormat="1">
      <c r="B118" s="434" t="s">
        <v>1388</v>
      </c>
      <c r="C118" s="432" t="s">
        <v>968</v>
      </c>
      <c r="D118" s="903">
        <v>4.4206040000000002E-2</v>
      </c>
      <c r="E118" s="903">
        <v>4.4030009999999994E-2</v>
      </c>
      <c r="F118" s="936">
        <v>15527</v>
      </c>
      <c r="G118" s="936">
        <v>13639</v>
      </c>
      <c r="H118" s="936">
        <v>419</v>
      </c>
      <c r="I118" s="939">
        <v>2.9178590000000001E-2</v>
      </c>
    </row>
    <row r="119" spans="2:9" s="144" customFormat="1">
      <c r="B119" s="434" t="s">
        <v>1389</v>
      </c>
      <c r="C119" s="432" t="s">
        <v>969</v>
      </c>
      <c r="D119" s="903">
        <v>7.6153780000000004E-2</v>
      </c>
      <c r="E119" s="903">
        <v>7.5931689999999996E-2</v>
      </c>
      <c r="F119" s="936">
        <v>9388</v>
      </c>
      <c r="G119" s="936">
        <v>11875</v>
      </c>
      <c r="H119" s="936">
        <v>613</v>
      </c>
      <c r="I119" s="939">
        <v>5.3258150000000004E-2</v>
      </c>
    </row>
    <row r="120" spans="2:9" s="144" customFormat="1">
      <c r="B120" s="434" t="s">
        <v>1390</v>
      </c>
      <c r="C120" s="432" t="s">
        <v>1004</v>
      </c>
      <c r="D120" s="903">
        <v>0.21528331000000001</v>
      </c>
      <c r="E120" s="903">
        <v>0.22036963000000001</v>
      </c>
      <c r="F120" s="936">
        <v>8315</v>
      </c>
      <c r="G120" s="936">
        <v>8742</v>
      </c>
      <c r="H120" s="936">
        <v>1068</v>
      </c>
      <c r="I120" s="939">
        <v>9.0960689999999997E-2</v>
      </c>
    </row>
    <row r="121" spans="2:9" s="144" customFormat="1">
      <c r="B121" s="434" t="s">
        <v>1005</v>
      </c>
      <c r="C121" s="432" t="s">
        <v>1006</v>
      </c>
      <c r="D121" s="903">
        <v>1</v>
      </c>
      <c r="E121" s="903">
        <v>1.00002116</v>
      </c>
      <c r="F121" s="936">
        <v>13980</v>
      </c>
      <c r="G121" s="936">
        <v>11259</v>
      </c>
      <c r="H121" s="936">
        <v>0</v>
      </c>
      <c r="I121" s="936">
        <v>0</v>
      </c>
    </row>
    <row r="122" spans="2:9" s="428" customFormat="1">
      <c r="B122" s="438" t="s">
        <v>1012</v>
      </c>
      <c r="C122" s="438"/>
      <c r="D122" s="904"/>
      <c r="E122" s="904"/>
      <c r="F122" s="937"/>
      <c r="G122" s="937"/>
      <c r="H122" s="937"/>
      <c r="I122" s="941"/>
    </row>
    <row r="123" spans="2:9" s="144" customFormat="1">
      <c r="B123" s="436" t="s">
        <v>1374</v>
      </c>
      <c r="C123" s="437" t="s">
        <v>954</v>
      </c>
      <c r="D123" s="903">
        <v>0</v>
      </c>
      <c r="E123" s="905">
        <v>0</v>
      </c>
      <c r="F123" s="935">
        <v>3</v>
      </c>
      <c r="G123" s="935">
        <v>127422</v>
      </c>
      <c r="H123" s="935">
        <v>3</v>
      </c>
      <c r="I123" s="940">
        <v>2.5282000000000001E-4</v>
      </c>
    </row>
    <row r="124" spans="2:9" s="144" customFormat="1">
      <c r="B124" s="434" t="s">
        <v>1375</v>
      </c>
      <c r="C124" s="432" t="s">
        <v>955</v>
      </c>
      <c r="D124" s="903">
        <v>2.9999999999999997E-4</v>
      </c>
      <c r="E124" s="903">
        <v>2.9999999999999997E-4</v>
      </c>
      <c r="F124" s="936">
        <v>102001</v>
      </c>
      <c r="G124" s="936">
        <v>13725</v>
      </c>
      <c r="H124" s="936">
        <v>12</v>
      </c>
      <c r="I124" s="939">
        <v>1.4794E-4</v>
      </c>
    </row>
    <row r="125" spans="2:9" s="144" customFormat="1">
      <c r="B125" s="434" t="s">
        <v>1376</v>
      </c>
      <c r="C125" s="432" t="s">
        <v>956</v>
      </c>
      <c r="D125" s="905">
        <v>3.0404999999999999E-4</v>
      </c>
      <c r="E125" s="903">
        <v>3.1217000000000001E-4</v>
      </c>
      <c r="F125" s="936">
        <v>39448</v>
      </c>
      <c r="G125" s="936">
        <v>30967</v>
      </c>
      <c r="H125" s="936">
        <v>24</v>
      </c>
      <c r="I125" s="939">
        <v>3.0467999999999999E-4</v>
      </c>
    </row>
    <row r="126" spans="2:9" s="144" customFormat="1">
      <c r="B126" s="434" t="s">
        <v>1377</v>
      </c>
      <c r="C126" s="432" t="s">
        <v>957</v>
      </c>
      <c r="D126" s="905">
        <v>4.3864000000000002E-4</v>
      </c>
      <c r="E126" s="903">
        <v>4.4018000000000003E-4</v>
      </c>
      <c r="F126" s="936">
        <v>72835</v>
      </c>
      <c r="G126" s="936">
        <v>938</v>
      </c>
      <c r="H126" s="936">
        <v>5</v>
      </c>
      <c r="I126" s="939">
        <v>7.1459999999999997E-5</v>
      </c>
    </row>
    <row r="127" spans="2:9" s="144" customFormat="1">
      <c r="B127" s="434" t="s">
        <v>1378</v>
      </c>
      <c r="C127" s="432" t="s">
        <v>958</v>
      </c>
      <c r="D127" s="905">
        <v>5.8166000000000001E-4</v>
      </c>
      <c r="E127" s="903">
        <v>5.8923999999999999E-4</v>
      </c>
      <c r="F127" s="936">
        <v>43631</v>
      </c>
      <c r="G127" s="936">
        <v>16432</v>
      </c>
      <c r="H127" s="936">
        <v>17</v>
      </c>
      <c r="I127" s="939">
        <v>4.4473000000000001E-4</v>
      </c>
    </row>
    <row r="128" spans="2:9" s="144" customFormat="1">
      <c r="B128" s="434" t="s">
        <v>1379</v>
      </c>
      <c r="C128" s="432" t="s">
        <v>959</v>
      </c>
      <c r="D128" s="905">
        <v>6.4260999999999995E-4</v>
      </c>
      <c r="E128" s="903">
        <v>6.5197000000000009E-4</v>
      </c>
      <c r="F128" s="936">
        <v>30849</v>
      </c>
      <c r="G128" s="936">
        <v>58448</v>
      </c>
      <c r="H128" s="936">
        <v>106</v>
      </c>
      <c r="I128" s="939">
        <v>1.15375E-3</v>
      </c>
    </row>
    <row r="129" spans="2:9" s="144" customFormat="1">
      <c r="B129" s="434" t="s">
        <v>1380</v>
      </c>
      <c r="C129" s="432" t="s">
        <v>960</v>
      </c>
      <c r="D129" s="905">
        <v>1.00949E-3</v>
      </c>
      <c r="E129" s="903">
        <v>1.00957E-3</v>
      </c>
      <c r="F129" s="936">
        <v>7355</v>
      </c>
      <c r="G129" s="936">
        <v>23608</v>
      </c>
      <c r="H129" s="936">
        <v>61</v>
      </c>
      <c r="I129" s="939">
        <v>1.8150799999999999E-3</v>
      </c>
    </row>
    <row r="130" spans="2:9" s="144" customFormat="1">
      <c r="B130" s="434" t="s">
        <v>1381</v>
      </c>
      <c r="C130" s="432" t="s">
        <v>961</v>
      </c>
      <c r="D130" s="905">
        <v>1.2583399999999999E-3</v>
      </c>
      <c r="E130" s="903">
        <v>1.2472E-3</v>
      </c>
      <c r="F130" s="936">
        <v>89860</v>
      </c>
      <c r="G130" s="936">
        <v>77990</v>
      </c>
      <c r="H130" s="936">
        <v>255</v>
      </c>
      <c r="I130" s="939">
        <v>2.2903100000000003E-3</v>
      </c>
    </row>
    <row r="131" spans="2:9" s="144" customFormat="1">
      <c r="B131" s="434" t="s">
        <v>1382</v>
      </c>
      <c r="C131" s="432" t="s">
        <v>962</v>
      </c>
      <c r="D131" s="905">
        <v>2.0331500000000001E-3</v>
      </c>
      <c r="E131" s="903">
        <v>2.0084899999999999E-3</v>
      </c>
      <c r="F131" s="936">
        <v>65735</v>
      </c>
      <c r="G131" s="936">
        <v>55305</v>
      </c>
      <c r="H131" s="936">
        <v>402</v>
      </c>
      <c r="I131" s="939">
        <v>4.64117E-3</v>
      </c>
    </row>
    <row r="132" spans="2:9" s="144" customFormat="1">
      <c r="B132" s="434" t="s">
        <v>1383</v>
      </c>
      <c r="C132" s="432" t="s">
        <v>963</v>
      </c>
      <c r="D132" s="905">
        <v>2.9702800000000001E-3</v>
      </c>
      <c r="E132" s="903">
        <v>2.91844E-3</v>
      </c>
      <c r="F132" s="936">
        <v>81542</v>
      </c>
      <c r="G132" s="936">
        <v>86456</v>
      </c>
      <c r="H132" s="936">
        <v>697</v>
      </c>
      <c r="I132" s="939">
        <v>5.5386699999999999E-3</v>
      </c>
    </row>
    <row r="133" spans="2:9" s="144" customFormat="1">
      <c r="B133" s="434" t="s">
        <v>1384</v>
      </c>
      <c r="C133" s="432" t="s">
        <v>964</v>
      </c>
      <c r="D133" s="905">
        <v>5.0424599999999995E-3</v>
      </c>
      <c r="E133" s="903">
        <v>5.09583E-3</v>
      </c>
      <c r="F133" s="936">
        <v>107899</v>
      </c>
      <c r="G133" s="936">
        <v>65409</v>
      </c>
      <c r="H133" s="936">
        <v>792</v>
      </c>
      <c r="I133" s="939">
        <v>7.2774099999999998E-3</v>
      </c>
    </row>
    <row r="134" spans="2:9" s="144" customFormat="1">
      <c r="B134" s="434" t="s">
        <v>1385</v>
      </c>
      <c r="C134" s="432" t="s">
        <v>965</v>
      </c>
      <c r="D134" s="905">
        <v>8.99726E-3</v>
      </c>
      <c r="E134" s="903">
        <v>8.88626E-3</v>
      </c>
      <c r="F134" s="936">
        <v>68209</v>
      </c>
      <c r="G134" s="936">
        <v>62770</v>
      </c>
      <c r="H134" s="936">
        <v>1133</v>
      </c>
      <c r="I134" s="939">
        <v>1.0923879999999999E-2</v>
      </c>
    </row>
    <row r="135" spans="2:9" s="144" customFormat="1">
      <c r="B135" s="434" t="s">
        <v>1386</v>
      </c>
      <c r="C135" s="432" t="s">
        <v>966</v>
      </c>
      <c r="D135" s="905">
        <v>1.4525030000000001E-2</v>
      </c>
      <c r="E135" s="903">
        <v>1.4579699999999999E-2</v>
      </c>
      <c r="F135" s="936">
        <v>66829</v>
      </c>
      <c r="G135" s="936">
        <v>54836</v>
      </c>
      <c r="H135" s="936">
        <v>1416</v>
      </c>
      <c r="I135" s="939">
        <v>1.8396289999999999E-2</v>
      </c>
    </row>
    <row r="136" spans="2:9" s="144" customFormat="1">
      <c r="B136" s="434" t="s">
        <v>1387</v>
      </c>
      <c r="C136" s="432" t="s">
        <v>967</v>
      </c>
      <c r="D136" s="905">
        <v>2.5401839999999998E-2</v>
      </c>
      <c r="E136" s="903">
        <v>2.5679230000000001E-2</v>
      </c>
      <c r="F136" s="936">
        <v>74921</v>
      </c>
      <c r="G136" s="936">
        <v>57172</v>
      </c>
      <c r="H136" s="936">
        <v>1741</v>
      </c>
      <c r="I136" s="939">
        <v>1.8152359999999999E-2</v>
      </c>
    </row>
    <row r="137" spans="2:9" s="144" customFormat="1">
      <c r="B137" s="434" t="s">
        <v>1388</v>
      </c>
      <c r="C137" s="432" t="s">
        <v>968</v>
      </c>
      <c r="D137" s="905">
        <v>4.2409489999999994E-2</v>
      </c>
      <c r="E137" s="903">
        <v>4.2463110000000005E-2</v>
      </c>
      <c r="F137" s="936">
        <v>78771</v>
      </c>
      <c r="G137" s="936">
        <v>65823</v>
      </c>
      <c r="H137" s="936">
        <v>2796</v>
      </c>
      <c r="I137" s="939">
        <v>3.5255599999999998E-2</v>
      </c>
    </row>
    <row r="138" spans="2:9" s="144" customFormat="1">
      <c r="B138" s="434" t="s">
        <v>1389</v>
      </c>
      <c r="C138" s="432" t="s">
        <v>969</v>
      </c>
      <c r="D138" s="905">
        <v>7.9390740000000001E-2</v>
      </c>
      <c r="E138" s="903">
        <v>7.8257049999999995E-2</v>
      </c>
      <c r="F138" s="936">
        <v>17481</v>
      </c>
      <c r="G138" s="936">
        <v>25615</v>
      </c>
      <c r="H138" s="936">
        <v>1789</v>
      </c>
      <c r="I138" s="939">
        <v>7.2938039999999996E-2</v>
      </c>
    </row>
    <row r="139" spans="2:9" s="144" customFormat="1">
      <c r="B139" s="434" t="s">
        <v>1390</v>
      </c>
      <c r="C139" s="432" t="s">
        <v>1004</v>
      </c>
      <c r="D139" s="905">
        <v>0.21305104</v>
      </c>
      <c r="E139" s="903">
        <v>0.22386507000000003</v>
      </c>
      <c r="F139" s="936">
        <v>20639</v>
      </c>
      <c r="G139" s="936">
        <v>15842</v>
      </c>
      <c r="H139" s="936">
        <v>4654</v>
      </c>
      <c r="I139" s="939">
        <v>0.25828874000000002</v>
      </c>
    </row>
    <row r="140" spans="2:9" s="144" customFormat="1">
      <c r="B140" s="434" t="s">
        <v>1005</v>
      </c>
      <c r="C140" s="432" t="s">
        <v>1006</v>
      </c>
      <c r="D140" s="905">
        <v>1</v>
      </c>
      <c r="E140" s="903">
        <v>1.0000001000000001</v>
      </c>
      <c r="F140" s="936">
        <v>55640</v>
      </c>
      <c r="G140" s="936">
        <v>45874</v>
      </c>
      <c r="H140" s="936">
        <v>0</v>
      </c>
      <c r="I140" s="936">
        <v>0</v>
      </c>
    </row>
    <row r="141" spans="2:9" s="428" customFormat="1">
      <c r="B141" s="438" t="s">
        <v>1013</v>
      </c>
      <c r="C141" s="438"/>
      <c r="D141" s="904"/>
      <c r="E141" s="904"/>
      <c r="F141" s="937"/>
      <c r="G141" s="937"/>
      <c r="H141" s="937"/>
      <c r="I141" s="941"/>
    </row>
    <row r="142" spans="2:9" s="144" customFormat="1">
      <c r="B142" s="436" t="s">
        <v>1374</v>
      </c>
      <c r="C142" s="437" t="s">
        <v>954</v>
      </c>
      <c r="D142" s="905">
        <v>2.9999999999999997E-4</v>
      </c>
      <c r="E142" s="905">
        <v>2.9765E-4</v>
      </c>
      <c r="F142" s="935">
        <v>753482</v>
      </c>
      <c r="G142" s="935">
        <v>2247434</v>
      </c>
      <c r="H142" s="935">
        <v>644</v>
      </c>
      <c r="I142" s="940">
        <v>2.0565000000000001E-4</v>
      </c>
    </row>
    <row r="143" spans="2:9" s="144" customFormat="1">
      <c r="B143" s="434" t="s">
        <v>1375</v>
      </c>
      <c r="C143" s="432" t="s">
        <v>955</v>
      </c>
      <c r="D143" s="905">
        <v>2.9999999999999997E-4</v>
      </c>
      <c r="E143" s="903">
        <v>2.9864999999999997E-4</v>
      </c>
      <c r="F143" s="936">
        <v>1401597</v>
      </c>
      <c r="G143" s="936">
        <v>192205</v>
      </c>
      <c r="H143" s="936">
        <v>210</v>
      </c>
      <c r="I143" s="939">
        <v>1.7812000000000001E-4</v>
      </c>
    </row>
    <row r="144" spans="2:9" s="144" customFormat="1">
      <c r="B144" s="434" t="s">
        <v>1376</v>
      </c>
      <c r="C144" s="432" t="s">
        <v>956</v>
      </c>
      <c r="D144" s="905">
        <v>3.7197E-4</v>
      </c>
      <c r="E144" s="903">
        <v>3.6980999999999998E-4</v>
      </c>
      <c r="F144" s="936">
        <v>210330</v>
      </c>
      <c r="G144" s="936">
        <v>76175</v>
      </c>
      <c r="H144" s="936">
        <v>115</v>
      </c>
      <c r="I144" s="939">
        <v>7.3233000000000011E-4</v>
      </c>
    </row>
    <row r="145" spans="2:9" s="144" customFormat="1">
      <c r="B145" s="434" t="s">
        <v>1377</v>
      </c>
      <c r="C145" s="432" t="s">
        <v>957</v>
      </c>
      <c r="D145" s="905">
        <v>4.3659000000000005E-4</v>
      </c>
      <c r="E145" s="903">
        <v>4.4122000000000003E-4</v>
      </c>
      <c r="F145" s="936">
        <v>110402</v>
      </c>
      <c r="G145" s="936">
        <v>94398</v>
      </c>
      <c r="H145" s="936">
        <v>135</v>
      </c>
      <c r="I145" s="939">
        <v>9.8003999999999995E-4</v>
      </c>
    </row>
    <row r="146" spans="2:9" s="144" customFormat="1">
      <c r="B146" s="434" t="s">
        <v>1378</v>
      </c>
      <c r="C146" s="432" t="s">
        <v>958</v>
      </c>
      <c r="D146" s="905">
        <v>5.6596000000000001E-4</v>
      </c>
      <c r="E146" s="903">
        <v>5.6004999999999998E-4</v>
      </c>
      <c r="F146" s="936">
        <v>3972</v>
      </c>
      <c r="G146" s="936">
        <v>58936</v>
      </c>
      <c r="H146" s="936">
        <v>135</v>
      </c>
      <c r="I146" s="939">
        <v>1.5748699999999999E-3</v>
      </c>
    </row>
    <row r="147" spans="2:9" s="144" customFormat="1">
      <c r="B147" s="434" t="s">
        <v>1379</v>
      </c>
      <c r="C147" s="432" t="s">
        <v>959</v>
      </c>
      <c r="D147" s="905">
        <v>7.8261999999999993E-4</v>
      </c>
      <c r="E147" s="903">
        <v>7.7327999999999989E-4</v>
      </c>
      <c r="F147" s="936">
        <v>65007</v>
      </c>
      <c r="G147" s="936">
        <v>122460</v>
      </c>
      <c r="H147" s="936">
        <v>360</v>
      </c>
      <c r="I147" s="939">
        <v>2.2481699999999999E-3</v>
      </c>
    </row>
    <row r="148" spans="2:9" s="144" customFormat="1">
      <c r="B148" s="434" t="s">
        <v>1380</v>
      </c>
      <c r="C148" s="432" t="s">
        <v>960</v>
      </c>
      <c r="D148" s="905">
        <v>9.5388999999999999E-4</v>
      </c>
      <c r="E148" s="903">
        <v>9.6298999999999994E-4</v>
      </c>
      <c r="F148" s="936">
        <v>123283</v>
      </c>
      <c r="G148" s="936">
        <v>69750</v>
      </c>
      <c r="H148" s="936">
        <v>149</v>
      </c>
      <c r="I148" s="939">
        <v>1.4309399999999999E-3</v>
      </c>
    </row>
    <row r="149" spans="2:9" s="144" customFormat="1">
      <c r="B149" s="434" t="s">
        <v>1381</v>
      </c>
      <c r="C149" s="432" t="s">
        <v>961</v>
      </c>
      <c r="D149" s="905">
        <v>1.3866899999999999E-3</v>
      </c>
      <c r="E149" s="903">
        <v>1.38462E-3</v>
      </c>
      <c r="F149" s="936">
        <v>114142</v>
      </c>
      <c r="G149" s="936">
        <v>152190</v>
      </c>
      <c r="H149" s="936">
        <v>708</v>
      </c>
      <c r="I149" s="939">
        <v>3.8659100000000002E-3</v>
      </c>
    </row>
    <row r="150" spans="2:9" s="144" customFormat="1">
      <c r="B150" s="434" t="s">
        <v>1382</v>
      </c>
      <c r="C150" s="432" t="s">
        <v>962</v>
      </c>
      <c r="D150" s="905">
        <v>2.0103399999999998E-3</v>
      </c>
      <c r="E150" s="903">
        <v>2.0205399999999999E-3</v>
      </c>
      <c r="F150" s="936">
        <v>37963</v>
      </c>
      <c r="G150" s="936">
        <v>48987</v>
      </c>
      <c r="H150" s="936">
        <v>163</v>
      </c>
      <c r="I150" s="939">
        <v>3.0596299999999998E-3</v>
      </c>
    </row>
    <row r="151" spans="2:9" s="144" customFormat="1">
      <c r="B151" s="434" t="s">
        <v>1383</v>
      </c>
      <c r="C151" s="432" t="s">
        <v>963</v>
      </c>
      <c r="D151" s="905">
        <v>2.9148299999999998E-3</v>
      </c>
      <c r="E151" s="903">
        <v>2.9710599999999998E-3</v>
      </c>
      <c r="F151" s="936">
        <v>140687</v>
      </c>
      <c r="G151" s="936">
        <v>191447</v>
      </c>
      <c r="H151" s="936">
        <v>1240</v>
      </c>
      <c r="I151" s="939">
        <v>5.67813E-3</v>
      </c>
    </row>
    <row r="152" spans="2:9" s="144" customFormat="1">
      <c r="B152" s="434" t="s">
        <v>1384</v>
      </c>
      <c r="C152" s="432" t="s">
        <v>964</v>
      </c>
      <c r="D152" s="905">
        <v>4.9288999999999999E-3</v>
      </c>
      <c r="E152" s="903">
        <v>5.0844900000000005E-3</v>
      </c>
      <c r="F152" s="936">
        <v>130456</v>
      </c>
      <c r="G152" s="936">
        <v>130075</v>
      </c>
      <c r="H152" s="936">
        <v>1315</v>
      </c>
      <c r="I152" s="939">
        <v>8.7038400000000009E-3</v>
      </c>
    </row>
    <row r="153" spans="2:9" s="144" customFormat="1">
      <c r="B153" s="434" t="s">
        <v>1385</v>
      </c>
      <c r="C153" s="432" t="s">
        <v>965</v>
      </c>
      <c r="D153" s="905">
        <v>8.6909099999999996E-3</v>
      </c>
      <c r="E153" s="903">
        <v>8.9017000000000002E-3</v>
      </c>
      <c r="F153" s="936">
        <v>129461</v>
      </c>
      <c r="G153" s="936">
        <v>155087</v>
      </c>
      <c r="H153" s="936">
        <v>2349</v>
      </c>
      <c r="I153" s="939">
        <v>1.338014E-2</v>
      </c>
    </row>
    <row r="154" spans="2:9" s="144" customFormat="1">
      <c r="B154" s="434" t="s">
        <v>1386</v>
      </c>
      <c r="C154" s="432" t="s">
        <v>966</v>
      </c>
      <c r="D154" s="905">
        <v>1.520123E-2</v>
      </c>
      <c r="E154" s="903">
        <v>1.519736E-2</v>
      </c>
      <c r="F154" s="936">
        <v>100825</v>
      </c>
      <c r="G154" s="936">
        <v>69194</v>
      </c>
      <c r="H154" s="936">
        <v>1396</v>
      </c>
      <c r="I154" s="939">
        <v>1.6009739999999998E-2</v>
      </c>
    </row>
    <row r="155" spans="2:9" s="144" customFormat="1">
      <c r="B155" s="434" t="s">
        <v>1387</v>
      </c>
      <c r="C155" s="432" t="s">
        <v>967</v>
      </c>
      <c r="D155" s="905">
        <v>2.6204420000000003E-2</v>
      </c>
      <c r="E155" s="903">
        <v>2.6654730000000001E-2</v>
      </c>
      <c r="F155" s="936">
        <v>78872</v>
      </c>
      <c r="G155" s="936">
        <v>120340</v>
      </c>
      <c r="H155" s="936">
        <v>4597</v>
      </c>
      <c r="I155" s="939">
        <v>3.0113549999999999E-2</v>
      </c>
    </row>
    <row r="156" spans="2:9" s="144" customFormat="1">
      <c r="B156" s="434" t="s">
        <v>1388</v>
      </c>
      <c r="C156" s="432" t="s">
        <v>968</v>
      </c>
      <c r="D156" s="905">
        <v>4.5051370000000007E-2</v>
      </c>
      <c r="E156" s="903">
        <v>4.524102E-2</v>
      </c>
      <c r="F156" s="936">
        <v>66995</v>
      </c>
      <c r="G156" s="936">
        <v>63878</v>
      </c>
      <c r="H156" s="936">
        <v>2575</v>
      </c>
      <c r="I156" s="939">
        <v>3.5224440000000003E-2</v>
      </c>
    </row>
    <row r="157" spans="2:9" s="144" customFormat="1">
      <c r="B157" s="434" t="s">
        <v>1389</v>
      </c>
      <c r="C157" s="432" t="s">
        <v>969</v>
      </c>
      <c r="D157" s="905">
        <v>8.1741279999999999E-2</v>
      </c>
      <c r="E157" s="903">
        <v>7.5749629999999998E-2</v>
      </c>
      <c r="F157" s="936">
        <v>32127</v>
      </c>
      <c r="G157" s="936">
        <v>46252</v>
      </c>
      <c r="H157" s="936">
        <v>2930</v>
      </c>
      <c r="I157" s="939">
        <v>5.779343E-2</v>
      </c>
    </row>
    <row r="158" spans="2:9" s="144" customFormat="1">
      <c r="B158" s="434" t="s">
        <v>1390</v>
      </c>
      <c r="C158" s="432" t="s">
        <v>1004</v>
      </c>
      <c r="D158" s="905">
        <v>0.15585717000000002</v>
      </c>
      <c r="E158" s="903">
        <v>0.15888848</v>
      </c>
      <c r="F158" s="936">
        <v>27493</v>
      </c>
      <c r="G158" s="936">
        <v>30412</v>
      </c>
      <c r="H158" s="936">
        <v>4344</v>
      </c>
      <c r="I158" s="939">
        <v>0.11773428</v>
      </c>
    </row>
    <row r="159" spans="2:9" s="144" customFormat="1">
      <c r="B159" s="435" t="s">
        <v>1005</v>
      </c>
      <c r="C159" s="433" t="s">
        <v>1006</v>
      </c>
      <c r="D159" s="905">
        <v>1</v>
      </c>
      <c r="E159" s="906">
        <v>1</v>
      </c>
      <c r="F159" s="938">
        <v>66970</v>
      </c>
      <c r="G159" s="938">
        <v>52908</v>
      </c>
      <c r="H159" s="938">
        <v>0</v>
      </c>
      <c r="I159" s="938">
        <v>0</v>
      </c>
    </row>
    <row r="160" spans="2:9" s="428" customFormat="1">
      <c r="B160" s="438" t="s">
        <v>1014</v>
      </c>
      <c r="C160" s="438"/>
      <c r="D160" s="904"/>
      <c r="E160" s="904"/>
      <c r="F160" s="937">
        <v>627</v>
      </c>
      <c r="G160" s="937">
        <v>607</v>
      </c>
      <c r="H160" s="937"/>
      <c r="I160" s="941"/>
    </row>
    <row r="161" spans="2:9">
      <c r="B161" s="137" t="s">
        <v>1522</v>
      </c>
    </row>
    <row r="163" spans="2:9">
      <c r="B163" s="1100" t="s">
        <v>1552</v>
      </c>
      <c r="C163" s="1100"/>
      <c r="D163" s="1100"/>
      <c r="E163" s="1100"/>
      <c r="F163" s="1100"/>
      <c r="G163" s="1100"/>
      <c r="H163" s="1100"/>
      <c r="I163" s="1100"/>
    </row>
    <row r="164" spans="2:9">
      <c r="B164" s="41"/>
      <c r="C164" s="41"/>
      <c r="D164" s="41"/>
      <c r="E164" s="41"/>
      <c r="F164" s="162"/>
      <c r="G164" s="162"/>
      <c r="H164" s="162"/>
      <c r="I164" s="41"/>
    </row>
    <row r="165" spans="2:9" s="422" customFormat="1">
      <c r="B165" s="1115"/>
      <c r="C165" s="1116" t="s">
        <v>1000</v>
      </c>
      <c r="D165" s="1007"/>
      <c r="E165" s="1046" t="s">
        <v>1521</v>
      </c>
      <c r="F165" s="1118" t="s">
        <v>978</v>
      </c>
      <c r="G165" s="1118"/>
      <c r="H165" s="1120" t="s">
        <v>1001</v>
      </c>
      <c r="I165" s="1122" t="s">
        <v>1171</v>
      </c>
    </row>
    <row r="166" spans="2:9" s="422" customFormat="1">
      <c r="B166" s="1115"/>
      <c r="C166" s="1116"/>
      <c r="D166" s="1046" t="s">
        <v>1520</v>
      </c>
      <c r="E166" s="1046"/>
      <c r="F166" s="1119"/>
      <c r="G166" s="1119"/>
      <c r="H166" s="1120"/>
      <c r="I166" s="1122"/>
    </row>
    <row r="167" spans="2:9" s="422" customFormat="1">
      <c r="B167" s="426" t="s">
        <v>1002</v>
      </c>
      <c r="C167" s="1117"/>
      <c r="D167" s="1047"/>
      <c r="E167" s="1047"/>
      <c r="F167" s="1026" t="s">
        <v>1626</v>
      </c>
      <c r="G167" s="1026" t="s">
        <v>1627</v>
      </c>
      <c r="H167" s="1121"/>
      <c r="I167" s="1123"/>
    </row>
    <row r="168" spans="2:9" s="428" customFormat="1">
      <c r="B168" s="429" t="s">
        <v>1008</v>
      </c>
      <c r="C168" s="429"/>
      <c r="D168" s="430"/>
      <c r="E168" s="430"/>
      <c r="F168" s="431"/>
      <c r="G168" s="431"/>
      <c r="H168" s="431"/>
      <c r="I168" s="430"/>
    </row>
    <row r="169" spans="2:9" s="144" customFormat="1">
      <c r="B169" s="437" t="s">
        <v>1374</v>
      </c>
      <c r="C169" s="437" t="s">
        <v>954</v>
      </c>
      <c r="D169" s="905">
        <v>0</v>
      </c>
      <c r="E169" s="905">
        <v>0</v>
      </c>
      <c r="F169" s="935">
        <v>0</v>
      </c>
      <c r="G169" s="935">
        <v>0</v>
      </c>
      <c r="H169" s="935">
        <v>0</v>
      </c>
      <c r="I169" s="935">
        <v>0</v>
      </c>
    </row>
    <row r="170" spans="2:9" s="144" customFormat="1">
      <c r="B170" s="432" t="s">
        <v>1375</v>
      </c>
      <c r="C170" s="432" t="s">
        <v>955</v>
      </c>
      <c r="D170" s="905">
        <v>0</v>
      </c>
      <c r="E170" s="903">
        <v>0</v>
      </c>
      <c r="F170" s="935">
        <v>0</v>
      </c>
      <c r="G170" s="935">
        <v>0</v>
      </c>
      <c r="H170" s="936">
        <v>0</v>
      </c>
      <c r="I170" s="935">
        <v>0</v>
      </c>
    </row>
    <row r="171" spans="2:9" s="144" customFormat="1">
      <c r="B171" s="432" t="s">
        <v>1376</v>
      </c>
      <c r="C171" s="432" t="s">
        <v>956</v>
      </c>
      <c r="D171" s="905">
        <v>0</v>
      </c>
      <c r="E171" s="903">
        <v>0</v>
      </c>
      <c r="F171" s="935">
        <v>0</v>
      </c>
      <c r="G171" s="935">
        <v>0</v>
      </c>
      <c r="H171" s="936">
        <v>0</v>
      </c>
      <c r="I171" s="935">
        <v>0</v>
      </c>
    </row>
    <row r="172" spans="2:9" s="144" customFormat="1">
      <c r="B172" s="432" t="s">
        <v>1377</v>
      </c>
      <c r="C172" s="432" t="s">
        <v>957</v>
      </c>
      <c r="D172" s="905">
        <v>0</v>
      </c>
      <c r="E172" s="903">
        <v>0</v>
      </c>
      <c r="F172" s="935">
        <v>0</v>
      </c>
      <c r="G172" s="935">
        <v>0</v>
      </c>
      <c r="H172" s="936">
        <v>0</v>
      </c>
      <c r="I172" s="935">
        <v>0</v>
      </c>
    </row>
    <row r="173" spans="2:9" s="144" customFormat="1">
      <c r="B173" s="432" t="s">
        <v>1378</v>
      </c>
      <c r="C173" s="432" t="s">
        <v>958</v>
      </c>
      <c r="D173" s="905">
        <v>0</v>
      </c>
      <c r="E173" s="903">
        <v>0</v>
      </c>
      <c r="F173" s="935">
        <v>0</v>
      </c>
      <c r="G173" s="935">
        <v>0</v>
      </c>
      <c r="H173" s="936">
        <v>0</v>
      </c>
      <c r="I173" s="935">
        <v>0</v>
      </c>
    </row>
    <row r="174" spans="2:9" s="144" customFormat="1">
      <c r="B174" s="432" t="s">
        <v>1379</v>
      </c>
      <c r="C174" s="432" t="s">
        <v>959</v>
      </c>
      <c r="D174" s="905">
        <v>0</v>
      </c>
      <c r="E174" s="903">
        <v>0</v>
      </c>
      <c r="F174" s="935">
        <v>0</v>
      </c>
      <c r="G174" s="935">
        <v>0</v>
      </c>
      <c r="H174" s="936">
        <v>0</v>
      </c>
      <c r="I174" s="935">
        <v>0</v>
      </c>
    </row>
    <row r="175" spans="2:9" s="144" customFormat="1">
      <c r="B175" s="432" t="s">
        <v>1380</v>
      </c>
      <c r="C175" s="432" t="s">
        <v>960</v>
      </c>
      <c r="D175" s="905">
        <v>8.9999999999999998E-4</v>
      </c>
      <c r="E175" s="903">
        <v>8.9999999999999998E-4</v>
      </c>
      <c r="F175" s="935">
        <v>0</v>
      </c>
      <c r="G175" s="935">
        <v>0</v>
      </c>
      <c r="H175" s="936">
        <v>0</v>
      </c>
      <c r="I175" s="935">
        <v>0</v>
      </c>
    </row>
    <row r="176" spans="2:9" s="144" customFormat="1">
      <c r="B176" s="432" t="s">
        <v>1381</v>
      </c>
      <c r="C176" s="432" t="s">
        <v>961</v>
      </c>
      <c r="D176" s="905">
        <v>1.1000000000000001E-3</v>
      </c>
      <c r="E176" s="903">
        <v>1.1000000000000001E-3</v>
      </c>
      <c r="F176" s="936">
        <v>0</v>
      </c>
      <c r="G176" s="936">
        <v>1</v>
      </c>
      <c r="H176" s="936">
        <v>0</v>
      </c>
      <c r="I176" s="935">
        <v>0</v>
      </c>
    </row>
    <row r="177" spans="2:9" s="144" customFormat="1">
      <c r="B177" s="432" t="s">
        <v>1382</v>
      </c>
      <c r="C177" s="432" t="s">
        <v>962</v>
      </c>
      <c r="D177" s="905">
        <v>2.0924899999999998E-3</v>
      </c>
      <c r="E177" s="903">
        <v>2.0535900000000001E-3</v>
      </c>
      <c r="F177" s="936">
        <v>19</v>
      </c>
      <c r="G177" s="936">
        <v>35</v>
      </c>
      <c r="H177" s="936">
        <v>0</v>
      </c>
      <c r="I177" s="935">
        <v>0</v>
      </c>
    </row>
    <row r="178" spans="2:9" s="144" customFormat="1">
      <c r="B178" s="432" t="s">
        <v>1383</v>
      </c>
      <c r="C178" s="432" t="s">
        <v>963</v>
      </c>
      <c r="D178" s="905">
        <v>3.2725700000000003E-3</v>
      </c>
      <c r="E178" s="903">
        <v>3.09786E-3</v>
      </c>
      <c r="F178" s="936">
        <v>374</v>
      </c>
      <c r="G178" s="936">
        <v>675</v>
      </c>
      <c r="H178" s="936">
        <v>0</v>
      </c>
      <c r="I178" s="935">
        <v>0</v>
      </c>
    </row>
    <row r="179" spans="2:9" s="144" customFormat="1">
      <c r="B179" s="432" t="s">
        <v>1384</v>
      </c>
      <c r="C179" s="432" t="s">
        <v>964</v>
      </c>
      <c r="D179" s="905">
        <v>5.08064E-3</v>
      </c>
      <c r="E179" s="903">
        <v>4.8986000000000003E-3</v>
      </c>
      <c r="F179" s="936">
        <v>902</v>
      </c>
      <c r="G179" s="936">
        <v>1448</v>
      </c>
      <c r="H179" s="936">
        <v>0</v>
      </c>
      <c r="I179" s="935">
        <v>0</v>
      </c>
    </row>
    <row r="180" spans="2:9" s="144" customFormat="1">
      <c r="B180" s="432" t="s">
        <v>1385</v>
      </c>
      <c r="C180" s="432" t="s">
        <v>965</v>
      </c>
      <c r="D180" s="905">
        <v>8.896359999999999E-3</v>
      </c>
      <c r="E180" s="903">
        <v>9.3337699999999999E-3</v>
      </c>
      <c r="F180" s="936">
        <v>211</v>
      </c>
      <c r="G180" s="936">
        <v>591</v>
      </c>
      <c r="H180" s="936">
        <v>0</v>
      </c>
      <c r="I180" s="935">
        <v>0</v>
      </c>
    </row>
    <row r="181" spans="2:9" s="144" customFormat="1">
      <c r="B181" s="432" t="s">
        <v>1386</v>
      </c>
      <c r="C181" s="432" t="s">
        <v>966</v>
      </c>
      <c r="D181" s="905">
        <v>1.4073480000000001E-2</v>
      </c>
      <c r="E181" s="903">
        <v>1.1965479999999999E-2</v>
      </c>
      <c r="F181" s="936">
        <v>155</v>
      </c>
      <c r="G181" s="936">
        <v>391</v>
      </c>
      <c r="H181" s="936">
        <v>0</v>
      </c>
      <c r="I181" s="935">
        <v>0</v>
      </c>
    </row>
    <row r="182" spans="2:9" s="144" customFormat="1">
      <c r="B182" s="432" t="s">
        <v>1387</v>
      </c>
      <c r="C182" s="432" t="s">
        <v>967</v>
      </c>
      <c r="D182" s="905">
        <v>2.568637E-2</v>
      </c>
      <c r="E182" s="903">
        <v>2.1577809999999999E-2</v>
      </c>
      <c r="F182" s="936">
        <v>110</v>
      </c>
      <c r="G182" s="936">
        <v>302</v>
      </c>
      <c r="H182" s="936">
        <v>0</v>
      </c>
      <c r="I182" s="935">
        <v>0</v>
      </c>
    </row>
    <row r="183" spans="2:9" s="144" customFormat="1">
      <c r="B183" s="432" t="s">
        <v>1388</v>
      </c>
      <c r="C183" s="432" t="s">
        <v>968</v>
      </c>
      <c r="D183" s="905">
        <v>4.0183770000000001E-2</v>
      </c>
      <c r="E183" s="903">
        <v>3.6529159999999998E-2</v>
      </c>
      <c r="F183" s="936">
        <v>55</v>
      </c>
      <c r="G183" s="936">
        <v>192</v>
      </c>
      <c r="H183" s="936">
        <v>0</v>
      </c>
      <c r="I183" s="935">
        <v>0</v>
      </c>
    </row>
    <row r="184" spans="2:9" s="144" customFormat="1">
      <c r="B184" s="432" t="s">
        <v>1389</v>
      </c>
      <c r="C184" s="432" t="s">
        <v>969</v>
      </c>
      <c r="D184" s="905">
        <v>8.9052900000000004E-2</v>
      </c>
      <c r="E184" s="903">
        <v>5.8200000000000002E-2</v>
      </c>
      <c r="F184" s="936">
        <v>50</v>
      </c>
      <c r="G184" s="936">
        <v>481</v>
      </c>
      <c r="H184" s="936">
        <v>0</v>
      </c>
      <c r="I184" s="935">
        <v>0</v>
      </c>
    </row>
    <row r="185" spans="2:9" s="144" customFormat="1">
      <c r="B185" s="432" t="s">
        <v>1390</v>
      </c>
      <c r="C185" s="432" t="s">
        <v>1004</v>
      </c>
      <c r="D185" s="905">
        <v>0.17924986000000001</v>
      </c>
      <c r="E185" s="903">
        <v>0.11789754000000001</v>
      </c>
      <c r="F185" s="936">
        <v>21</v>
      </c>
      <c r="G185" s="936">
        <v>136</v>
      </c>
      <c r="H185" s="936">
        <v>0</v>
      </c>
      <c r="I185" s="935">
        <v>0</v>
      </c>
    </row>
    <row r="186" spans="2:9" s="144" customFormat="1">
      <c r="B186" s="432" t="s">
        <v>1005</v>
      </c>
      <c r="C186" s="432" t="s">
        <v>1006</v>
      </c>
      <c r="D186" s="905">
        <v>1</v>
      </c>
      <c r="E186" s="906">
        <v>1</v>
      </c>
      <c r="F186" s="936">
        <v>149</v>
      </c>
      <c r="G186" s="936">
        <v>880</v>
      </c>
      <c r="H186" s="936">
        <v>0</v>
      </c>
      <c r="I186" s="935">
        <v>0</v>
      </c>
    </row>
    <row r="187" spans="2:9" s="428" customFormat="1">
      <c r="B187" s="438" t="s">
        <v>1009</v>
      </c>
      <c r="C187" s="438"/>
      <c r="D187" s="904"/>
      <c r="E187" s="904"/>
      <c r="F187" s="937"/>
      <c r="G187" s="937"/>
      <c r="H187" s="937"/>
      <c r="I187" s="941"/>
    </row>
    <row r="188" spans="2:9" s="144" customFormat="1">
      <c r="B188" s="437" t="s">
        <v>1374</v>
      </c>
      <c r="C188" s="437" t="s">
        <v>954</v>
      </c>
      <c r="D188" s="905">
        <v>0</v>
      </c>
      <c r="E188" s="905">
        <v>0</v>
      </c>
      <c r="F188" s="935">
        <v>0</v>
      </c>
      <c r="G188" s="935">
        <v>0</v>
      </c>
      <c r="H188" s="935">
        <v>0</v>
      </c>
      <c r="I188" s="935">
        <v>0</v>
      </c>
    </row>
    <row r="189" spans="2:9" s="144" customFormat="1">
      <c r="B189" s="432" t="s">
        <v>1375</v>
      </c>
      <c r="C189" s="432" t="s">
        <v>955</v>
      </c>
      <c r="D189" s="905">
        <v>0</v>
      </c>
      <c r="E189" s="903">
        <v>0</v>
      </c>
      <c r="F189" s="935">
        <v>0</v>
      </c>
      <c r="G189" s="935">
        <v>0</v>
      </c>
      <c r="H189" s="935">
        <v>0</v>
      </c>
      <c r="I189" s="935">
        <v>0</v>
      </c>
    </row>
    <row r="190" spans="2:9" s="144" customFormat="1">
      <c r="B190" s="432" t="s">
        <v>1376</v>
      </c>
      <c r="C190" s="432" t="s">
        <v>956</v>
      </c>
      <c r="D190" s="905">
        <v>0</v>
      </c>
      <c r="E190" s="903">
        <v>0</v>
      </c>
      <c r="F190" s="935">
        <v>0</v>
      </c>
      <c r="G190" s="935">
        <v>0</v>
      </c>
      <c r="H190" s="935">
        <v>0</v>
      </c>
      <c r="I190" s="935">
        <v>0</v>
      </c>
    </row>
    <row r="191" spans="2:9" s="144" customFormat="1">
      <c r="B191" s="432" t="s">
        <v>1377</v>
      </c>
      <c r="C191" s="432" t="s">
        <v>957</v>
      </c>
      <c r="D191" s="905">
        <v>0</v>
      </c>
      <c r="E191" s="903">
        <v>0</v>
      </c>
      <c r="F191" s="935">
        <v>0</v>
      </c>
      <c r="G191" s="935">
        <v>0</v>
      </c>
      <c r="H191" s="935">
        <v>0</v>
      </c>
      <c r="I191" s="935">
        <v>0</v>
      </c>
    </row>
    <row r="192" spans="2:9" s="144" customFormat="1">
      <c r="B192" s="432" t="s">
        <v>1378</v>
      </c>
      <c r="C192" s="432" t="s">
        <v>958</v>
      </c>
      <c r="D192" s="905">
        <v>0</v>
      </c>
      <c r="E192" s="903">
        <v>0</v>
      </c>
      <c r="F192" s="935">
        <v>0</v>
      </c>
      <c r="G192" s="936">
        <v>6</v>
      </c>
      <c r="H192" s="936">
        <v>0</v>
      </c>
      <c r="I192" s="935">
        <v>0</v>
      </c>
    </row>
    <row r="193" spans="2:9" s="144" customFormat="1">
      <c r="B193" s="432" t="s">
        <v>1379</v>
      </c>
      <c r="C193" s="432" t="s">
        <v>959</v>
      </c>
      <c r="D193" s="905">
        <v>8.0000000000000004E-4</v>
      </c>
      <c r="E193" s="903">
        <v>8.0000000000000004E-4</v>
      </c>
      <c r="F193" s="936">
        <v>5</v>
      </c>
      <c r="G193" s="936">
        <v>29</v>
      </c>
      <c r="H193" s="936">
        <v>0</v>
      </c>
      <c r="I193" s="935">
        <v>0</v>
      </c>
    </row>
    <row r="194" spans="2:9" s="144" customFormat="1">
      <c r="B194" s="432" t="s">
        <v>1380</v>
      </c>
      <c r="C194" s="432" t="s">
        <v>960</v>
      </c>
      <c r="D194" s="905">
        <v>1E-3</v>
      </c>
      <c r="E194" s="903">
        <v>1E-3</v>
      </c>
      <c r="F194" s="936">
        <v>27</v>
      </c>
      <c r="G194" s="936">
        <v>16</v>
      </c>
      <c r="H194" s="936">
        <v>0</v>
      </c>
      <c r="I194" s="935">
        <v>0</v>
      </c>
    </row>
    <row r="195" spans="2:9" s="144" customFormat="1">
      <c r="B195" s="432" t="s">
        <v>1381</v>
      </c>
      <c r="C195" s="432" t="s">
        <v>961</v>
      </c>
      <c r="D195" s="905">
        <v>1.2661066666666664E-3</v>
      </c>
      <c r="E195" s="903">
        <v>1.2644066666666668E-3</v>
      </c>
      <c r="F195" s="936">
        <v>28</v>
      </c>
      <c r="G195" s="936">
        <v>84</v>
      </c>
      <c r="H195" s="936">
        <v>0</v>
      </c>
      <c r="I195" s="935">
        <v>0</v>
      </c>
    </row>
    <row r="196" spans="2:9" s="144" customFormat="1">
      <c r="B196" s="432" t="s">
        <v>1382</v>
      </c>
      <c r="C196" s="432" t="s">
        <v>962</v>
      </c>
      <c r="D196" s="905">
        <v>1.9883500000000003E-3</v>
      </c>
      <c r="E196" s="903">
        <v>2.0403299999999999E-3</v>
      </c>
      <c r="F196" s="936">
        <v>100</v>
      </c>
      <c r="G196" s="936">
        <v>209</v>
      </c>
      <c r="H196" s="936">
        <v>0</v>
      </c>
      <c r="I196" s="935">
        <v>0</v>
      </c>
    </row>
    <row r="197" spans="2:9" s="144" customFormat="1">
      <c r="B197" s="432" t="s">
        <v>1383</v>
      </c>
      <c r="C197" s="432" t="s">
        <v>963</v>
      </c>
      <c r="D197" s="905">
        <v>3.3222E-3</v>
      </c>
      <c r="E197" s="903">
        <v>3.11612E-3</v>
      </c>
      <c r="F197" s="936">
        <v>562</v>
      </c>
      <c r="G197" s="936">
        <v>3374</v>
      </c>
      <c r="H197" s="936">
        <v>8</v>
      </c>
      <c r="I197" s="939">
        <v>7.57576E-3</v>
      </c>
    </row>
    <row r="198" spans="2:9" s="144" customFormat="1">
      <c r="B198" s="432" t="s">
        <v>1384</v>
      </c>
      <c r="C198" s="432" t="s">
        <v>964</v>
      </c>
      <c r="D198" s="905">
        <v>4.9471599999999999E-3</v>
      </c>
      <c r="E198" s="903">
        <v>4.9958900000000002E-3</v>
      </c>
      <c r="F198" s="936">
        <v>899</v>
      </c>
      <c r="G198" s="936">
        <v>4683</v>
      </c>
      <c r="H198" s="936">
        <v>14</v>
      </c>
      <c r="I198" s="939">
        <v>1.358234E-2</v>
      </c>
    </row>
    <row r="199" spans="2:9" s="144" customFormat="1">
      <c r="B199" s="432" t="s">
        <v>1385</v>
      </c>
      <c r="C199" s="432" t="s">
        <v>965</v>
      </c>
      <c r="D199" s="905">
        <v>1.076889E-2</v>
      </c>
      <c r="E199" s="903">
        <v>9.4903399999999999E-3</v>
      </c>
      <c r="F199" s="936">
        <v>305</v>
      </c>
      <c r="G199" s="936">
        <v>1784</v>
      </c>
      <c r="H199" s="936">
        <v>28</v>
      </c>
      <c r="I199" s="939">
        <v>3.2442749999999999E-2</v>
      </c>
    </row>
    <row r="200" spans="2:9" s="144" customFormat="1">
      <c r="B200" s="432" t="s">
        <v>1386</v>
      </c>
      <c r="C200" s="432" t="s">
        <v>966</v>
      </c>
      <c r="D200" s="905">
        <v>1.42734E-2</v>
      </c>
      <c r="E200" s="903">
        <v>1.2070339999999999E-2</v>
      </c>
      <c r="F200" s="936">
        <v>511</v>
      </c>
      <c r="G200" s="936">
        <v>1808</v>
      </c>
      <c r="H200" s="936">
        <v>36</v>
      </c>
      <c r="I200" s="939">
        <v>2.9411759999999999E-2</v>
      </c>
    </row>
    <row r="201" spans="2:9" s="144" customFormat="1">
      <c r="B201" s="432" t="s">
        <v>1387</v>
      </c>
      <c r="C201" s="432" t="s">
        <v>967</v>
      </c>
      <c r="D201" s="905">
        <v>2.4798130000000002E-2</v>
      </c>
      <c r="E201" s="903">
        <v>2.2828970000000001E-2</v>
      </c>
      <c r="F201" s="936">
        <v>154</v>
      </c>
      <c r="G201" s="936">
        <v>1100</v>
      </c>
      <c r="H201" s="936">
        <v>33</v>
      </c>
      <c r="I201" s="939">
        <v>2.6501769999999997E-2</v>
      </c>
    </row>
    <row r="202" spans="2:9" s="144" customFormat="1">
      <c r="B202" s="432" t="s">
        <v>1388</v>
      </c>
      <c r="C202" s="432" t="s">
        <v>968</v>
      </c>
      <c r="D202" s="905">
        <v>4.2165380000000002E-2</v>
      </c>
      <c r="E202" s="903">
        <v>4.0054030000000004E-2</v>
      </c>
      <c r="F202" s="936">
        <v>177</v>
      </c>
      <c r="G202" s="936">
        <v>431</v>
      </c>
      <c r="H202" s="936">
        <v>41</v>
      </c>
      <c r="I202" s="939">
        <v>6.4935060000000003E-2</v>
      </c>
    </row>
    <row r="203" spans="2:9" s="144" customFormat="1">
      <c r="B203" s="432" t="s">
        <v>1389</v>
      </c>
      <c r="C203" s="432" t="s">
        <v>969</v>
      </c>
      <c r="D203" s="905">
        <v>7.7381019999999995E-2</v>
      </c>
      <c r="E203" s="903">
        <v>5.8099999999999999E-2</v>
      </c>
      <c r="F203" s="936">
        <v>763</v>
      </c>
      <c r="G203" s="936">
        <v>7356</v>
      </c>
      <c r="H203" s="936">
        <v>47</v>
      </c>
      <c r="I203" s="939">
        <v>2.7718549999999998E-2</v>
      </c>
    </row>
    <row r="204" spans="2:9" s="144" customFormat="1">
      <c r="B204" s="432" t="s">
        <v>1390</v>
      </c>
      <c r="C204" s="432" t="s">
        <v>1004</v>
      </c>
      <c r="D204" s="905">
        <v>0.15446422999999998</v>
      </c>
      <c r="E204" s="903">
        <v>0.12959631999999999</v>
      </c>
      <c r="F204" s="936">
        <v>26</v>
      </c>
      <c r="G204" s="936">
        <v>135</v>
      </c>
      <c r="H204" s="936">
        <v>5</v>
      </c>
      <c r="I204" s="939">
        <v>7.6923079999999991E-2</v>
      </c>
    </row>
    <row r="205" spans="2:9" s="144" customFormat="1">
      <c r="B205" s="432" t="s">
        <v>1005</v>
      </c>
      <c r="C205" s="432" t="s">
        <v>1006</v>
      </c>
      <c r="D205" s="905">
        <v>1</v>
      </c>
      <c r="E205" s="903">
        <v>1</v>
      </c>
      <c r="F205" s="936">
        <v>254</v>
      </c>
      <c r="G205" s="936">
        <v>143</v>
      </c>
      <c r="H205" s="936">
        <v>39</v>
      </c>
      <c r="I205" s="939">
        <v>0.45637583999999998</v>
      </c>
    </row>
    <row r="206" spans="2:9" s="428" customFormat="1">
      <c r="B206" s="438" t="s">
        <v>1013</v>
      </c>
      <c r="C206" s="438"/>
      <c r="D206" s="904"/>
      <c r="E206" s="904"/>
      <c r="F206" s="937"/>
      <c r="G206" s="937"/>
      <c r="H206" s="937"/>
      <c r="I206" s="941"/>
    </row>
    <row r="207" spans="2:9" s="144" customFormat="1">
      <c r="B207" s="437" t="s">
        <v>1374</v>
      </c>
      <c r="C207" s="437" t="s">
        <v>954</v>
      </c>
      <c r="D207" s="905">
        <v>0</v>
      </c>
      <c r="E207" s="905">
        <v>0</v>
      </c>
      <c r="F207" s="935">
        <v>0</v>
      </c>
      <c r="G207" s="935">
        <v>0</v>
      </c>
      <c r="H207" s="935">
        <v>0</v>
      </c>
      <c r="I207" s="935">
        <v>0</v>
      </c>
    </row>
    <row r="208" spans="2:9" s="144" customFormat="1">
      <c r="B208" s="432" t="s">
        <v>1375</v>
      </c>
      <c r="C208" s="432" t="s">
        <v>955</v>
      </c>
      <c r="D208" s="905">
        <v>0</v>
      </c>
      <c r="E208" s="903">
        <v>0</v>
      </c>
      <c r="F208" s="935">
        <v>0</v>
      </c>
      <c r="G208" s="935">
        <v>0</v>
      </c>
      <c r="H208" s="935">
        <v>0</v>
      </c>
      <c r="I208" s="935">
        <v>0</v>
      </c>
    </row>
    <row r="209" spans="2:9" s="144" customFormat="1">
      <c r="B209" s="432" t="s">
        <v>1376</v>
      </c>
      <c r="C209" s="432" t="s">
        <v>956</v>
      </c>
      <c r="D209" s="905">
        <v>0</v>
      </c>
      <c r="E209" s="903">
        <v>0</v>
      </c>
      <c r="F209" s="935">
        <v>0</v>
      </c>
      <c r="G209" s="935">
        <v>0</v>
      </c>
      <c r="H209" s="935">
        <v>0</v>
      </c>
      <c r="I209" s="935">
        <v>0</v>
      </c>
    </row>
    <row r="210" spans="2:9" s="144" customFormat="1">
      <c r="B210" s="432" t="s">
        <v>1377</v>
      </c>
      <c r="C210" s="432" t="s">
        <v>957</v>
      </c>
      <c r="D210" s="905">
        <v>0</v>
      </c>
      <c r="E210" s="903">
        <v>0</v>
      </c>
      <c r="F210" s="935">
        <v>0</v>
      </c>
      <c r="G210" s="935">
        <v>0</v>
      </c>
      <c r="H210" s="935">
        <v>0</v>
      </c>
      <c r="I210" s="935">
        <v>0</v>
      </c>
    </row>
    <row r="211" spans="2:9" s="144" customFormat="1">
      <c r="B211" s="432" t="s">
        <v>1378</v>
      </c>
      <c r="C211" s="432" t="s">
        <v>958</v>
      </c>
      <c r="D211" s="905">
        <v>0</v>
      </c>
      <c r="E211" s="903">
        <v>0</v>
      </c>
      <c r="F211" s="935">
        <v>0</v>
      </c>
      <c r="G211" s="935">
        <v>0</v>
      </c>
      <c r="H211" s="935">
        <v>0</v>
      </c>
      <c r="I211" s="935">
        <v>0</v>
      </c>
    </row>
    <row r="212" spans="2:9" s="144" customFormat="1">
      <c r="B212" s="432" t="s">
        <v>1379</v>
      </c>
      <c r="C212" s="432" t="s">
        <v>959</v>
      </c>
      <c r="D212" s="905">
        <v>0</v>
      </c>
      <c r="E212" s="903">
        <v>0</v>
      </c>
      <c r="F212" s="935">
        <v>0</v>
      </c>
      <c r="G212" s="935">
        <v>0</v>
      </c>
      <c r="H212" s="935">
        <v>0</v>
      </c>
      <c r="I212" s="935">
        <v>0</v>
      </c>
    </row>
    <row r="213" spans="2:9" s="144" customFormat="1">
      <c r="B213" s="432" t="s">
        <v>1380</v>
      </c>
      <c r="C213" s="432" t="s">
        <v>960</v>
      </c>
      <c r="D213" s="905">
        <v>0</v>
      </c>
      <c r="E213" s="903">
        <v>0</v>
      </c>
      <c r="F213" s="935">
        <v>0</v>
      </c>
      <c r="G213" s="935">
        <v>0</v>
      </c>
      <c r="H213" s="935">
        <v>0</v>
      </c>
      <c r="I213" s="935">
        <v>0</v>
      </c>
    </row>
    <row r="214" spans="2:9" s="144" customFormat="1">
      <c r="B214" s="432" t="s">
        <v>1381</v>
      </c>
      <c r="C214" s="432" t="s">
        <v>961</v>
      </c>
      <c r="D214" s="905">
        <v>0</v>
      </c>
      <c r="E214" s="903">
        <v>0</v>
      </c>
      <c r="F214" s="936">
        <v>1</v>
      </c>
      <c r="G214" s="935">
        <v>0</v>
      </c>
      <c r="H214" s="935">
        <v>0</v>
      </c>
      <c r="I214" s="935">
        <v>0</v>
      </c>
    </row>
    <row r="215" spans="2:9" s="144" customFormat="1">
      <c r="B215" s="432" t="s">
        <v>1382</v>
      </c>
      <c r="C215" s="432" t="s">
        <v>962</v>
      </c>
      <c r="D215" s="905">
        <v>2.1486299999999999E-3</v>
      </c>
      <c r="E215" s="903">
        <v>1.8E-3</v>
      </c>
      <c r="F215" s="936">
        <v>13</v>
      </c>
      <c r="G215" s="935">
        <v>0</v>
      </c>
      <c r="H215" s="935">
        <v>0</v>
      </c>
      <c r="I215" s="935">
        <v>0</v>
      </c>
    </row>
    <row r="216" spans="2:9" s="144" customFormat="1">
      <c r="B216" s="432" t="s">
        <v>1383</v>
      </c>
      <c r="C216" s="432" t="s">
        <v>963</v>
      </c>
      <c r="D216" s="905">
        <v>3.6431300000000001E-3</v>
      </c>
      <c r="E216" s="903">
        <v>3.0424800000000002E-3</v>
      </c>
      <c r="F216" s="936">
        <v>40</v>
      </c>
      <c r="G216" s="935">
        <v>0</v>
      </c>
      <c r="H216" s="935">
        <v>0</v>
      </c>
      <c r="I216" s="939">
        <v>1.97167E-3</v>
      </c>
    </row>
    <row r="217" spans="2:9" s="144" customFormat="1">
      <c r="B217" s="432" t="s">
        <v>1384</v>
      </c>
      <c r="C217" s="432" t="s">
        <v>964</v>
      </c>
      <c r="D217" s="905">
        <v>5.2771400000000005E-3</v>
      </c>
      <c r="E217" s="903">
        <v>4.9002500000000001E-3</v>
      </c>
      <c r="F217" s="936">
        <v>354493</v>
      </c>
      <c r="G217" s="936">
        <v>328226</v>
      </c>
      <c r="H217" s="936">
        <v>787</v>
      </c>
      <c r="I217" s="939">
        <v>2.25976E-3</v>
      </c>
    </row>
    <row r="218" spans="2:9" s="144" customFormat="1">
      <c r="B218" s="432" t="s">
        <v>1385</v>
      </c>
      <c r="C218" s="432" t="s">
        <v>965</v>
      </c>
      <c r="D218" s="905">
        <v>9.2049200000000001E-3</v>
      </c>
      <c r="E218" s="903">
        <v>8.7639099999999998E-3</v>
      </c>
      <c r="F218" s="936">
        <v>720615</v>
      </c>
      <c r="G218" s="936">
        <v>684538</v>
      </c>
      <c r="H218" s="936">
        <v>2273</v>
      </c>
      <c r="I218" s="939">
        <v>3.5956E-3</v>
      </c>
    </row>
    <row r="219" spans="2:9" s="144" customFormat="1">
      <c r="B219" s="432" t="s">
        <v>1386</v>
      </c>
      <c r="C219" s="432" t="s">
        <v>966</v>
      </c>
      <c r="D219" s="905">
        <v>1.539397E-2</v>
      </c>
      <c r="E219" s="903">
        <v>1.349961E-2</v>
      </c>
      <c r="F219" s="936">
        <v>544057</v>
      </c>
      <c r="G219" s="936">
        <v>497696</v>
      </c>
      <c r="H219" s="936">
        <v>4048</v>
      </c>
      <c r="I219" s="939">
        <v>7.898800000000001E-3</v>
      </c>
    </row>
    <row r="220" spans="2:9" s="144" customFormat="1">
      <c r="B220" s="432" t="s">
        <v>1387</v>
      </c>
      <c r="C220" s="432" t="s">
        <v>967</v>
      </c>
      <c r="D220" s="905">
        <v>2.4890240000000001E-2</v>
      </c>
      <c r="E220" s="903">
        <v>2.3740629999999999E-2</v>
      </c>
      <c r="F220" s="936">
        <v>671605</v>
      </c>
      <c r="G220" s="936">
        <v>635913</v>
      </c>
      <c r="H220" s="936">
        <v>7982</v>
      </c>
      <c r="I220" s="939">
        <v>1.2293110000000001E-2</v>
      </c>
    </row>
    <row r="221" spans="2:9" s="144" customFormat="1">
      <c r="B221" s="432" t="s">
        <v>1388</v>
      </c>
      <c r="C221" s="432" t="s">
        <v>968</v>
      </c>
      <c r="D221" s="905">
        <v>4.2647339999999999E-2</v>
      </c>
      <c r="E221" s="903">
        <v>3.3599999999999998E-2</v>
      </c>
      <c r="F221" s="936">
        <v>755064</v>
      </c>
      <c r="G221" s="936">
        <v>800168</v>
      </c>
      <c r="H221" s="936">
        <v>13969</v>
      </c>
      <c r="I221" s="939">
        <v>1.7694499999999998E-2</v>
      </c>
    </row>
    <row r="222" spans="2:9" s="144" customFormat="1">
      <c r="B222" s="432" t="s">
        <v>1389</v>
      </c>
      <c r="C222" s="432" t="s">
        <v>969</v>
      </c>
      <c r="D222" s="905">
        <v>7.6430049999999999E-2</v>
      </c>
      <c r="E222" s="903">
        <v>5.8200000000000002E-2</v>
      </c>
      <c r="F222" s="936">
        <v>1123885</v>
      </c>
      <c r="G222" s="936">
        <v>1407913</v>
      </c>
      <c r="H222" s="936">
        <v>25535</v>
      </c>
      <c r="I222" s="939">
        <v>0.75484303249999996</v>
      </c>
    </row>
    <row r="223" spans="2:9" s="144" customFormat="1">
      <c r="B223" s="432" t="s">
        <v>1390</v>
      </c>
      <c r="C223" s="432" t="s">
        <v>1004</v>
      </c>
      <c r="D223" s="905">
        <v>0.21004318000000002</v>
      </c>
      <c r="E223" s="903">
        <v>0.24585562</v>
      </c>
      <c r="F223" s="936">
        <v>934398</v>
      </c>
      <c r="G223" s="936">
        <v>982794</v>
      </c>
      <c r="H223" s="936">
        <v>43225</v>
      </c>
      <c r="I223" s="939">
        <v>3.7687620000000005E-2</v>
      </c>
    </row>
    <row r="224" spans="2:9" s="144" customFormat="1">
      <c r="B224" s="432" t="s">
        <v>1005</v>
      </c>
      <c r="C224" s="432" t="s">
        <v>1006</v>
      </c>
      <c r="D224" s="905">
        <v>1</v>
      </c>
      <c r="E224" s="903">
        <v>1</v>
      </c>
      <c r="F224" s="936">
        <v>75343</v>
      </c>
      <c r="G224" s="936">
        <v>98533</v>
      </c>
      <c r="H224" s="936">
        <v>11122</v>
      </c>
      <c r="I224" s="939">
        <v>0.57143806999999991</v>
      </c>
    </row>
    <row r="225" spans="2:2">
      <c r="B225" s="137" t="s">
        <v>1522</v>
      </c>
    </row>
  </sheetData>
  <mergeCells count="16">
    <mergeCell ref="B2:I2"/>
    <mergeCell ref="B5:B6"/>
    <mergeCell ref="C5:C7"/>
    <mergeCell ref="E5:E7"/>
    <mergeCell ref="F5:G6"/>
    <mergeCell ref="H5:H7"/>
    <mergeCell ref="I5:I7"/>
    <mergeCell ref="D6:D7"/>
    <mergeCell ref="B163:I163"/>
    <mergeCell ref="B165:B166"/>
    <mergeCell ref="C165:C167"/>
    <mergeCell ref="E165:E167"/>
    <mergeCell ref="F165:G166"/>
    <mergeCell ref="H165:H167"/>
    <mergeCell ref="I165:I167"/>
    <mergeCell ref="D166:D167"/>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showGridLines="0" zoomScaleNormal="100" workbookViewId="0"/>
  </sheetViews>
  <sheetFormatPr baseColWidth="10" defaultColWidth="9" defaultRowHeight="13"/>
  <cols>
    <col min="1" max="1" width="8.69921875" style="59" customWidth="1"/>
    <col min="2" max="2" width="37.69921875" style="59" customWidth="1"/>
    <col min="3" max="3" width="16.69921875" style="59" customWidth="1"/>
    <col min="4" max="4" width="20.19921875" style="59" customWidth="1"/>
    <col min="5" max="5" width="16.69921875" style="59" customWidth="1"/>
    <col min="6" max="6" width="18.69921875" style="59" customWidth="1"/>
    <col min="7" max="7" width="16.69921875" style="59" customWidth="1"/>
    <col min="8" max="8" width="18.69921875" style="59" customWidth="1"/>
    <col min="9" max="16384" width="9" style="59"/>
  </cols>
  <sheetData>
    <row r="2" spans="2:8">
      <c r="B2" s="1100" t="s">
        <v>1258</v>
      </c>
      <c r="C2" s="1100"/>
      <c r="D2" s="1100"/>
      <c r="E2" s="1100"/>
      <c r="F2" s="1100"/>
      <c r="G2" s="1100"/>
      <c r="H2" s="1100"/>
    </row>
    <row r="3" spans="2:8">
      <c r="B3" s="41"/>
      <c r="C3" s="41"/>
      <c r="D3" s="41"/>
      <c r="E3" s="41"/>
      <c r="F3" s="41"/>
      <c r="G3" s="41"/>
      <c r="H3" s="41"/>
    </row>
    <row r="4" spans="2:8">
      <c r="B4" s="41"/>
      <c r="C4" s="41"/>
      <c r="D4" s="41"/>
      <c r="E4" s="41"/>
      <c r="F4" s="41"/>
      <c r="G4" s="41"/>
      <c r="H4" s="41"/>
    </row>
    <row r="5" spans="2:8" s="4" customFormat="1" ht="13.15" customHeight="1">
      <c r="B5" s="442"/>
      <c r="C5" s="1112" t="s">
        <v>749</v>
      </c>
      <c r="D5" s="1112"/>
      <c r="E5" s="1112" t="s">
        <v>914</v>
      </c>
      <c r="F5" s="1112"/>
      <c r="G5" s="1112" t="s">
        <v>20</v>
      </c>
      <c r="H5" s="1112"/>
    </row>
    <row r="6" spans="2:8" ht="31.4" customHeight="1">
      <c r="B6" s="422"/>
      <c r="C6" s="828" t="s">
        <v>1015</v>
      </c>
      <c r="D6" s="828" t="s">
        <v>179</v>
      </c>
      <c r="E6" s="828" t="s">
        <v>1015</v>
      </c>
      <c r="F6" s="828" t="s">
        <v>179</v>
      </c>
      <c r="G6" s="828" t="s">
        <v>915</v>
      </c>
      <c r="H6" s="828" t="s">
        <v>467</v>
      </c>
    </row>
    <row r="7" spans="2:8" ht="18" customHeight="1">
      <c r="B7" s="238" t="s">
        <v>206</v>
      </c>
      <c r="C7" s="381">
        <v>77166</v>
      </c>
      <c r="D7" s="381">
        <v>6173</v>
      </c>
      <c r="E7" s="381">
        <v>4056</v>
      </c>
      <c r="F7" s="381">
        <v>325</v>
      </c>
      <c r="G7" s="381">
        <v>81222</v>
      </c>
      <c r="H7" s="381">
        <v>6498</v>
      </c>
    </row>
    <row r="8" spans="2:8" ht="13.9" customHeight="1">
      <c r="B8" s="233" t="s">
        <v>222</v>
      </c>
      <c r="C8" s="367">
        <v>5278.9724710769515</v>
      </c>
      <c r="D8" s="367">
        <v>421.31779768615615</v>
      </c>
      <c r="E8" s="367">
        <v>-720.89486525099073</v>
      </c>
      <c r="F8" s="367">
        <v>-57.783178440158508</v>
      </c>
      <c r="G8" s="367">
        <v>4558.0776058259607</v>
      </c>
      <c r="H8" s="367">
        <v>363.53461924599765</v>
      </c>
    </row>
    <row r="9" spans="2:8" ht="13.9" customHeight="1">
      <c r="B9" s="232" t="s">
        <v>916</v>
      </c>
      <c r="C9" s="362">
        <v>1458.6372575243931</v>
      </c>
      <c r="D9" s="362">
        <v>116.33098060195144</v>
      </c>
      <c r="E9" s="362">
        <v>540.20113664964958</v>
      </c>
      <c r="F9" s="362">
        <v>44.17609093197197</v>
      </c>
      <c r="G9" s="362">
        <v>1998.8383941740426</v>
      </c>
      <c r="H9" s="362">
        <v>160.50707153392341</v>
      </c>
    </row>
    <row r="10" spans="2:8" ht="13.9" customHeight="1">
      <c r="B10" s="232" t="s">
        <v>917</v>
      </c>
      <c r="C10" s="362">
        <v>0</v>
      </c>
      <c r="D10" s="362">
        <v>0</v>
      </c>
      <c r="E10" s="363">
        <v>0</v>
      </c>
      <c r="F10" s="363">
        <v>0</v>
      </c>
      <c r="G10" s="363">
        <v>0</v>
      </c>
      <c r="H10" s="363">
        <v>0</v>
      </c>
    </row>
    <row r="11" spans="2:8" ht="13.9" customHeight="1">
      <c r="B11" s="232" t="s">
        <v>918</v>
      </c>
      <c r="C11" s="363">
        <v>0</v>
      </c>
      <c r="D11" s="363">
        <v>0</v>
      </c>
      <c r="E11" s="363">
        <v>0</v>
      </c>
      <c r="F11" s="363">
        <v>0</v>
      </c>
      <c r="G11" s="363">
        <v>0</v>
      </c>
      <c r="H11" s="363">
        <v>0</v>
      </c>
    </row>
    <row r="12" spans="2:8" ht="13.9" customHeight="1">
      <c r="B12" s="232" t="s">
        <v>223</v>
      </c>
      <c r="C12" s="362">
        <v>0</v>
      </c>
      <c r="D12" s="362">
        <v>0</v>
      </c>
      <c r="E12" s="363">
        <v>0</v>
      </c>
      <c r="F12" s="363">
        <v>0</v>
      </c>
      <c r="G12" s="363">
        <v>0</v>
      </c>
      <c r="H12" s="363">
        <v>0</v>
      </c>
    </row>
    <row r="13" spans="2:8" ht="13.9" customHeight="1">
      <c r="B13" s="232" t="s">
        <v>224</v>
      </c>
      <c r="C13" s="362">
        <v>734.63327139866146</v>
      </c>
      <c r="D13" s="362">
        <v>58.610661711892917</v>
      </c>
      <c r="E13" s="362">
        <v>547.16672860134145</v>
      </c>
      <c r="F13" s="362">
        <v>43.333338288107313</v>
      </c>
      <c r="G13" s="362">
        <v>1281.8000000000029</v>
      </c>
      <c r="H13" s="362">
        <v>101.94400000000023</v>
      </c>
    </row>
    <row r="14" spans="2:8" ht="13.9" customHeight="1">
      <c r="B14" s="233" t="s">
        <v>28</v>
      </c>
      <c r="C14" s="367">
        <v>0</v>
      </c>
      <c r="D14" s="367">
        <v>0</v>
      </c>
      <c r="E14" s="380">
        <v>0</v>
      </c>
      <c r="F14" s="380">
        <v>0</v>
      </c>
      <c r="G14" s="380">
        <v>0</v>
      </c>
      <c r="H14" s="380">
        <v>0</v>
      </c>
    </row>
    <row r="15" spans="2:8" ht="18" customHeight="1">
      <c r="B15" s="238" t="s">
        <v>506</v>
      </c>
      <c r="C15" s="381">
        <v>84638.243000000002</v>
      </c>
      <c r="D15" s="381">
        <v>6769.2594400000007</v>
      </c>
      <c r="E15" s="381">
        <v>4422.473</v>
      </c>
      <c r="F15" s="381">
        <v>354.7262507799208</v>
      </c>
      <c r="G15" s="381">
        <v>89060.716</v>
      </c>
      <c r="H15" s="381">
        <v>7123.9856907799212</v>
      </c>
    </row>
    <row r="21" spans="2:7">
      <c r="B21" s="149"/>
      <c r="C21" s="149"/>
      <c r="D21" s="149"/>
      <c r="E21" s="150"/>
      <c r="G21" s="150"/>
    </row>
  </sheetData>
  <mergeCells count="4">
    <mergeCell ref="C5:D5"/>
    <mergeCell ref="E5:F5"/>
    <mergeCell ref="G5:H5"/>
    <mergeCell ref="B2:H2"/>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6"/>
  <sheetViews>
    <sheetView showGridLines="0" zoomScaleNormal="100" workbookViewId="0"/>
  </sheetViews>
  <sheetFormatPr baseColWidth="10" defaultColWidth="9" defaultRowHeight="13"/>
  <cols>
    <col min="1" max="1" width="8.69921875" style="59" customWidth="1"/>
    <col min="2" max="2" width="16" style="59" customWidth="1"/>
    <col min="3" max="3" width="32.69921875" style="59" customWidth="1"/>
    <col min="4" max="4" width="14" style="59" customWidth="1"/>
    <col min="5" max="5" width="16.69921875" style="59" customWidth="1"/>
    <col min="6" max="6" width="15.69921875" style="59" customWidth="1"/>
    <col min="7" max="7" width="16.69921875" style="59" customWidth="1"/>
    <col min="8" max="8" width="9.69921875" style="59" customWidth="1"/>
    <col min="9" max="9" width="11.69921875" style="59" customWidth="1"/>
    <col min="10" max="16384" width="9" style="59"/>
  </cols>
  <sheetData>
    <row r="2" spans="2:9">
      <c r="B2" s="1100" t="s">
        <v>1554</v>
      </c>
      <c r="C2" s="1100"/>
      <c r="D2" s="1100"/>
      <c r="E2" s="1100"/>
      <c r="F2" s="1100"/>
      <c r="G2" s="1100"/>
      <c r="H2" s="1100"/>
      <c r="I2" s="1100"/>
    </row>
    <row r="3" spans="2:9">
      <c r="B3" s="41"/>
      <c r="C3" s="41"/>
      <c r="D3" s="41"/>
      <c r="E3" s="41"/>
      <c r="F3" s="41"/>
      <c r="G3" s="41"/>
      <c r="H3" s="41"/>
      <c r="I3" s="41"/>
    </row>
    <row r="4" spans="2:9">
      <c r="B4" s="165"/>
      <c r="C4" s="390"/>
      <c r="D4" s="390"/>
      <c r="E4" s="390"/>
      <c r="F4" s="390"/>
      <c r="G4" s="390"/>
      <c r="H4" s="390"/>
      <c r="I4" s="390"/>
    </row>
    <row r="5" spans="2:9" s="4" customFormat="1">
      <c r="B5" s="1112" t="s">
        <v>1016</v>
      </c>
      <c r="C5" s="1112"/>
      <c r="D5" s="1112"/>
      <c r="E5" s="1112"/>
      <c r="F5" s="1112"/>
      <c r="G5" s="1112"/>
      <c r="H5" s="1112"/>
      <c r="I5" s="1112"/>
    </row>
    <row r="6" spans="2:9" s="158" customFormat="1" ht="25.5">
      <c r="B6" s="443" t="s">
        <v>1017</v>
      </c>
      <c r="C6" s="443" t="s">
        <v>1018</v>
      </c>
      <c r="D6" s="444" t="s">
        <v>1172</v>
      </c>
      <c r="E6" s="444" t="s">
        <v>1173</v>
      </c>
      <c r="F6" s="400" t="s">
        <v>1021</v>
      </c>
      <c r="G6" s="444" t="s">
        <v>1174</v>
      </c>
      <c r="H6" s="400" t="s">
        <v>220</v>
      </c>
      <c r="I6" s="400" t="s">
        <v>1023</v>
      </c>
    </row>
    <row r="7" spans="2:9" s="144" customFormat="1">
      <c r="B7" s="233" t="s">
        <v>1024</v>
      </c>
      <c r="C7" s="233" t="s">
        <v>1025</v>
      </c>
      <c r="D7" s="363">
        <v>289.15300000000002</v>
      </c>
      <c r="E7" s="363">
        <v>63.271999999999998</v>
      </c>
      <c r="F7" s="376">
        <v>0.5</v>
      </c>
      <c r="G7" s="363">
        <v>332.97800000000001</v>
      </c>
      <c r="H7" s="363">
        <v>166.49099999999999</v>
      </c>
      <c r="I7" s="363">
        <v>0</v>
      </c>
    </row>
    <row r="8" spans="2:9" s="144" customFormat="1">
      <c r="B8" s="232" t="s">
        <v>1024</v>
      </c>
      <c r="C8" s="232" t="s">
        <v>1026</v>
      </c>
      <c r="D8" s="363">
        <v>3054.08</v>
      </c>
      <c r="E8" s="363">
        <v>959.55399999999997</v>
      </c>
      <c r="F8" s="377">
        <v>0.7</v>
      </c>
      <c r="G8" s="363">
        <v>3833.2829999999999</v>
      </c>
      <c r="H8" s="363">
        <v>2683.3010000000004</v>
      </c>
      <c r="I8" s="363">
        <v>15.3</v>
      </c>
    </row>
    <row r="9" spans="2:9" s="144" customFormat="1">
      <c r="B9" s="232" t="s">
        <v>1027</v>
      </c>
      <c r="C9" s="232" t="s">
        <v>1025</v>
      </c>
      <c r="D9" s="363">
        <v>217.261</v>
      </c>
      <c r="E9" s="363">
        <v>54.558999999999997</v>
      </c>
      <c r="F9" s="377">
        <v>0.7</v>
      </c>
      <c r="G9" s="363">
        <v>253.447</v>
      </c>
      <c r="H9" s="363">
        <v>177.41499999999999</v>
      </c>
      <c r="I9" s="363">
        <v>1.014</v>
      </c>
    </row>
    <row r="10" spans="2:9" s="144" customFormat="1">
      <c r="B10" s="232" t="s">
        <v>1027</v>
      </c>
      <c r="C10" s="232" t="s">
        <v>1026</v>
      </c>
      <c r="D10" s="363">
        <v>1576.001</v>
      </c>
      <c r="E10" s="363">
        <v>443.61</v>
      </c>
      <c r="F10" s="377">
        <v>0.9</v>
      </c>
      <c r="G10" s="363">
        <v>1923.0650000000001</v>
      </c>
      <c r="H10" s="363">
        <v>1730.759</v>
      </c>
      <c r="I10" s="363">
        <v>15.359</v>
      </c>
    </row>
    <row r="11" spans="2:9" s="144" customFormat="1">
      <c r="B11" s="232" t="s">
        <v>1028</v>
      </c>
      <c r="C11" s="232" t="s">
        <v>1025</v>
      </c>
      <c r="D11" s="363">
        <v>160.78</v>
      </c>
      <c r="E11" s="363">
        <v>4.4509999999999996</v>
      </c>
      <c r="F11" s="377">
        <v>1.1499999999999999</v>
      </c>
      <c r="G11" s="363">
        <v>163.024</v>
      </c>
      <c r="H11" s="363">
        <v>187.47699999999998</v>
      </c>
      <c r="I11" s="363">
        <v>4.5649999999999995</v>
      </c>
    </row>
    <row r="12" spans="2:9" s="144" customFormat="1">
      <c r="B12" s="232" t="s">
        <v>1028</v>
      </c>
      <c r="C12" s="232" t="s">
        <v>1026</v>
      </c>
      <c r="D12" s="363">
        <v>211.88800000000001</v>
      </c>
      <c r="E12" s="363">
        <v>69.745000000000005</v>
      </c>
      <c r="F12" s="377">
        <v>1.1499999999999999</v>
      </c>
      <c r="G12" s="363">
        <v>276.47300000000001</v>
      </c>
      <c r="H12" s="363">
        <v>317.94399999999996</v>
      </c>
      <c r="I12" s="363">
        <v>7.718</v>
      </c>
    </row>
    <row r="13" spans="2:9" s="144" customFormat="1">
      <c r="B13" s="232" t="s">
        <v>1029</v>
      </c>
      <c r="C13" s="232" t="s">
        <v>1025</v>
      </c>
      <c r="D13" s="363">
        <v>4.1790000000000003</v>
      </c>
      <c r="E13" s="363">
        <v>0</v>
      </c>
      <c r="F13" s="377">
        <v>2.5</v>
      </c>
      <c r="G13" s="363">
        <v>4.1790000000000003</v>
      </c>
      <c r="H13" s="363">
        <v>10.448</v>
      </c>
      <c r="I13" s="363">
        <v>0.33400000000000002</v>
      </c>
    </row>
    <row r="14" spans="2:9" s="144" customFormat="1">
      <c r="B14" s="232" t="s">
        <v>1029</v>
      </c>
      <c r="C14" s="232" t="s">
        <v>1026</v>
      </c>
      <c r="D14" s="363">
        <v>19.440000000000001</v>
      </c>
      <c r="E14" s="363">
        <v>33.835999999999999</v>
      </c>
      <c r="F14" s="377">
        <v>2.5</v>
      </c>
      <c r="G14" s="363">
        <v>53.102999999999994</v>
      </c>
      <c r="H14" s="363">
        <v>132.75800000000001</v>
      </c>
      <c r="I14" s="363">
        <v>4.1399999999999997</v>
      </c>
    </row>
    <row r="15" spans="2:9" s="144" customFormat="1">
      <c r="B15" s="232" t="s">
        <v>1030</v>
      </c>
      <c r="C15" s="232" t="s">
        <v>1025</v>
      </c>
      <c r="D15" s="363">
        <v>103.07</v>
      </c>
      <c r="E15" s="363">
        <v>4.069</v>
      </c>
      <c r="F15" s="882"/>
      <c r="G15" s="363">
        <v>105.104</v>
      </c>
      <c r="H15" s="363">
        <v>0</v>
      </c>
      <c r="I15" s="363">
        <v>52.552999999999997</v>
      </c>
    </row>
    <row r="16" spans="2:9" s="144" customFormat="1">
      <c r="B16" s="233" t="s">
        <v>1030</v>
      </c>
      <c r="C16" s="233" t="s">
        <v>1026</v>
      </c>
      <c r="D16" s="447">
        <v>39.895000000000003</v>
      </c>
      <c r="E16" s="447">
        <v>1.4319999999999999</v>
      </c>
      <c r="F16" s="882"/>
      <c r="G16" s="447">
        <v>41.327000000000005</v>
      </c>
      <c r="H16" s="447">
        <v>0</v>
      </c>
      <c r="I16" s="447">
        <v>20.663</v>
      </c>
    </row>
    <row r="17" spans="2:10">
      <c r="B17" s="448" t="s">
        <v>20</v>
      </c>
      <c r="C17" s="448" t="s">
        <v>1025</v>
      </c>
      <c r="D17" s="793">
        <v>774.44299999999998</v>
      </c>
      <c r="E17" s="793">
        <v>126.35099999999998</v>
      </c>
      <c r="F17" s="449"/>
      <c r="G17" s="793">
        <v>858.73199999999997</v>
      </c>
      <c r="H17" s="793">
        <v>541.8309999999999</v>
      </c>
      <c r="I17" s="793">
        <v>58.465999999999994</v>
      </c>
    </row>
    <row r="18" spans="2:10">
      <c r="B18" s="445" t="s">
        <v>20</v>
      </c>
      <c r="C18" s="445" t="s">
        <v>1026</v>
      </c>
      <c r="D18" s="794">
        <v>4901.3040000000001</v>
      </c>
      <c r="E18" s="794">
        <v>1508.1770000000001</v>
      </c>
      <c r="F18" s="446"/>
      <c r="G18" s="794">
        <v>6127.2510000000002</v>
      </c>
      <c r="H18" s="794">
        <v>4864.7620000000006</v>
      </c>
      <c r="I18" s="794">
        <v>63.179999999999993</v>
      </c>
    </row>
    <row r="19" spans="2:10" s="196" customFormat="1" ht="7">
      <c r="B19" s="1106" t="s">
        <v>1553</v>
      </c>
      <c r="C19" s="1106"/>
      <c r="D19" s="1106"/>
      <c r="E19" s="1106"/>
      <c r="F19" s="1106"/>
      <c r="G19" s="1106"/>
      <c r="H19" s="1106"/>
      <c r="I19" s="1106"/>
    </row>
    <row r="20" spans="2:10" s="196" customFormat="1" ht="7">
      <c r="B20" s="1106" t="s">
        <v>1031</v>
      </c>
      <c r="C20" s="1106"/>
      <c r="D20" s="1106"/>
      <c r="E20" s="1106"/>
      <c r="F20" s="1106"/>
      <c r="G20" s="1106"/>
      <c r="H20" s="1106"/>
      <c r="I20" s="1106"/>
    </row>
    <row r="21" spans="2:10" s="196" customFormat="1" ht="7">
      <c r="B21" s="1106" t="s">
        <v>1032</v>
      </c>
      <c r="C21" s="1106"/>
      <c r="D21" s="1106"/>
      <c r="E21" s="1106"/>
      <c r="F21" s="1106"/>
      <c r="G21" s="1106"/>
      <c r="H21" s="1106"/>
      <c r="I21" s="1106"/>
    </row>
    <row r="22" spans="2:10" s="144" customFormat="1">
      <c r="B22" s="81"/>
      <c r="C22" s="81"/>
      <c r="D22" s="81"/>
      <c r="E22" s="81"/>
      <c r="F22" s="81"/>
      <c r="G22" s="81"/>
      <c r="H22" s="81"/>
      <c r="I22" s="81"/>
    </row>
    <row r="23" spans="2:10" s="10" customFormat="1"/>
    <row r="24" spans="2:10">
      <c r="B24" s="1100" t="s">
        <v>1555</v>
      </c>
      <c r="C24" s="1100"/>
      <c r="D24" s="1100"/>
      <c r="E24" s="1100"/>
      <c r="F24" s="1100"/>
      <c r="G24" s="1100"/>
      <c r="H24" s="1100"/>
      <c r="I24" s="1100"/>
    </row>
    <row r="25" spans="2:10">
      <c r="B25" s="187"/>
      <c r="C25" s="187"/>
      <c r="D25" s="187"/>
      <c r="E25" s="187"/>
      <c r="F25" s="187"/>
      <c r="G25" s="187"/>
      <c r="H25" s="187"/>
      <c r="I25" s="187"/>
      <c r="J25" s="68"/>
    </row>
    <row r="26" spans="2:10">
      <c r="B26" s="165"/>
      <c r="C26" s="35"/>
      <c r="D26" s="35"/>
      <c r="E26" s="35"/>
      <c r="F26" s="35"/>
      <c r="G26" s="35"/>
      <c r="H26" s="35"/>
      <c r="I26" s="35"/>
    </row>
    <row r="27" spans="2:10" s="4" customFormat="1">
      <c r="B27" s="1112" t="s">
        <v>1016</v>
      </c>
      <c r="C27" s="1112"/>
      <c r="D27" s="1112"/>
      <c r="E27" s="1112"/>
      <c r="F27" s="1112"/>
      <c r="G27" s="1112"/>
      <c r="H27" s="1112"/>
      <c r="I27" s="1112"/>
    </row>
    <row r="28" spans="2:10" s="158" customFormat="1" ht="28">
      <c r="B28" s="831" t="s">
        <v>1017</v>
      </c>
      <c r="C28" s="831" t="s">
        <v>1018</v>
      </c>
      <c r="D28" s="832" t="s">
        <v>1019</v>
      </c>
      <c r="E28" s="832" t="s">
        <v>1020</v>
      </c>
      <c r="F28" s="830" t="s">
        <v>1021</v>
      </c>
      <c r="G28" s="832" t="s">
        <v>1022</v>
      </c>
      <c r="H28" s="830" t="s">
        <v>220</v>
      </c>
      <c r="I28" s="830" t="s">
        <v>1023</v>
      </c>
    </row>
    <row r="29" spans="2:10" s="144" customFormat="1">
      <c r="B29" s="233" t="s">
        <v>1024</v>
      </c>
      <c r="C29" s="233" t="s">
        <v>1025</v>
      </c>
      <c r="D29" s="363">
        <v>0</v>
      </c>
      <c r="E29" s="363">
        <v>0</v>
      </c>
      <c r="F29" s="376">
        <v>0.5</v>
      </c>
      <c r="G29" s="363">
        <v>0</v>
      </c>
      <c r="H29" s="363">
        <v>0</v>
      </c>
      <c r="I29" s="363">
        <v>0</v>
      </c>
    </row>
    <row r="30" spans="2:10" s="144" customFormat="1">
      <c r="B30" s="232" t="s">
        <v>1024</v>
      </c>
      <c r="C30" s="232" t="s">
        <v>1026</v>
      </c>
      <c r="D30" s="363">
        <v>2994.462</v>
      </c>
      <c r="E30" s="363">
        <v>708.96299999999997</v>
      </c>
      <c r="F30" s="377">
        <v>0.7</v>
      </c>
      <c r="G30" s="363">
        <v>3663.6680000000001</v>
      </c>
      <c r="H30" s="363">
        <v>2564.5729999999999</v>
      </c>
      <c r="I30" s="363">
        <v>14.619</v>
      </c>
    </row>
    <row r="31" spans="2:10" s="144" customFormat="1">
      <c r="B31" s="232" t="s">
        <v>1027</v>
      </c>
      <c r="C31" s="232" t="s">
        <v>1025</v>
      </c>
      <c r="D31" s="363">
        <v>314.81099999999998</v>
      </c>
      <c r="E31" s="363">
        <v>51.993000000000002</v>
      </c>
      <c r="F31" s="377">
        <v>0.7</v>
      </c>
      <c r="G31" s="363">
        <v>350.75699999999995</v>
      </c>
      <c r="H31" s="363">
        <v>245.53100000000001</v>
      </c>
      <c r="I31" s="363">
        <v>1.4039999999999999</v>
      </c>
    </row>
    <row r="32" spans="2:10" s="144" customFormat="1">
      <c r="B32" s="232" t="s">
        <v>1027</v>
      </c>
      <c r="C32" s="232" t="s">
        <v>1026</v>
      </c>
      <c r="D32" s="363">
        <v>1791.1220000000001</v>
      </c>
      <c r="E32" s="363">
        <v>433.625</v>
      </c>
      <c r="F32" s="377">
        <v>0.9</v>
      </c>
      <c r="G32" s="363">
        <v>2127.8490000000002</v>
      </c>
      <c r="H32" s="363">
        <v>1915.066</v>
      </c>
      <c r="I32" s="363">
        <v>16.983000000000001</v>
      </c>
    </row>
    <row r="33" spans="2:16" s="144" customFormat="1">
      <c r="B33" s="232" t="s">
        <v>1028</v>
      </c>
      <c r="C33" s="232" t="s">
        <v>1025</v>
      </c>
      <c r="D33" s="363">
        <v>242.83600000000001</v>
      </c>
      <c r="E33" s="363">
        <v>14.843999999999999</v>
      </c>
      <c r="F33" s="377">
        <v>1.1499999999999999</v>
      </c>
      <c r="G33" s="363">
        <v>250.62800000000001</v>
      </c>
      <c r="H33" s="363">
        <v>288.22200000000004</v>
      </c>
      <c r="I33" s="363">
        <v>7.0169999999999995</v>
      </c>
    </row>
    <row r="34" spans="2:16" s="144" customFormat="1">
      <c r="B34" s="232" t="s">
        <v>1028</v>
      </c>
      <c r="C34" s="232" t="s">
        <v>1026</v>
      </c>
      <c r="D34" s="363">
        <v>680.65700000000004</v>
      </c>
      <c r="E34" s="363">
        <v>175.09899999999999</v>
      </c>
      <c r="F34" s="377">
        <v>1.1499999999999999</v>
      </c>
      <c r="G34" s="363">
        <v>851.30700000000002</v>
      </c>
      <c r="H34" s="363">
        <v>979.00299999999993</v>
      </c>
      <c r="I34" s="363">
        <v>23.618000000000002</v>
      </c>
    </row>
    <row r="35" spans="2:16" s="144" customFormat="1">
      <c r="B35" s="232" t="s">
        <v>1029</v>
      </c>
      <c r="C35" s="232" t="s">
        <v>1025</v>
      </c>
      <c r="D35" s="363">
        <v>12.25</v>
      </c>
      <c r="E35" s="363">
        <v>1.266</v>
      </c>
      <c r="F35" s="377">
        <v>2.5</v>
      </c>
      <c r="G35" s="363">
        <v>13.516</v>
      </c>
      <c r="H35" s="363">
        <v>33.792000000000002</v>
      </c>
      <c r="I35" s="363">
        <v>1.081</v>
      </c>
    </row>
    <row r="36" spans="2:16" s="144" customFormat="1">
      <c r="B36" s="232" t="s">
        <v>1029</v>
      </c>
      <c r="C36" s="232" t="s">
        <v>1026</v>
      </c>
      <c r="D36" s="363">
        <v>83.027000000000001</v>
      </c>
      <c r="E36" s="363">
        <v>38.86</v>
      </c>
      <c r="F36" s="377">
        <v>2.5</v>
      </c>
      <c r="G36" s="363">
        <v>121.71299999999999</v>
      </c>
      <c r="H36" s="363">
        <v>304.28500000000003</v>
      </c>
      <c r="I36" s="363">
        <v>9.5389999999999997</v>
      </c>
    </row>
    <row r="37" spans="2:16" s="144" customFormat="1">
      <c r="B37" s="232" t="s">
        <v>1030</v>
      </c>
      <c r="C37" s="232" t="s">
        <v>1025</v>
      </c>
      <c r="D37" s="363">
        <v>110.056</v>
      </c>
      <c r="E37" s="363">
        <v>6.2080000000000002</v>
      </c>
      <c r="F37" s="882"/>
      <c r="G37" s="363">
        <v>113.16</v>
      </c>
      <c r="H37" s="363">
        <v>0</v>
      </c>
      <c r="I37" s="363">
        <v>56.58</v>
      </c>
    </row>
    <row r="38" spans="2:16" s="144" customFormat="1">
      <c r="B38" s="233" t="s">
        <v>1030</v>
      </c>
      <c r="C38" s="233" t="s">
        <v>1026</v>
      </c>
      <c r="D38" s="447">
        <v>38.765000000000001</v>
      </c>
      <c r="E38" s="447">
        <v>7.516</v>
      </c>
      <c r="F38" s="882"/>
      <c r="G38" s="447">
        <v>43.503</v>
      </c>
      <c r="H38" s="447">
        <v>0</v>
      </c>
      <c r="I38" s="447">
        <v>21.748999999999999</v>
      </c>
    </row>
    <row r="39" spans="2:16">
      <c r="B39" s="448" t="s">
        <v>20</v>
      </c>
      <c r="C39" s="448" t="s">
        <v>1025</v>
      </c>
      <c r="D39" s="793">
        <v>679.95299999999997</v>
      </c>
      <c r="E39" s="793">
        <v>74.311000000000007</v>
      </c>
      <c r="F39" s="449"/>
      <c r="G39" s="793">
        <v>728.06099999999992</v>
      </c>
      <c r="H39" s="793">
        <v>567.54500000000007</v>
      </c>
      <c r="I39" s="793">
        <v>66.081999999999994</v>
      </c>
    </row>
    <row r="40" spans="2:16">
      <c r="B40" s="445" t="s">
        <v>20</v>
      </c>
      <c r="C40" s="445" t="s">
        <v>1026</v>
      </c>
      <c r="D40" s="794">
        <v>5588.0330000000004</v>
      </c>
      <c r="E40" s="794">
        <v>1364.0629999999999</v>
      </c>
      <c r="F40" s="446"/>
      <c r="G40" s="794">
        <v>6808.0399999999991</v>
      </c>
      <c r="H40" s="794">
        <v>5762.9269999999997</v>
      </c>
      <c r="I40" s="794">
        <v>86.507999999999996</v>
      </c>
    </row>
    <row r="41" spans="2:16" s="196" customFormat="1" ht="7">
      <c r="B41" s="1106" t="s">
        <v>1553</v>
      </c>
      <c r="C41" s="1106"/>
      <c r="D41" s="1106"/>
      <c r="E41" s="1106"/>
      <c r="F41" s="1106"/>
      <c r="G41" s="1106"/>
      <c r="H41" s="1106"/>
      <c r="I41" s="1106"/>
    </row>
    <row r="42" spans="2:16" s="196" customFormat="1" ht="7">
      <c r="B42" s="1106" t="s">
        <v>1031</v>
      </c>
      <c r="C42" s="1106"/>
      <c r="D42" s="1106"/>
      <c r="E42" s="1106"/>
      <c r="F42" s="1106"/>
      <c r="G42" s="1106"/>
      <c r="H42" s="1106"/>
      <c r="I42" s="1106"/>
    </row>
    <row r="43" spans="2:16" s="196" customFormat="1" ht="7">
      <c r="B43" s="1106" t="s">
        <v>1032</v>
      </c>
      <c r="C43" s="1106"/>
      <c r="D43" s="1106"/>
      <c r="E43" s="1106"/>
      <c r="F43" s="1106"/>
      <c r="G43" s="1106"/>
      <c r="H43" s="1106"/>
      <c r="I43" s="1106"/>
    </row>
    <row r="44" spans="2:16">
      <c r="B44" s="11"/>
    </row>
    <row r="45" spans="2:16">
      <c r="L45" s="151"/>
      <c r="M45" s="166"/>
      <c r="N45" s="166"/>
      <c r="O45" s="166"/>
      <c r="P45" s="166"/>
    </row>
    <row r="46" spans="2:16">
      <c r="L46" s="151"/>
      <c r="M46" s="166"/>
      <c r="N46" s="166"/>
      <c r="O46" s="166"/>
      <c r="P46" s="166"/>
    </row>
    <row r="47" spans="2:16">
      <c r="L47" s="151"/>
      <c r="M47" s="166"/>
      <c r="N47" s="166"/>
      <c r="O47" s="166"/>
      <c r="P47" s="166"/>
    </row>
    <row r="48" spans="2:16">
      <c r="L48" s="151"/>
      <c r="M48" s="166"/>
      <c r="N48" s="166"/>
      <c r="O48" s="166"/>
      <c r="P48" s="166"/>
    </row>
    <row r="49" spans="12:16">
      <c r="L49" s="151"/>
      <c r="M49" s="166"/>
      <c r="N49" s="166"/>
      <c r="O49" s="166"/>
      <c r="P49" s="166"/>
    </row>
    <row r="50" spans="12:16">
      <c r="L50" s="151"/>
      <c r="M50" s="166"/>
      <c r="N50" s="166"/>
      <c r="O50" s="166"/>
      <c r="P50" s="166"/>
    </row>
    <row r="51" spans="12:16">
      <c r="L51" s="151"/>
      <c r="M51" s="166"/>
      <c r="N51" s="166"/>
      <c r="O51" s="166"/>
      <c r="P51" s="166"/>
    </row>
    <row r="52" spans="12:16">
      <c r="L52" s="151"/>
      <c r="M52" s="166"/>
      <c r="N52" s="166"/>
      <c r="O52" s="166"/>
      <c r="P52" s="166"/>
    </row>
    <row r="53" spans="12:16">
      <c r="L53" s="151"/>
      <c r="M53" s="166"/>
      <c r="N53" s="166"/>
      <c r="O53" s="166"/>
      <c r="P53" s="166"/>
    </row>
    <row r="54" spans="12:16">
      <c r="L54" s="151"/>
      <c r="M54" s="166"/>
      <c r="N54" s="166"/>
      <c r="O54" s="166"/>
      <c r="P54" s="166"/>
    </row>
    <row r="55" spans="12:16">
      <c r="L55" s="151"/>
      <c r="M55" s="166"/>
      <c r="N55" s="166"/>
      <c r="O55" s="166"/>
      <c r="P55" s="166"/>
    </row>
    <row r="56" spans="12:16">
      <c r="L56" s="151"/>
      <c r="M56" s="166"/>
      <c r="N56" s="166"/>
      <c r="O56" s="166"/>
      <c r="P56" s="166"/>
    </row>
  </sheetData>
  <mergeCells count="10">
    <mergeCell ref="B27:I27"/>
    <mergeCell ref="B41:I41"/>
    <mergeCell ref="B42:I42"/>
    <mergeCell ref="B43:I43"/>
    <mergeCell ref="B2:I2"/>
    <mergeCell ref="B5:I5"/>
    <mergeCell ref="B19:I19"/>
    <mergeCell ref="B20:I20"/>
    <mergeCell ref="B21:I21"/>
    <mergeCell ref="B24:I24"/>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9"/>
  <sheetViews>
    <sheetView showGridLines="0" topLeftCell="A7" zoomScaleNormal="100" workbookViewId="0"/>
  </sheetViews>
  <sheetFormatPr baseColWidth="10" defaultColWidth="9" defaultRowHeight="13"/>
  <cols>
    <col min="1" max="1" width="8.69921875" style="59" customWidth="1"/>
    <col min="2" max="2" width="44" style="59" customWidth="1"/>
    <col min="3" max="3" width="15.19921875" style="59" customWidth="1"/>
    <col min="4" max="4" width="20.19921875" style="59" customWidth="1"/>
    <col min="5" max="5" width="15.69921875" style="59" customWidth="1"/>
    <col min="6" max="6" width="17.19921875" style="59" customWidth="1"/>
    <col min="7" max="7" width="10.69921875" style="59" customWidth="1"/>
    <col min="8" max="8" width="21.69921875" style="59" customWidth="1"/>
    <col min="9" max="16384" width="9" style="59"/>
  </cols>
  <sheetData>
    <row r="2" spans="2:9">
      <c r="B2" s="1100" t="s">
        <v>1556</v>
      </c>
      <c r="C2" s="1100"/>
      <c r="D2" s="1100"/>
      <c r="E2" s="1100"/>
      <c r="F2" s="1100"/>
      <c r="G2" s="1100"/>
      <c r="H2" s="1100"/>
    </row>
    <row r="3" spans="2:9">
      <c r="B3" s="41"/>
      <c r="C3" s="41"/>
      <c r="D3" s="41"/>
      <c r="E3" s="41"/>
      <c r="F3" s="41"/>
      <c r="G3" s="41"/>
      <c r="H3" s="41"/>
    </row>
    <row r="4" spans="2:9">
      <c r="B4" s="41"/>
      <c r="C4" s="41"/>
      <c r="D4" s="41"/>
      <c r="E4" s="41"/>
      <c r="F4" s="41"/>
      <c r="G4" s="41"/>
      <c r="H4" s="41"/>
    </row>
    <row r="5" spans="2:9" s="4" customFormat="1">
      <c r="B5" s="450"/>
      <c r="C5" s="1112" t="s">
        <v>1033</v>
      </c>
      <c r="D5" s="1112"/>
      <c r="E5" s="1112"/>
      <c r="F5" s="1112"/>
      <c r="G5" s="1112"/>
      <c r="H5" s="1112"/>
    </row>
    <row r="6" spans="2:9" ht="28">
      <c r="B6" s="394" t="s">
        <v>1034</v>
      </c>
      <c r="C6" s="833" t="s">
        <v>1302</v>
      </c>
      <c r="D6" s="834" t="s">
        <v>1303</v>
      </c>
      <c r="E6" s="834" t="s">
        <v>1021</v>
      </c>
      <c r="F6" s="833" t="s">
        <v>1304</v>
      </c>
      <c r="G6" s="834" t="s">
        <v>220</v>
      </c>
      <c r="H6" s="834" t="s">
        <v>179</v>
      </c>
    </row>
    <row r="7" spans="2:9" s="35" customFormat="1" ht="26">
      <c r="B7" s="454" t="s">
        <v>1036</v>
      </c>
      <c r="C7" s="231">
        <v>562.91300000000001</v>
      </c>
      <c r="D7" s="231">
        <v>0</v>
      </c>
      <c r="E7" s="452">
        <v>1.9</v>
      </c>
      <c r="F7" s="231">
        <v>562.91300000000001</v>
      </c>
      <c r="G7" s="231">
        <v>1069.53</v>
      </c>
      <c r="H7" s="231">
        <v>85.562399999999997</v>
      </c>
    </row>
    <row r="8" spans="2:9" s="35" customFormat="1" ht="26">
      <c r="B8" s="455" t="s">
        <v>1037</v>
      </c>
      <c r="C8" s="229">
        <v>289.88600000000002</v>
      </c>
      <c r="D8" s="229">
        <v>0</v>
      </c>
      <c r="E8" s="453">
        <v>2.9</v>
      </c>
      <c r="F8" s="229">
        <v>289.88600000000002</v>
      </c>
      <c r="G8" s="229">
        <v>840.68100000000004</v>
      </c>
      <c r="H8" s="229">
        <v>67.254480000000001</v>
      </c>
    </row>
    <row r="9" spans="2:9" s="35" customFormat="1" ht="26">
      <c r="B9" s="455" t="s">
        <v>1038</v>
      </c>
      <c r="C9" s="229">
        <v>107.83499999999999</v>
      </c>
      <c r="D9" s="229">
        <v>0</v>
      </c>
      <c r="E9" s="453">
        <v>3.7</v>
      </c>
      <c r="F9" s="229">
        <v>107.83499999999999</v>
      </c>
      <c r="G9" s="229">
        <v>398.99200000000002</v>
      </c>
      <c r="H9" s="229">
        <v>31.919360000000001</v>
      </c>
    </row>
    <row r="10" spans="2:9" s="35" customFormat="1" ht="26">
      <c r="B10" s="455" t="s">
        <v>1039</v>
      </c>
      <c r="C10" s="229">
        <v>3141.7919999999999</v>
      </c>
      <c r="D10" s="229">
        <v>0</v>
      </c>
      <c r="E10" s="453">
        <v>2.5</v>
      </c>
      <c r="F10" s="229">
        <v>3141.7919999999999</v>
      </c>
      <c r="G10" s="229">
        <v>7854.4960000000001</v>
      </c>
      <c r="H10" s="229">
        <v>628.35968000000003</v>
      </c>
    </row>
    <row r="11" spans="2:9" s="35" customFormat="1">
      <c r="B11" s="455" t="s">
        <v>1040</v>
      </c>
      <c r="C11" s="229">
        <v>138.46</v>
      </c>
      <c r="D11" s="229">
        <v>0</v>
      </c>
      <c r="E11" s="457"/>
      <c r="F11" s="229">
        <v>138.46</v>
      </c>
      <c r="G11" s="229">
        <v>449.15600000000001</v>
      </c>
      <c r="H11" s="229">
        <v>35.932479999999998</v>
      </c>
    </row>
    <row r="12" spans="2:9" s="35" customFormat="1">
      <c r="B12" s="454" t="s">
        <v>226</v>
      </c>
      <c r="C12" s="231">
        <v>2883.3980000000001</v>
      </c>
      <c r="D12" s="231">
        <v>0</v>
      </c>
      <c r="E12" s="457"/>
      <c r="F12" s="231">
        <v>2883.3980000000001</v>
      </c>
      <c r="G12" s="231">
        <v>5554.3680000000004</v>
      </c>
      <c r="H12" s="231">
        <v>444.34944000000002</v>
      </c>
    </row>
    <row r="13" spans="2:9">
      <c r="B13" s="456" t="s">
        <v>20</v>
      </c>
      <c r="C13" s="389">
        <v>7124.2839999999997</v>
      </c>
      <c r="D13" s="239">
        <v>0</v>
      </c>
      <c r="E13" s="457"/>
      <c r="F13" s="389">
        <v>7124.2839999999997</v>
      </c>
      <c r="G13" s="389">
        <v>16167.223000000002</v>
      </c>
      <c r="H13" s="389">
        <v>1293.3778399999999</v>
      </c>
    </row>
    <row r="14" spans="2:9" s="196" customFormat="1" ht="7">
      <c r="B14" s="1106" t="s">
        <v>1553</v>
      </c>
      <c r="C14" s="1106"/>
      <c r="D14" s="1106"/>
      <c r="E14" s="1106"/>
      <c r="F14" s="1106"/>
      <c r="G14" s="1106"/>
      <c r="H14" s="1106"/>
      <c r="I14" s="1106"/>
    </row>
    <row r="15" spans="2:9" s="196" customFormat="1" ht="7">
      <c r="B15" s="1106" t="s">
        <v>1031</v>
      </c>
      <c r="C15" s="1106"/>
      <c r="D15" s="1106"/>
      <c r="E15" s="1106"/>
      <c r="F15" s="1106"/>
      <c r="G15" s="1106"/>
      <c r="H15" s="1106"/>
    </row>
    <row r="16" spans="2:9" s="196" customFormat="1" ht="7">
      <c r="B16" s="1106" t="s">
        <v>1032</v>
      </c>
      <c r="C16" s="1106"/>
      <c r="D16" s="1106"/>
      <c r="E16" s="1106"/>
      <c r="F16" s="1106"/>
      <c r="G16" s="1106"/>
      <c r="H16" s="1106"/>
    </row>
    <row r="17" spans="2:9">
      <c r="B17" s="81"/>
      <c r="C17" s="81"/>
      <c r="D17" s="81"/>
      <c r="E17" s="81"/>
      <c r="F17" s="81"/>
      <c r="G17" s="81"/>
      <c r="H17" s="81"/>
    </row>
    <row r="18" spans="2:9" s="10" customFormat="1"/>
    <row r="19" spans="2:9">
      <c r="B19" s="1100" t="s">
        <v>1557</v>
      </c>
      <c r="C19" s="1100"/>
      <c r="D19" s="1100"/>
      <c r="E19" s="1100"/>
      <c r="F19" s="1100"/>
      <c r="G19" s="1100"/>
      <c r="H19" s="1100"/>
    </row>
    <row r="20" spans="2:9">
      <c r="B20" s="41"/>
      <c r="C20" s="41"/>
      <c r="D20" s="41"/>
      <c r="E20" s="41"/>
      <c r="F20" s="41"/>
      <c r="G20" s="41"/>
      <c r="H20" s="41"/>
    </row>
    <row r="21" spans="2:9" s="4" customFormat="1">
      <c r="B21" s="450"/>
      <c r="C21" s="1112" t="s">
        <v>1033</v>
      </c>
      <c r="D21" s="1112"/>
      <c r="E21" s="1112"/>
      <c r="F21" s="1112"/>
      <c r="G21" s="1112"/>
      <c r="H21" s="1112"/>
    </row>
    <row r="22" spans="2:9" ht="28">
      <c r="B22" s="394" t="s">
        <v>1034</v>
      </c>
      <c r="C22" s="833" t="s">
        <v>1302</v>
      </c>
      <c r="D22" s="834" t="s">
        <v>1035</v>
      </c>
      <c r="E22" s="834" t="s">
        <v>1021</v>
      </c>
      <c r="F22" s="833" t="s">
        <v>1022</v>
      </c>
      <c r="G22" s="834" t="s">
        <v>220</v>
      </c>
      <c r="H22" s="834" t="s">
        <v>179</v>
      </c>
    </row>
    <row r="23" spans="2:9" s="35" customFormat="1" ht="26">
      <c r="B23" s="454" t="s">
        <v>1036</v>
      </c>
      <c r="C23" s="231">
        <v>342.55500000000001</v>
      </c>
      <c r="D23" s="231">
        <v>0</v>
      </c>
      <c r="E23" s="452">
        <v>1.9</v>
      </c>
      <c r="F23" s="231">
        <v>342.55500000000001</v>
      </c>
      <c r="G23" s="231">
        <v>650.86599999999999</v>
      </c>
      <c r="H23" s="231">
        <v>52.069279999999999</v>
      </c>
    </row>
    <row r="24" spans="2:9" s="35" customFormat="1" ht="26">
      <c r="B24" s="455" t="s">
        <v>1037</v>
      </c>
      <c r="C24" s="229">
        <v>309.238</v>
      </c>
      <c r="D24" s="229">
        <v>0</v>
      </c>
      <c r="E24" s="453">
        <v>2.9</v>
      </c>
      <c r="F24" s="229">
        <v>309.238</v>
      </c>
      <c r="G24" s="229">
        <v>896.79600000000005</v>
      </c>
      <c r="H24" s="229">
        <v>71.743680000000012</v>
      </c>
    </row>
    <row r="25" spans="2:9" s="35" customFormat="1" ht="26">
      <c r="B25" s="455" t="s">
        <v>1038</v>
      </c>
      <c r="C25" s="229">
        <v>60.56</v>
      </c>
      <c r="D25" s="229">
        <v>0</v>
      </c>
      <c r="E25" s="453">
        <v>3.7</v>
      </c>
      <c r="F25" s="229">
        <v>60.56</v>
      </c>
      <c r="G25" s="229">
        <v>224.07599999999999</v>
      </c>
      <c r="H25" s="229">
        <v>17.926079999999999</v>
      </c>
    </row>
    <row r="26" spans="2:9" s="35" customFormat="1" ht="26">
      <c r="B26" s="455" t="s">
        <v>1039</v>
      </c>
      <c r="C26" s="229">
        <v>2525.4540000000002</v>
      </c>
      <c r="D26" s="229">
        <v>0</v>
      </c>
      <c r="E26" s="453">
        <v>2.5</v>
      </c>
      <c r="F26" s="229">
        <v>2525.4540000000002</v>
      </c>
      <c r="G26" s="229">
        <v>6313.65</v>
      </c>
      <c r="H26" s="229">
        <v>505.09199999999998</v>
      </c>
    </row>
    <row r="27" spans="2:9" s="35" customFormat="1">
      <c r="B27" s="455" t="s">
        <v>1040</v>
      </c>
      <c r="C27" s="229">
        <v>382.74299999999999</v>
      </c>
      <c r="D27" s="229">
        <v>0</v>
      </c>
      <c r="E27" s="457"/>
      <c r="F27" s="229">
        <v>382.74299999999999</v>
      </c>
      <c r="G27" s="229">
        <v>1171.825</v>
      </c>
      <c r="H27" s="229">
        <v>93.746000000000009</v>
      </c>
    </row>
    <row r="28" spans="2:9" s="35" customFormat="1">
      <c r="B28" s="454" t="s">
        <v>226</v>
      </c>
      <c r="C28" s="231">
        <v>3201.0390000000002</v>
      </c>
      <c r="D28" s="231">
        <v>0</v>
      </c>
      <c r="E28" s="457"/>
      <c r="F28" s="231">
        <v>3201.0390000000002</v>
      </c>
      <c r="G28" s="231">
        <v>5988.5159999999996</v>
      </c>
      <c r="H28" s="231">
        <v>479.08127999999999</v>
      </c>
    </row>
    <row r="29" spans="2:9">
      <c r="B29" s="456" t="s">
        <v>20</v>
      </c>
      <c r="C29" s="389">
        <v>6821.5889999999999</v>
      </c>
      <c r="D29" s="239">
        <v>0</v>
      </c>
      <c r="E29" s="457"/>
      <c r="F29" s="389">
        <v>6821.5889999999999</v>
      </c>
      <c r="G29" s="389">
        <v>15245.728999999999</v>
      </c>
      <c r="H29" s="389">
        <v>1219.65832</v>
      </c>
    </row>
    <row r="30" spans="2:9" s="196" customFormat="1" ht="7">
      <c r="B30" s="1106" t="s">
        <v>1553</v>
      </c>
      <c r="C30" s="1106"/>
      <c r="D30" s="1106"/>
      <c r="E30" s="1106"/>
      <c r="F30" s="1106"/>
      <c r="G30" s="1106"/>
      <c r="H30" s="1106"/>
      <c r="I30" s="1106"/>
    </row>
    <row r="31" spans="2:9" s="196" customFormat="1" ht="7">
      <c r="B31" s="1106" t="s">
        <v>1031</v>
      </c>
      <c r="C31" s="1106"/>
      <c r="D31" s="1106"/>
      <c r="E31" s="1106"/>
      <c r="F31" s="1106"/>
      <c r="G31" s="1106"/>
      <c r="H31" s="1106"/>
    </row>
    <row r="32" spans="2:9" s="196" customFormat="1" ht="7">
      <c r="B32" s="1106" t="s">
        <v>1032</v>
      </c>
      <c r="C32" s="1106"/>
      <c r="D32" s="1106"/>
      <c r="E32" s="1106"/>
      <c r="F32" s="1106"/>
      <c r="G32" s="1106"/>
      <c r="H32" s="1106"/>
    </row>
    <row r="33" spans="2:14">
      <c r="B33" s="11"/>
      <c r="J33" s="167"/>
      <c r="K33" s="151"/>
      <c r="L33" s="153"/>
      <c r="M33" s="153"/>
      <c r="N33" s="153"/>
    </row>
    <row r="34" spans="2:14">
      <c r="J34" s="167"/>
      <c r="K34" s="151"/>
      <c r="L34" s="153"/>
      <c r="M34" s="153"/>
      <c r="N34" s="153"/>
    </row>
    <row r="35" spans="2:14">
      <c r="J35" s="167"/>
      <c r="K35" s="151"/>
      <c r="L35" s="153"/>
      <c r="M35" s="153"/>
      <c r="N35" s="153"/>
    </row>
    <row r="36" spans="2:14">
      <c r="J36" s="167"/>
      <c r="K36" s="151"/>
      <c r="L36" s="153"/>
      <c r="M36" s="153"/>
      <c r="N36" s="153"/>
    </row>
    <row r="37" spans="2:14">
      <c r="J37" s="167"/>
      <c r="K37" s="151"/>
      <c r="L37" s="153"/>
      <c r="M37" s="153"/>
      <c r="N37" s="153"/>
    </row>
    <row r="38" spans="2:14">
      <c r="J38" s="167"/>
      <c r="K38" s="151"/>
      <c r="L38" s="153"/>
      <c r="M38" s="153"/>
      <c r="N38" s="153"/>
    </row>
    <row r="39" spans="2:14">
      <c r="J39" s="167"/>
      <c r="K39" s="151"/>
      <c r="L39" s="153"/>
      <c r="M39" s="153"/>
      <c r="N39" s="153"/>
    </row>
  </sheetData>
  <mergeCells count="10">
    <mergeCell ref="C21:H21"/>
    <mergeCell ref="B30:I30"/>
    <mergeCell ref="B31:H31"/>
    <mergeCell ref="B32:H32"/>
    <mergeCell ref="B2:H2"/>
    <mergeCell ref="C5:H5"/>
    <mergeCell ref="B14:I14"/>
    <mergeCell ref="B15:H15"/>
    <mergeCell ref="B16:H16"/>
    <mergeCell ref="B19:H19"/>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71"/>
  <sheetViews>
    <sheetView showGridLines="0" zoomScaleNormal="100" workbookViewId="0"/>
  </sheetViews>
  <sheetFormatPr baseColWidth="10" defaultColWidth="9" defaultRowHeight="13"/>
  <cols>
    <col min="1" max="1" width="8.69921875" style="59" customWidth="1"/>
    <col min="2" max="2" width="49" style="59" customWidth="1"/>
    <col min="3" max="11" width="10.69921875" style="59" customWidth="1"/>
    <col min="12" max="16384" width="9" style="59"/>
  </cols>
  <sheetData>
    <row r="2" spans="2:11">
      <c r="B2" s="1100" t="s">
        <v>1524</v>
      </c>
      <c r="C2" s="1100"/>
      <c r="D2" s="1100"/>
      <c r="E2" s="1100"/>
      <c r="F2" s="1100"/>
      <c r="G2" s="1100"/>
      <c r="H2" s="1100"/>
      <c r="I2" s="1100"/>
      <c r="J2" s="1100"/>
      <c r="K2" s="1100"/>
    </row>
    <row r="3" spans="2:11">
      <c r="B3" s="41"/>
      <c r="C3" s="41"/>
      <c r="D3" s="41"/>
      <c r="E3" s="41"/>
      <c r="F3" s="41"/>
      <c r="G3" s="41"/>
      <c r="H3" s="41"/>
      <c r="I3" s="41"/>
      <c r="J3" s="41"/>
      <c r="K3" s="41"/>
    </row>
    <row r="4" spans="2:11">
      <c r="B4" s="422"/>
      <c r="C4" s="1126"/>
      <c r="D4" s="1126"/>
      <c r="E4" s="1126"/>
      <c r="F4" s="1126"/>
      <c r="G4" s="1126"/>
      <c r="H4" s="1126"/>
      <c r="I4" s="1126"/>
      <c r="J4" s="1126"/>
      <c r="K4" s="1126"/>
    </row>
    <row r="5" spans="2:11">
      <c r="B5" s="1116" t="s">
        <v>748</v>
      </c>
      <c r="C5" s="1127" t="s">
        <v>1041</v>
      </c>
      <c r="D5" s="1127"/>
      <c r="E5" s="1127"/>
      <c r="F5" s="1127" t="s">
        <v>1042</v>
      </c>
      <c r="G5" s="1127"/>
      <c r="H5" s="1127"/>
      <c r="I5" s="1127" t="s">
        <v>20</v>
      </c>
      <c r="J5" s="1127"/>
      <c r="K5" s="1127"/>
    </row>
    <row r="6" spans="2:11">
      <c r="B6" s="1117"/>
      <c r="C6" s="834" t="s">
        <v>228</v>
      </c>
      <c r="D6" s="834" t="s">
        <v>229</v>
      </c>
      <c r="E6" s="834" t="s">
        <v>230</v>
      </c>
      <c r="F6" s="834" t="s">
        <v>228</v>
      </c>
      <c r="G6" s="834" t="s">
        <v>229</v>
      </c>
      <c r="H6" s="834" t="s">
        <v>230</v>
      </c>
      <c r="I6" s="834" t="s">
        <v>228</v>
      </c>
      <c r="J6" s="834" t="s">
        <v>229</v>
      </c>
      <c r="K6" s="834" t="s">
        <v>230</v>
      </c>
    </row>
    <row r="7" spans="2:11" s="144" customFormat="1">
      <c r="B7" s="233" t="s">
        <v>15</v>
      </c>
      <c r="C7" s="367">
        <v>7520.7619999999997</v>
      </c>
      <c r="D7" s="367">
        <v>1903.88</v>
      </c>
      <c r="E7" s="367">
        <v>42.292000000000002</v>
      </c>
      <c r="F7" s="367">
        <v>74.28</v>
      </c>
      <c r="G7" s="367">
        <v>304.67899999999997</v>
      </c>
      <c r="H7" s="367">
        <v>12.971</v>
      </c>
      <c r="I7" s="367">
        <v>7595.0419999999995</v>
      </c>
      <c r="J7" s="367">
        <v>2208.5590000000002</v>
      </c>
      <c r="K7" s="367">
        <v>55.263000000000005</v>
      </c>
    </row>
    <row r="8" spans="2:11" s="144" customFormat="1" ht="26">
      <c r="B8" s="232" t="s">
        <v>17</v>
      </c>
      <c r="C8" s="362">
        <v>0</v>
      </c>
      <c r="D8" s="363">
        <v>0</v>
      </c>
      <c r="E8" s="363">
        <v>0</v>
      </c>
      <c r="F8" s="362">
        <v>73.986999999999995</v>
      </c>
      <c r="G8" s="363">
        <v>3.492</v>
      </c>
      <c r="H8" s="363">
        <v>0.91100000000000003</v>
      </c>
      <c r="I8" s="362">
        <v>73.986999999999995</v>
      </c>
      <c r="J8" s="362">
        <v>3.492</v>
      </c>
      <c r="K8" s="362">
        <v>0.91100000000000003</v>
      </c>
    </row>
    <row r="9" spans="2:11" s="144" customFormat="1">
      <c r="B9" s="232" t="s">
        <v>18</v>
      </c>
      <c r="C9" s="363">
        <v>0</v>
      </c>
      <c r="D9" s="363">
        <v>0</v>
      </c>
      <c r="E9" s="363">
        <v>0</v>
      </c>
      <c r="F9" s="363">
        <v>167.33199999999999</v>
      </c>
      <c r="G9" s="363">
        <v>138.39500000000001</v>
      </c>
      <c r="H9" s="362">
        <v>76.12</v>
      </c>
      <c r="I9" s="362">
        <v>167.33199999999999</v>
      </c>
      <c r="J9" s="362">
        <v>138.39500000000001</v>
      </c>
      <c r="K9" s="362">
        <v>76.12</v>
      </c>
    </row>
    <row r="10" spans="2:11" s="144" customFormat="1">
      <c r="B10" s="232" t="s">
        <v>1</v>
      </c>
      <c r="C10" s="363">
        <v>0</v>
      </c>
      <c r="D10" s="363">
        <v>0</v>
      </c>
      <c r="E10" s="363">
        <v>0</v>
      </c>
      <c r="F10" s="363">
        <v>0</v>
      </c>
      <c r="G10" s="363">
        <v>0</v>
      </c>
      <c r="H10" s="363">
        <v>0</v>
      </c>
      <c r="I10" s="363">
        <v>0</v>
      </c>
      <c r="J10" s="363">
        <v>0</v>
      </c>
      <c r="K10" s="363">
        <v>0</v>
      </c>
    </row>
    <row r="11" spans="2:11" s="144" customFormat="1">
      <c r="B11" s="232" t="s">
        <v>4</v>
      </c>
      <c r="C11" s="362">
        <v>10191.816000000001</v>
      </c>
      <c r="D11" s="362">
        <v>487.75799999999998</v>
      </c>
      <c r="E11" s="362">
        <v>235.291</v>
      </c>
      <c r="F11" s="362">
        <v>2140.2710000000002</v>
      </c>
      <c r="G11" s="362">
        <v>1543.249</v>
      </c>
      <c r="H11" s="362">
        <v>405.85300000000001</v>
      </c>
      <c r="I11" s="362">
        <v>12332.087000000001</v>
      </c>
      <c r="J11" s="362">
        <v>2031.0070000000001</v>
      </c>
      <c r="K11" s="362">
        <v>641.14400000000001</v>
      </c>
    </row>
    <row r="12" spans="2:11" s="144" customFormat="1">
      <c r="B12" s="232" t="s">
        <v>5</v>
      </c>
      <c r="C12" s="362">
        <v>1772.886</v>
      </c>
      <c r="D12" s="362">
        <v>257.18900000000002</v>
      </c>
      <c r="E12" s="362">
        <v>255.05199999999999</v>
      </c>
      <c r="F12" s="362">
        <v>1184.386</v>
      </c>
      <c r="G12" s="362">
        <v>1156.748</v>
      </c>
      <c r="H12" s="362">
        <v>1173.1300000000001</v>
      </c>
      <c r="I12" s="362">
        <v>2957.2719999999999</v>
      </c>
      <c r="J12" s="362">
        <v>1413.9370000000001</v>
      </c>
      <c r="K12" s="362">
        <v>1428.182</v>
      </c>
    </row>
    <row r="13" spans="2:11" s="144" customFormat="1">
      <c r="B13" s="232" t="s">
        <v>6</v>
      </c>
      <c r="C13" s="362">
        <v>464.94299999999998</v>
      </c>
      <c r="D13" s="362">
        <v>0</v>
      </c>
      <c r="E13" s="362">
        <v>0</v>
      </c>
      <c r="F13" s="362">
        <v>58.223999999999997</v>
      </c>
      <c r="G13" s="362">
        <v>56.564</v>
      </c>
      <c r="H13" s="362">
        <v>41.417999999999999</v>
      </c>
      <c r="I13" s="362">
        <v>523.16700000000003</v>
      </c>
      <c r="J13" s="362">
        <v>56.564</v>
      </c>
      <c r="K13" s="362">
        <v>41.417999999999999</v>
      </c>
    </row>
    <row r="14" spans="2:11" s="144" customFormat="1" ht="26">
      <c r="B14" s="232" t="s">
        <v>7</v>
      </c>
      <c r="C14" s="363">
        <v>0</v>
      </c>
      <c r="D14" s="363">
        <v>0</v>
      </c>
      <c r="E14" s="363">
        <v>0</v>
      </c>
      <c r="F14" s="363">
        <v>0</v>
      </c>
      <c r="G14" s="363">
        <v>0</v>
      </c>
      <c r="H14" s="363">
        <v>0</v>
      </c>
      <c r="I14" s="363">
        <v>0</v>
      </c>
      <c r="J14" s="363">
        <v>0</v>
      </c>
      <c r="K14" s="363">
        <v>0</v>
      </c>
    </row>
    <row r="15" spans="2:11" s="144" customFormat="1">
      <c r="B15" s="232" t="s">
        <v>8</v>
      </c>
      <c r="C15" s="363">
        <v>0</v>
      </c>
      <c r="D15" s="363">
        <v>0</v>
      </c>
      <c r="E15" s="363">
        <v>0</v>
      </c>
      <c r="F15" s="363">
        <v>0.95699999999999996</v>
      </c>
      <c r="G15" s="363">
        <v>0.94</v>
      </c>
      <c r="H15" s="363">
        <v>1.41</v>
      </c>
      <c r="I15" s="363">
        <v>0.95699999999999996</v>
      </c>
      <c r="J15" s="363">
        <v>0.94</v>
      </c>
      <c r="K15" s="362">
        <v>1.41</v>
      </c>
    </row>
    <row r="16" spans="2:11" s="144" customFormat="1" ht="26">
      <c r="B16" s="232" t="s">
        <v>9</v>
      </c>
      <c r="C16" s="363">
        <v>0</v>
      </c>
      <c r="D16" s="363">
        <v>0</v>
      </c>
      <c r="E16" s="363">
        <v>0</v>
      </c>
      <c r="F16" s="363">
        <v>31.798999999999999</v>
      </c>
      <c r="G16" s="363">
        <v>31.798999999999999</v>
      </c>
      <c r="H16" s="363">
        <v>47.698999999999998</v>
      </c>
      <c r="I16" s="363">
        <v>31.798999999999999</v>
      </c>
      <c r="J16" s="363">
        <v>31.798999999999999</v>
      </c>
      <c r="K16" s="363">
        <v>47.698999999999998</v>
      </c>
    </row>
    <row r="17" spans="2:11" s="144" customFormat="1">
      <c r="B17" s="232" t="s">
        <v>10</v>
      </c>
      <c r="C17" s="363">
        <v>0</v>
      </c>
      <c r="D17" s="363">
        <v>0</v>
      </c>
      <c r="E17" s="363">
        <v>0</v>
      </c>
      <c r="F17" s="363">
        <v>0</v>
      </c>
      <c r="G17" s="363">
        <v>0</v>
      </c>
      <c r="H17" s="363">
        <v>0</v>
      </c>
      <c r="I17" s="363">
        <v>0</v>
      </c>
      <c r="J17" s="363">
        <v>0</v>
      </c>
      <c r="K17" s="363">
        <v>0</v>
      </c>
    </row>
    <row r="18" spans="2:11" s="144" customFormat="1" ht="26">
      <c r="B18" s="232" t="s">
        <v>11</v>
      </c>
      <c r="C18" s="363">
        <v>0</v>
      </c>
      <c r="D18" s="363">
        <v>0</v>
      </c>
      <c r="E18" s="363">
        <v>0</v>
      </c>
      <c r="F18" s="363">
        <v>0</v>
      </c>
      <c r="G18" s="363">
        <v>0</v>
      </c>
      <c r="H18" s="363">
        <v>0</v>
      </c>
      <c r="I18" s="363">
        <v>0</v>
      </c>
      <c r="J18" s="363">
        <v>0</v>
      </c>
      <c r="K18" s="363">
        <v>0</v>
      </c>
    </row>
    <row r="19" spans="2:11" s="144" customFormat="1">
      <c r="B19" s="232" t="s">
        <v>12</v>
      </c>
      <c r="C19" s="363">
        <v>10.361000000000001</v>
      </c>
      <c r="D19" s="363">
        <v>0.34399999999999997</v>
      </c>
      <c r="E19" s="363">
        <v>0.34399999999999997</v>
      </c>
      <c r="F19" s="363">
        <v>1.327</v>
      </c>
      <c r="G19" s="363">
        <v>1.327</v>
      </c>
      <c r="H19" s="363">
        <v>1.327</v>
      </c>
      <c r="I19" s="363">
        <v>11.688000000000001</v>
      </c>
      <c r="J19" s="363">
        <v>1.6709999999999998</v>
      </c>
      <c r="K19" s="363">
        <v>1.6709999999999998</v>
      </c>
    </row>
    <row r="20" spans="2:11" s="144" customFormat="1">
      <c r="B20" s="233" t="s">
        <v>221</v>
      </c>
      <c r="C20" s="380">
        <v>0</v>
      </c>
      <c r="D20" s="367">
        <v>4135.8289999999997</v>
      </c>
      <c r="E20" s="380">
        <v>0</v>
      </c>
      <c r="F20" s="380">
        <v>0</v>
      </c>
      <c r="G20" s="380">
        <v>0</v>
      </c>
      <c r="H20" s="380">
        <v>0</v>
      </c>
      <c r="I20" s="380">
        <v>0</v>
      </c>
      <c r="J20" s="367">
        <v>4135.8289999999997</v>
      </c>
      <c r="K20" s="380">
        <v>0</v>
      </c>
    </row>
    <row r="21" spans="2:11">
      <c r="B21" s="238" t="s">
        <v>1468</v>
      </c>
      <c r="C21" s="381">
        <v>19960.768</v>
      </c>
      <c r="D21" s="381">
        <v>6785</v>
      </c>
      <c r="E21" s="381">
        <v>532.97900000000004</v>
      </c>
      <c r="F21" s="381">
        <v>3732.5630000000006</v>
      </c>
      <c r="G21" s="381">
        <v>3237.1930000000002</v>
      </c>
      <c r="H21" s="381">
        <v>1760.8390000000002</v>
      </c>
      <c r="I21" s="381">
        <v>23693.330999999998</v>
      </c>
      <c r="J21" s="381">
        <v>10022.192999999999</v>
      </c>
      <c r="K21" s="381">
        <v>2293.8179999999998</v>
      </c>
    </row>
    <row r="22" spans="2:11" s="144" customFormat="1">
      <c r="B22" s="41" t="s">
        <v>15</v>
      </c>
      <c r="C22" s="367">
        <v>1558.037</v>
      </c>
      <c r="D22" s="367">
        <v>1558.037</v>
      </c>
      <c r="E22" s="367">
        <v>3.2210000000000001</v>
      </c>
      <c r="F22" s="367">
        <v>41.146999999999998</v>
      </c>
      <c r="G22" s="367">
        <v>41.146999999999998</v>
      </c>
      <c r="H22" s="367">
        <v>5.5679999999999996</v>
      </c>
      <c r="I22" s="367">
        <v>1599.184</v>
      </c>
      <c r="J22" s="367">
        <v>1599.184</v>
      </c>
      <c r="K22" s="367">
        <v>8.7889999999999997</v>
      </c>
    </row>
    <row r="23" spans="2:11" s="144" customFormat="1">
      <c r="B23" s="228" t="s">
        <v>4</v>
      </c>
      <c r="C23" s="362">
        <v>62497.144999999997</v>
      </c>
      <c r="D23" s="362">
        <v>62497.144999999997</v>
      </c>
      <c r="E23" s="362">
        <v>878.53800000000001</v>
      </c>
      <c r="F23" s="362">
        <v>19022.455999999998</v>
      </c>
      <c r="G23" s="362">
        <v>18576.213</v>
      </c>
      <c r="H23" s="362">
        <v>1523.836</v>
      </c>
      <c r="I23" s="362">
        <v>81519.600999999995</v>
      </c>
      <c r="J23" s="362">
        <v>81073.357999999993</v>
      </c>
      <c r="K23" s="362">
        <v>2402.3739999999998</v>
      </c>
    </row>
    <row r="24" spans="2:11" s="144" customFormat="1">
      <c r="B24" s="228" t="s">
        <v>5</v>
      </c>
      <c r="C24" s="362">
        <v>115.968</v>
      </c>
      <c r="D24" s="362">
        <v>115.968</v>
      </c>
      <c r="E24" s="363">
        <v>0.34399999999999997</v>
      </c>
      <c r="F24" s="362">
        <v>3806.0099999999998</v>
      </c>
      <c r="G24" s="362">
        <v>3806.0099999999998</v>
      </c>
      <c r="H24" s="362">
        <v>2009.8710000000001</v>
      </c>
      <c r="I24" s="362">
        <v>3921.9779999999996</v>
      </c>
      <c r="J24" s="362">
        <v>3921.9779999999996</v>
      </c>
      <c r="K24" s="362">
        <v>2010.2150000000001</v>
      </c>
    </row>
    <row r="25" spans="2:11" s="372" customFormat="1" ht="12">
      <c r="B25" s="458" t="s">
        <v>1043</v>
      </c>
      <c r="C25" s="787">
        <v>0</v>
      </c>
      <c r="D25" s="787">
        <v>0</v>
      </c>
      <c r="E25" s="787">
        <v>0</v>
      </c>
      <c r="F25" s="373">
        <v>138.643</v>
      </c>
      <c r="G25" s="373">
        <v>138.643</v>
      </c>
      <c r="H25" s="373">
        <v>123.321</v>
      </c>
      <c r="I25" s="373">
        <v>138.643</v>
      </c>
      <c r="J25" s="373">
        <v>138.643</v>
      </c>
      <c r="K25" s="373">
        <v>123.321</v>
      </c>
    </row>
    <row r="26" spans="2:11" s="372" customFormat="1" ht="12">
      <c r="B26" s="458" t="s">
        <v>1044</v>
      </c>
      <c r="C26" s="787">
        <v>0</v>
      </c>
      <c r="D26" s="787">
        <v>0</v>
      </c>
      <c r="E26" s="787">
        <v>0</v>
      </c>
      <c r="F26" s="373">
        <v>963.72500000000002</v>
      </c>
      <c r="G26" s="373">
        <v>963.72500000000002</v>
      </c>
      <c r="H26" s="373">
        <v>800.09699999999998</v>
      </c>
      <c r="I26" s="373">
        <v>963.72500000000002</v>
      </c>
      <c r="J26" s="373">
        <v>963.72500000000002</v>
      </c>
      <c r="K26" s="373">
        <v>800.09699999999998</v>
      </c>
    </row>
    <row r="27" spans="2:11" s="372" customFormat="1" ht="12">
      <c r="B27" s="458" t="s">
        <v>1045</v>
      </c>
      <c r="C27" s="373">
        <v>115.968</v>
      </c>
      <c r="D27" s="373">
        <v>115.968</v>
      </c>
      <c r="E27" s="787">
        <v>0.34399999999999997</v>
      </c>
      <c r="F27" s="373">
        <v>2703.6419999999998</v>
      </c>
      <c r="G27" s="373">
        <v>2703.6419999999998</v>
      </c>
      <c r="H27" s="373">
        <v>1086.453</v>
      </c>
      <c r="I27" s="373">
        <v>2819.6099999999997</v>
      </c>
      <c r="J27" s="373">
        <v>2819.6099999999997</v>
      </c>
      <c r="K27" s="373">
        <v>1086.797</v>
      </c>
    </row>
    <row r="28" spans="2:11" s="144" customFormat="1">
      <c r="B28" s="228" t="s">
        <v>6</v>
      </c>
      <c r="C28" s="363">
        <v>0</v>
      </c>
      <c r="D28" s="363">
        <v>0</v>
      </c>
      <c r="E28" s="363">
        <v>0</v>
      </c>
      <c r="F28" s="362">
        <v>4.2280000000000006</v>
      </c>
      <c r="G28" s="362">
        <v>4.2280000000000006</v>
      </c>
      <c r="H28" s="362">
        <v>1.1239999999999999</v>
      </c>
      <c r="I28" s="362">
        <v>4.2280000000000006</v>
      </c>
      <c r="J28" s="362">
        <v>4.2280000000000006</v>
      </c>
      <c r="K28" s="362">
        <v>1.1239999999999999</v>
      </c>
    </row>
    <row r="29" spans="2:11" s="372" customFormat="1" ht="24">
      <c r="B29" s="458" t="s">
        <v>1046</v>
      </c>
      <c r="C29" s="787">
        <v>0</v>
      </c>
      <c r="D29" s="787">
        <v>0</v>
      </c>
      <c r="E29" s="787">
        <v>0</v>
      </c>
      <c r="F29" s="787">
        <v>0</v>
      </c>
      <c r="G29" s="787">
        <v>0</v>
      </c>
      <c r="H29" s="787">
        <v>0</v>
      </c>
      <c r="I29" s="787">
        <v>0</v>
      </c>
      <c r="J29" s="787">
        <v>0</v>
      </c>
      <c r="K29" s="787">
        <v>0</v>
      </c>
    </row>
    <row r="30" spans="2:11" s="372" customFormat="1" ht="12">
      <c r="B30" s="458" t="s">
        <v>1047</v>
      </c>
      <c r="C30" s="787">
        <v>0</v>
      </c>
      <c r="D30" s="787">
        <v>0</v>
      </c>
      <c r="E30" s="787">
        <v>0</v>
      </c>
      <c r="F30" s="787">
        <v>0</v>
      </c>
      <c r="G30" s="787">
        <v>0</v>
      </c>
      <c r="H30" s="787">
        <v>0</v>
      </c>
      <c r="I30" s="787">
        <v>0</v>
      </c>
      <c r="J30" s="787">
        <v>0</v>
      </c>
      <c r="K30" s="787">
        <v>0</v>
      </c>
    </row>
    <row r="31" spans="2:11" s="372" customFormat="1" ht="12">
      <c r="B31" s="458" t="s">
        <v>1048</v>
      </c>
      <c r="C31" s="787">
        <v>0</v>
      </c>
      <c r="D31" s="787">
        <v>0</v>
      </c>
      <c r="E31" s="787">
        <v>0</v>
      </c>
      <c r="F31" s="373">
        <v>4.2280000000000006</v>
      </c>
      <c r="G31" s="373">
        <v>4.2280000000000006</v>
      </c>
      <c r="H31" s="373">
        <v>1.1239999999999999</v>
      </c>
      <c r="I31" s="373">
        <v>4.2280000000000006</v>
      </c>
      <c r="J31" s="373">
        <v>4.2280000000000006</v>
      </c>
      <c r="K31" s="373">
        <v>1.1239999999999999</v>
      </c>
    </row>
    <row r="32" spans="2:11" s="372" customFormat="1" ht="12">
      <c r="B32" s="460" t="s">
        <v>1049</v>
      </c>
      <c r="C32" s="787">
        <v>0</v>
      </c>
      <c r="D32" s="787">
        <v>0</v>
      </c>
      <c r="E32" s="787">
        <v>0</v>
      </c>
      <c r="F32" s="373">
        <v>0</v>
      </c>
      <c r="G32" s="373">
        <v>0</v>
      </c>
      <c r="H32" s="373">
        <v>0</v>
      </c>
      <c r="I32" s="373">
        <v>0</v>
      </c>
      <c r="J32" s="373">
        <v>0</v>
      </c>
      <c r="K32" s="373">
        <v>0</v>
      </c>
    </row>
    <row r="33" spans="2:11" s="372" customFormat="1" ht="12">
      <c r="B33" s="461" t="s">
        <v>1050</v>
      </c>
      <c r="C33" s="567">
        <v>0</v>
      </c>
      <c r="D33" s="567">
        <v>0</v>
      </c>
      <c r="E33" s="567">
        <v>0</v>
      </c>
      <c r="F33" s="567">
        <v>4.2280000000000006</v>
      </c>
      <c r="G33" s="567">
        <v>4.2280000000000006</v>
      </c>
      <c r="H33" s="567">
        <v>1.1239999999999999</v>
      </c>
      <c r="I33" s="567">
        <v>4.2280000000000006</v>
      </c>
      <c r="J33" s="567">
        <v>4.2280000000000006</v>
      </c>
      <c r="K33" s="567">
        <v>1.1239999999999999</v>
      </c>
    </row>
    <row r="34" spans="2:11">
      <c r="B34" s="238" t="s">
        <v>1469</v>
      </c>
      <c r="C34" s="381">
        <v>64171.149999999994</v>
      </c>
      <c r="D34" s="381">
        <v>64171.149999999994</v>
      </c>
      <c r="E34" s="381">
        <v>882.10300000000007</v>
      </c>
      <c r="F34" s="381">
        <v>22873.840999999997</v>
      </c>
      <c r="G34" s="381">
        <v>22427.597999999998</v>
      </c>
      <c r="H34" s="381">
        <v>3540.3989999999999</v>
      </c>
      <c r="I34" s="381">
        <v>87044.990999999995</v>
      </c>
      <c r="J34" s="381">
        <v>86598.747999999992</v>
      </c>
      <c r="K34" s="381">
        <v>4422.5020000000004</v>
      </c>
    </row>
    <row r="35" spans="2:11">
      <c r="B35" s="445" t="s">
        <v>1470</v>
      </c>
      <c r="C35" s="794">
        <v>84131.917999999991</v>
      </c>
      <c r="D35" s="794">
        <v>70956.149999999994</v>
      </c>
      <c r="E35" s="794">
        <v>1415.0820000000001</v>
      </c>
      <c r="F35" s="794">
        <v>26606.403999999999</v>
      </c>
      <c r="G35" s="794">
        <v>25664.790999999997</v>
      </c>
      <c r="H35" s="794">
        <v>5301.2380000000003</v>
      </c>
      <c r="I35" s="794">
        <v>110738.32199999999</v>
      </c>
      <c r="J35" s="794">
        <v>96620.940999999992</v>
      </c>
      <c r="K35" s="794">
        <v>6716.32</v>
      </c>
    </row>
    <row r="37" spans="2:11">
      <c r="B37" s="35"/>
      <c r="C37" s="35"/>
      <c r="D37" s="35"/>
      <c r="E37" s="35"/>
      <c r="F37" s="35"/>
      <c r="G37" s="35"/>
      <c r="H37" s="35"/>
      <c r="I37" s="35"/>
      <c r="J37" s="35"/>
      <c r="K37" s="35"/>
    </row>
    <row r="38" spans="2:11">
      <c r="B38" s="1100" t="s">
        <v>1525</v>
      </c>
      <c r="C38" s="1100"/>
      <c r="D38" s="1100"/>
      <c r="E38" s="1100"/>
      <c r="F38" s="1100"/>
      <c r="G38" s="1100"/>
      <c r="H38" s="1100"/>
      <c r="I38" s="1100"/>
      <c r="J38" s="1100"/>
      <c r="K38" s="1100"/>
    </row>
    <row r="39" spans="2:11">
      <c r="B39" s="35"/>
      <c r="C39" s="35"/>
      <c r="D39" s="35"/>
      <c r="E39" s="35"/>
      <c r="F39" s="35"/>
      <c r="G39" s="35"/>
      <c r="H39" s="35"/>
      <c r="I39" s="35"/>
      <c r="J39" s="35"/>
      <c r="K39" s="35"/>
    </row>
    <row r="40" spans="2:11">
      <c r="B40" s="422"/>
      <c r="C40" s="1126"/>
      <c r="D40" s="1126"/>
      <c r="E40" s="1126"/>
      <c r="F40" s="1126"/>
      <c r="G40" s="1126"/>
      <c r="H40" s="1126"/>
      <c r="I40" s="1126"/>
      <c r="J40" s="1126"/>
      <c r="K40" s="1126"/>
    </row>
    <row r="41" spans="2:11">
      <c r="B41" s="1116" t="s">
        <v>1051</v>
      </c>
      <c r="C41" s="1127" t="s">
        <v>1052</v>
      </c>
      <c r="D41" s="1127"/>
      <c r="E41" s="1127"/>
      <c r="F41" s="1127" t="s">
        <v>1053</v>
      </c>
      <c r="G41" s="1127"/>
      <c r="H41" s="1127"/>
      <c r="I41" s="1127" t="s">
        <v>1054</v>
      </c>
      <c r="J41" s="1127"/>
      <c r="K41" s="1127"/>
    </row>
    <row r="42" spans="2:11">
      <c r="B42" s="1117"/>
      <c r="C42" s="834" t="s">
        <v>1055</v>
      </c>
      <c r="D42" s="834" t="s">
        <v>1056</v>
      </c>
      <c r="E42" s="834" t="s">
        <v>1057</v>
      </c>
      <c r="F42" s="834" t="s">
        <v>1055</v>
      </c>
      <c r="G42" s="834" t="s">
        <v>1056</v>
      </c>
      <c r="H42" s="834" t="s">
        <v>1057</v>
      </c>
      <c r="I42" s="834" t="s">
        <v>1055</v>
      </c>
      <c r="J42" s="834" t="s">
        <v>1056</v>
      </c>
      <c r="K42" s="834" t="s">
        <v>1057</v>
      </c>
    </row>
    <row r="43" spans="2:11" s="144" customFormat="1">
      <c r="B43" s="988" t="s">
        <v>15</v>
      </c>
      <c r="C43" s="367">
        <v>7615.5990000000002</v>
      </c>
      <c r="D43" s="367">
        <v>746.43399999999997</v>
      </c>
      <c r="E43" s="367">
        <v>298.87700000000001</v>
      </c>
      <c r="F43" s="367">
        <v>230.666</v>
      </c>
      <c r="G43" s="367">
        <v>275.959</v>
      </c>
      <c r="H43" s="367">
        <v>13.965</v>
      </c>
      <c r="I43" s="367">
        <v>7846.2650000000003</v>
      </c>
      <c r="J43" s="367">
        <v>1022.393</v>
      </c>
      <c r="K43" s="367">
        <v>312.84199999999998</v>
      </c>
    </row>
    <row r="44" spans="2:11" s="144" customFormat="1" ht="26">
      <c r="B44" s="989" t="s">
        <v>17</v>
      </c>
      <c r="C44" s="362">
        <v>0</v>
      </c>
      <c r="D44" s="363">
        <v>0</v>
      </c>
      <c r="E44" s="363">
        <v>0</v>
      </c>
      <c r="F44" s="362">
        <v>4.5760000000000005</v>
      </c>
      <c r="G44" s="363">
        <v>4.5760000000000005</v>
      </c>
      <c r="H44" s="363">
        <v>1.1260000000000001</v>
      </c>
      <c r="I44" s="362">
        <v>4.5760000000000005</v>
      </c>
      <c r="J44" s="362">
        <v>4.5760000000000005</v>
      </c>
      <c r="K44" s="362">
        <v>1.1260000000000001</v>
      </c>
    </row>
    <row r="45" spans="2:11" s="144" customFormat="1">
      <c r="B45" s="989" t="s">
        <v>18</v>
      </c>
      <c r="C45" s="363">
        <v>0</v>
      </c>
      <c r="D45" s="363">
        <v>0</v>
      </c>
      <c r="E45" s="363">
        <v>0</v>
      </c>
      <c r="F45" s="363">
        <v>1.256</v>
      </c>
      <c r="G45" s="363">
        <v>1.256</v>
      </c>
      <c r="H45" s="362">
        <v>0.42599999999999999</v>
      </c>
      <c r="I45" s="362">
        <v>1.256</v>
      </c>
      <c r="J45" s="362">
        <v>1.256</v>
      </c>
      <c r="K45" s="362">
        <v>0.42599999999999999</v>
      </c>
    </row>
    <row r="46" spans="2:11" s="144" customFormat="1">
      <c r="B46" s="989" t="s">
        <v>1</v>
      </c>
      <c r="C46" s="363">
        <v>0</v>
      </c>
      <c r="D46" s="363">
        <v>0</v>
      </c>
      <c r="E46" s="363">
        <v>0</v>
      </c>
      <c r="F46" s="363">
        <v>0</v>
      </c>
      <c r="G46" s="363">
        <v>0</v>
      </c>
      <c r="H46" s="363">
        <v>0</v>
      </c>
      <c r="I46" s="363">
        <v>0</v>
      </c>
      <c r="J46" s="363">
        <v>0</v>
      </c>
      <c r="K46" s="363">
        <v>0</v>
      </c>
    </row>
    <row r="47" spans="2:11" s="144" customFormat="1">
      <c r="B47" s="989" t="s">
        <v>4</v>
      </c>
      <c r="C47" s="362">
        <v>4364.2370000000001</v>
      </c>
      <c r="D47" s="362">
        <v>834.47699999999998</v>
      </c>
      <c r="E47" s="362">
        <v>177.78800000000001</v>
      </c>
      <c r="F47" s="362">
        <v>3370.5709999999999</v>
      </c>
      <c r="G47" s="362">
        <v>2370.4520000000002</v>
      </c>
      <c r="H47" s="362">
        <v>1034.0729999999999</v>
      </c>
      <c r="I47" s="362">
        <v>7734.808</v>
      </c>
      <c r="J47" s="362">
        <v>3204.9290000000001</v>
      </c>
      <c r="K47" s="362">
        <v>1211.8609999999999</v>
      </c>
    </row>
    <row r="48" spans="2:11" s="144" customFormat="1">
      <c r="B48" s="989" t="s">
        <v>5</v>
      </c>
      <c r="C48" s="362">
        <v>1236.8869999999999</v>
      </c>
      <c r="D48" s="362">
        <v>207.84100000000001</v>
      </c>
      <c r="E48" s="362">
        <v>207.75800000000001</v>
      </c>
      <c r="F48" s="362">
        <v>1261.5619999999999</v>
      </c>
      <c r="G48" s="362">
        <v>1236.3400000000001</v>
      </c>
      <c r="H48" s="362">
        <v>1227.548</v>
      </c>
      <c r="I48" s="362">
        <v>2498.4489999999996</v>
      </c>
      <c r="J48" s="362">
        <v>1444.181</v>
      </c>
      <c r="K48" s="362">
        <v>1435.306</v>
      </c>
    </row>
    <row r="49" spans="2:11" s="144" customFormat="1">
      <c r="B49" s="989" t="s">
        <v>6</v>
      </c>
      <c r="C49" s="362">
        <v>0.374</v>
      </c>
      <c r="D49" s="362">
        <v>0.374</v>
      </c>
      <c r="E49" s="362">
        <v>0.248</v>
      </c>
      <c r="F49" s="362">
        <v>22.805</v>
      </c>
      <c r="G49" s="362">
        <v>22.805</v>
      </c>
      <c r="H49" s="362">
        <v>14.727</v>
      </c>
      <c r="I49" s="362">
        <v>23.178999999999998</v>
      </c>
      <c r="J49" s="362">
        <v>23.178999999999998</v>
      </c>
      <c r="K49" s="362">
        <v>14.975</v>
      </c>
    </row>
    <row r="50" spans="2:11" s="144" customFormat="1" ht="26">
      <c r="B50" s="989" t="s">
        <v>7</v>
      </c>
      <c r="C50" s="363">
        <v>0</v>
      </c>
      <c r="D50" s="363">
        <v>0</v>
      </c>
      <c r="E50" s="363">
        <v>0</v>
      </c>
      <c r="F50" s="363">
        <v>0</v>
      </c>
      <c r="G50" s="363">
        <v>0</v>
      </c>
      <c r="H50" s="363">
        <v>0</v>
      </c>
      <c r="I50" s="363">
        <v>0</v>
      </c>
      <c r="J50" s="363">
        <v>0</v>
      </c>
      <c r="K50" s="363">
        <v>0</v>
      </c>
    </row>
    <row r="51" spans="2:11" s="144" customFormat="1">
      <c r="B51" s="989" t="s">
        <v>8</v>
      </c>
      <c r="C51" s="363">
        <v>0</v>
      </c>
      <c r="D51" s="363">
        <v>0</v>
      </c>
      <c r="E51" s="363">
        <v>0</v>
      </c>
      <c r="F51" s="363">
        <v>20.872</v>
      </c>
      <c r="G51" s="363">
        <v>20.905999999999999</v>
      </c>
      <c r="H51" s="363">
        <v>31.36</v>
      </c>
      <c r="I51" s="363">
        <v>20.872</v>
      </c>
      <c r="J51" s="363">
        <v>20.905999999999999</v>
      </c>
      <c r="K51" s="362">
        <v>31.36</v>
      </c>
    </row>
    <row r="52" spans="2:11" s="144" customFormat="1" ht="26">
      <c r="B52" s="989" t="s">
        <v>9</v>
      </c>
      <c r="C52" s="363">
        <v>0</v>
      </c>
      <c r="D52" s="363">
        <v>0</v>
      </c>
      <c r="E52" s="363">
        <v>0</v>
      </c>
      <c r="F52" s="363">
        <v>0</v>
      </c>
      <c r="G52" s="363">
        <v>0</v>
      </c>
      <c r="H52" s="363">
        <v>0</v>
      </c>
      <c r="I52" s="363">
        <v>0</v>
      </c>
      <c r="J52" s="363">
        <v>0</v>
      </c>
      <c r="K52" s="363">
        <v>0</v>
      </c>
    </row>
    <row r="53" spans="2:11" s="144" customFormat="1">
      <c r="B53" s="989" t="s">
        <v>10</v>
      </c>
      <c r="C53" s="363">
        <v>0</v>
      </c>
      <c r="D53" s="363">
        <v>0</v>
      </c>
      <c r="E53" s="363">
        <v>0</v>
      </c>
      <c r="F53" s="363">
        <v>0</v>
      </c>
      <c r="G53" s="363">
        <v>0</v>
      </c>
      <c r="H53" s="363">
        <v>0</v>
      </c>
      <c r="I53" s="363">
        <v>0</v>
      </c>
      <c r="J53" s="363">
        <v>0</v>
      </c>
      <c r="K53" s="363">
        <v>0</v>
      </c>
    </row>
    <row r="54" spans="2:11" s="144" customFormat="1" ht="26">
      <c r="B54" s="989" t="s">
        <v>11</v>
      </c>
      <c r="C54" s="363">
        <v>0</v>
      </c>
      <c r="D54" s="363">
        <v>0</v>
      </c>
      <c r="E54" s="363">
        <v>0</v>
      </c>
      <c r="F54" s="363">
        <v>0</v>
      </c>
      <c r="G54" s="363">
        <v>0</v>
      </c>
      <c r="H54" s="363">
        <v>0</v>
      </c>
      <c r="I54" s="363">
        <v>0</v>
      </c>
      <c r="J54" s="363">
        <v>0</v>
      </c>
      <c r="K54" s="363">
        <v>0</v>
      </c>
    </row>
    <row r="55" spans="2:11" s="144" customFormat="1">
      <c r="B55" s="989" t="s">
        <v>12</v>
      </c>
      <c r="C55" s="363">
        <v>6.6210000000000004</v>
      </c>
      <c r="D55" s="363">
        <v>0.13400000000000001</v>
      </c>
      <c r="E55" s="363">
        <v>0.13400000000000001</v>
      </c>
      <c r="F55" s="363">
        <v>2E-3</v>
      </c>
      <c r="G55" s="363">
        <v>2E-3</v>
      </c>
      <c r="H55" s="363">
        <v>2E-3</v>
      </c>
      <c r="I55" s="363">
        <v>6.6230000000000002</v>
      </c>
      <c r="J55" s="363">
        <v>0.13600000000000001</v>
      </c>
      <c r="K55" s="363">
        <v>0.13600000000000001</v>
      </c>
    </row>
    <row r="56" spans="2:11" s="144" customFormat="1">
      <c r="B56" s="988" t="s">
        <v>221</v>
      </c>
      <c r="C56" s="380">
        <v>0</v>
      </c>
      <c r="D56" s="367">
        <v>8516.6610000000001</v>
      </c>
      <c r="E56" s="380">
        <v>0</v>
      </c>
      <c r="F56" s="380">
        <v>0</v>
      </c>
      <c r="G56" s="380">
        <v>1026.356</v>
      </c>
      <c r="H56" s="380">
        <v>0</v>
      </c>
      <c r="I56" s="380">
        <v>0</v>
      </c>
      <c r="J56" s="367">
        <v>9543.0169999999998</v>
      </c>
      <c r="K56" s="380">
        <v>0</v>
      </c>
    </row>
    <row r="57" spans="2:11">
      <c r="B57" s="990" t="s">
        <v>1468</v>
      </c>
      <c r="C57" s="381">
        <v>13223.717999999999</v>
      </c>
      <c r="D57" s="381">
        <v>10305.921</v>
      </c>
      <c r="E57" s="381">
        <v>684.80500000000006</v>
      </c>
      <c r="F57" s="381">
        <v>4912.344000000001</v>
      </c>
      <c r="G57" s="381">
        <v>4958.652</v>
      </c>
      <c r="H57" s="381">
        <v>2323.2269999999999</v>
      </c>
      <c r="I57" s="381">
        <v>18136.061999999998</v>
      </c>
      <c r="J57" s="381">
        <v>15264.573</v>
      </c>
      <c r="K57" s="381">
        <v>3008.0320000000002</v>
      </c>
    </row>
    <row r="58" spans="2:11" s="144" customFormat="1">
      <c r="B58" s="41" t="s">
        <v>15</v>
      </c>
      <c r="C58" s="367">
        <v>4813.8289999999997</v>
      </c>
      <c r="D58" s="367">
        <v>4813.8289999999997</v>
      </c>
      <c r="E58" s="367">
        <v>217.27600000000001</v>
      </c>
      <c r="F58" s="367">
        <v>17.603999999999999</v>
      </c>
      <c r="G58" s="367">
        <v>17.603999999999999</v>
      </c>
      <c r="H58" s="367">
        <v>8.7059999999999995</v>
      </c>
      <c r="I58" s="367">
        <v>4831.433</v>
      </c>
      <c r="J58" s="367">
        <v>4831.433</v>
      </c>
      <c r="K58" s="367">
        <v>225.982</v>
      </c>
    </row>
    <row r="59" spans="2:11" s="144" customFormat="1">
      <c r="B59" s="228" t="s">
        <v>4</v>
      </c>
      <c r="C59" s="362">
        <v>50179.146000000001</v>
      </c>
      <c r="D59" s="362">
        <v>50179.146000000001</v>
      </c>
      <c r="E59" s="362">
        <v>425.05799999999999</v>
      </c>
      <c r="F59" s="362">
        <v>17511.011000000002</v>
      </c>
      <c r="G59" s="362">
        <v>17330.805</v>
      </c>
      <c r="H59" s="362">
        <v>1365.2239999999999</v>
      </c>
      <c r="I59" s="362">
        <v>67690.157000000007</v>
      </c>
      <c r="J59" s="362">
        <v>67509.951000000001</v>
      </c>
      <c r="K59" s="362">
        <v>1790.2819999999999</v>
      </c>
    </row>
    <row r="60" spans="2:11" s="144" customFormat="1">
      <c r="B60" s="228" t="s">
        <v>5</v>
      </c>
      <c r="C60" s="362">
        <v>17.045999999999999</v>
      </c>
      <c r="D60" s="362">
        <v>17.045999999999999</v>
      </c>
      <c r="E60" s="363">
        <v>0.2</v>
      </c>
      <c r="F60" s="362">
        <v>3465.864</v>
      </c>
      <c r="G60" s="362">
        <v>3465.864</v>
      </c>
      <c r="H60" s="362">
        <v>2037.1329999999998</v>
      </c>
      <c r="I60" s="362">
        <v>3482.91</v>
      </c>
      <c r="J60" s="362">
        <v>3482.91</v>
      </c>
      <c r="K60" s="362">
        <v>2037.3329999999999</v>
      </c>
    </row>
    <row r="61" spans="2:11" s="372" customFormat="1" ht="12">
      <c r="B61" s="458" t="s">
        <v>1043</v>
      </c>
      <c r="C61" s="787">
        <v>0</v>
      </c>
      <c r="D61" s="787">
        <v>0</v>
      </c>
      <c r="E61" s="787">
        <v>0</v>
      </c>
      <c r="F61" s="373">
        <v>113.88499999999999</v>
      </c>
      <c r="G61" s="373">
        <v>113.88499999999999</v>
      </c>
      <c r="H61" s="373">
        <v>96.003999999999991</v>
      </c>
      <c r="I61" s="373">
        <v>113.88499999999999</v>
      </c>
      <c r="J61" s="373">
        <v>113.88499999999999</v>
      </c>
      <c r="K61" s="373">
        <v>96.003999999999991</v>
      </c>
    </row>
    <row r="62" spans="2:11" s="372" customFormat="1" ht="12">
      <c r="B62" s="458" t="s">
        <v>1044</v>
      </c>
      <c r="C62" s="787">
        <v>0</v>
      </c>
      <c r="D62" s="787">
        <v>0</v>
      </c>
      <c r="E62" s="787">
        <v>0</v>
      </c>
      <c r="F62" s="373">
        <v>1035.8130000000001</v>
      </c>
      <c r="G62" s="373">
        <v>1035.8130000000001</v>
      </c>
      <c r="H62" s="373">
        <v>909.14400000000001</v>
      </c>
      <c r="I62" s="373">
        <v>1035.8130000000001</v>
      </c>
      <c r="J62" s="373">
        <v>1035.8130000000001</v>
      </c>
      <c r="K62" s="373">
        <v>909.14400000000001</v>
      </c>
    </row>
    <row r="63" spans="2:11" s="372" customFormat="1" ht="12">
      <c r="B63" s="458" t="s">
        <v>1045</v>
      </c>
      <c r="C63" s="373">
        <v>17.045999999999999</v>
      </c>
      <c r="D63" s="373">
        <v>17.045999999999999</v>
      </c>
      <c r="E63" s="787">
        <v>0.2</v>
      </c>
      <c r="F63" s="373">
        <v>2316.1660000000002</v>
      </c>
      <c r="G63" s="373">
        <v>2316.1660000000002</v>
      </c>
      <c r="H63" s="373">
        <v>1031.9850000000001</v>
      </c>
      <c r="I63" s="373">
        <v>2333.212</v>
      </c>
      <c r="J63" s="373">
        <v>2333.212</v>
      </c>
      <c r="K63" s="373">
        <v>1032.1850000000002</v>
      </c>
    </row>
    <row r="64" spans="2:11" s="144" customFormat="1">
      <c r="B64" s="228" t="s">
        <v>6</v>
      </c>
      <c r="C64" s="363">
        <v>0</v>
      </c>
      <c r="D64" s="363">
        <v>0</v>
      </c>
      <c r="E64" s="363">
        <v>0</v>
      </c>
      <c r="F64" s="362">
        <v>7.2809999999999997</v>
      </c>
      <c r="G64" s="362">
        <v>7.2809999999999997</v>
      </c>
      <c r="H64" s="362">
        <v>2.883</v>
      </c>
      <c r="I64" s="362">
        <v>7.2809999999999997</v>
      </c>
      <c r="J64" s="362">
        <v>7.2809999999999997</v>
      </c>
      <c r="K64" s="362">
        <v>2.883</v>
      </c>
    </row>
    <row r="65" spans="2:11" s="372" customFormat="1" ht="24">
      <c r="B65" s="458" t="s">
        <v>1046</v>
      </c>
      <c r="C65" s="787">
        <v>0</v>
      </c>
      <c r="D65" s="787">
        <v>0</v>
      </c>
      <c r="E65" s="787">
        <v>0</v>
      </c>
      <c r="F65" s="787">
        <v>0</v>
      </c>
      <c r="G65" s="787">
        <v>0</v>
      </c>
      <c r="H65" s="787">
        <v>0</v>
      </c>
      <c r="I65" s="787">
        <v>0</v>
      </c>
      <c r="J65" s="787">
        <v>0</v>
      </c>
      <c r="K65" s="787">
        <v>0</v>
      </c>
    </row>
    <row r="66" spans="2:11" s="372" customFormat="1" ht="12">
      <c r="B66" s="458" t="s">
        <v>1047</v>
      </c>
      <c r="C66" s="787">
        <v>0</v>
      </c>
      <c r="D66" s="787">
        <v>0</v>
      </c>
      <c r="E66" s="787">
        <v>0</v>
      </c>
      <c r="F66" s="787">
        <v>0</v>
      </c>
      <c r="G66" s="787">
        <v>0</v>
      </c>
      <c r="H66" s="787">
        <v>0</v>
      </c>
      <c r="I66" s="787">
        <v>0</v>
      </c>
      <c r="J66" s="787">
        <v>0</v>
      </c>
      <c r="K66" s="787">
        <v>0</v>
      </c>
    </row>
    <row r="67" spans="2:11" s="372" customFormat="1" ht="12">
      <c r="B67" s="458" t="s">
        <v>1048</v>
      </c>
      <c r="C67" s="787">
        <v>0</v>
      </c>
      <c r="D67" s="787">
        <v>0</v>
      </c>
      <c r="E67" s="787">
        <v>0</v>
      </c>
      <c r="F67" s="373">
        <v>7.2809999999999997</v>
      </c>
      <c r="G67" s="373">
        <v>7.2809999999999997</v>
      </c>
      <c r="H67" s="373">
        <v>2.883</v>
      </c>
      <c r="I67" s="373">
        <v>7.2809999999999997</v>
      </c>
      <c r="J67" s="373">
        <v>7.2809999999999997</v>
      </c>
      <c r="K67" s="373">
        <v>2.883</v>
      </c>
    </row>
    <row r="68" spans="2:11" s="372" customFormat="1" ht="12">
      <c r="B68" s="460" t="s">
        <v>1049</v>
      </c>
      <c r="C68" s="787">
        <v>0</v>
      </c>
      <c r="D68" s="787">
        <v>0</v>
      </c>
      <c r="E68" s="787">
        <v>0</v>
      </c>
      <c r="F68" s="373">
        <v>7.1340000000000003</v>
      </c>
      <c r="G68" s="373">
        <v>7.1340000000000003</v>
      </c>
      <c r="H68" s="373">
        <v>2.8</v>
      </c>
      <c r="I68" s="373">
        <v>7.1340000000000003</v>
      </c>
      <c r="J68" s="373">
        <v>7.1340000000000003</v>
      </c>
      <c r="K68" s="373">
        <v>2.8</v>
      </c>
    </row>
    <row r="69" spans="2:11" s="372" customFormat="1" ht="12">
      <c r="B69" s="461" t="s">
        <v>1050</v>
      </c>
      <c r="C69" s="567">
        <v>0</v>
      </c>
      <c r="D69" s="567">
        <v>0</v>
      </c>
      <c r="E69" s="567">
        <v>0</v>
      </c>
      <c r="F69" s="567">
        <v>0.14699999999999999</v>
      </c>
      <c r="G69" s="567">
        <v>0.14699999999999999</v>
      </c>
      <c r="H69" s="567">
        <v>8.3000000000000004E-2</v>
      </c>
      <c r="I69" s="567">
        <v>0.14699999999999999</v>
      </c>
      <c r="J69" s="567">
        <v>0.14699999999999999</v>
      </c>
      <c r="K69" s="567">
        <v>8.3000000000000004E-2</v>
      </c>
    </row>
    <row r="70" spans="2:11">
      <c r="B70" s="990" t="s">
        <v>1469</v>
      </c>
      <c r="C70" s="381">
        <v>55010.021000000001</v>
      </c>
      <c r="D70" s="381">
        <v>55010.021000000001</v>
      </c>
      <c r="E70" s="381">
        <v>642.53400000000011</v>
      </c>
      <c r="F70" s="381">
        <v>21001.760000000002</v>
      </c>
      <c r="G70" s="381">
        <v>20821.554</v>
      </c>
      <c r="H70" s="381">
        <v>3413.9459999999999</v>
      </c>
      <c r="I70" s="381">
        <v>76011.781000000003</v>
      </c>
      <c r="J70" s="381">
        <v>75831.574999999997</v>
      </c>
      <c r="K70" s="381">
        <v>4056.48</v>
      </c>
    </row>
    <row r="71" spans="2:11">
      <c r="B71" s="445" t="s">
        <v>1470</v>
      </c>
      <c r="C71" s="794">
        <v>68233.739000000001</v>
      </c>
      <c r="D71" s="794">
        <v>65315.942000000003</v>
      </c>
      <c r="E71" s="794">
        <v>1327.3390000000002</v>
      </c>
      <c r="F71" s="794">
        <v>25914.103999999999</v>
      </c>
      <c r="G71" s="794">
        <v>25780.206000000002</v>
      </c>
      <c r="H71" s="794">
        <v>5737.1729999999989</v>
      </c>
      <c r="I71" s="794">
        <v>94147.842999999993</v>
      </c>
      <c r="J71" s="794">
        <v>91096.148000000001</v>
      </c>
      <c r="K71" s="794">
        <v>7064.5119999999988</v>
      </c>
    </row>
  </sheetData>
  <mergeCells count="12">
    <mergeCell ref="B2:K2"/>
    <mergeCell ref="C4:K4"/>
    <mergeCell ref="B5:B6"/>
    <mergeCell ref="C5:E5"/>
    <mergeCell ref="F5:H5"/>
    <mergeCell ref="I5:K5"/>
    <mergeCell ref="B38:K38"/>
    <mergeCell ref="C40:K40"/>
    <mergeCell ref="B41:B42"/>
    <mergeCell ref="C41:E41"/>
    <mergeCell ref="F41:H41"/>
    <mergeCell ref="I41:K41"/>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0"/>
  <sheetViews>
    <sheetView showGridLines="0" zoomScaleNormal="100" workbookViewId="0"/>
  </sheetViews>
  <sheetFormatPr baseColWidth="10" defaultColWidth="9" defaultRowHeight="13"/>
  <cols>
    <col min="1" max="1" width="8.69921875" style="59" customWidth="1"/>
    <col min="2" max="2" width="36.69921875" style="59" customWidth="1"/>
    <col min="3" max="6" width="13.796875" style="59" customWidth="1"/>
    <col min="7" max="16384" width="9" style="59"/>
  </cols>
  <sheetData>
    <row r="2" spans="2:9" ht="13.5" customHeight="1">
      <c r="B2" s="1100" t="s">
        <v>1526</v>
      </c>
      <c r="C2" s="1100"/>
      <c r="D2" s="1100"/>
      <c r="E2" s="1100"/>
      <c r="F2" s="1100"/>
    </row>
    <row r="3" spans="2:9">
      <c r="B3" s="1100"/>
      <c r="C3" s="1100"/>
      <c r="D3" s="1100"/>
      <c r="E3" s="1100"/>
      <c r="F3" s="1100"/>
    </row>
    <row r="4" spans="2:9">
      <c r="B4" s="41"/>
      <c r="C4" s="41"/>
      <c r="D4" s="41"/>
      <c r="E4" s="41"/>
      <c r="F4" s="41"/>
    </row>
    <row r="5" spans="2:9">
      <c r="B5" s="390"/>
      <c r="C5" s="1128" t="s">
        <v>179</v>
      </c>
      <c r="D5" s="1128"/>
      <c r="E5" s="1128"/>
      <c r="F5" s="1128"/>
    </row>
    <row r="6" spans="2:9" s="4" customFormat="1" ht="14.5" customHeight="1">
      <c r="B6" s="462"/>
      <c r="C6" s="1129">
        <v>2019</v>
      </c>
      <c r="D6" s="1129"/>
      <c r="E6" s="1129">
        <v>2018</v>
      </c>
      <c r="F6" s="1129"/>
      <c r="H6" s="1040"/>
      <c r="I6" s="1040"/>
    </row>
    <row r="7" spans="2:9" ht="39.65" customHeight="1">
      <c r="B7" s="394" t="s">
        <v>1058</v>
      </c>
      <c r="C7" s="834" t="s">
        <v>1059</v>
      </c>
      <c r="D7" s="834" t="s">
        <v>1060</v>
      </c>
      <c r="E7" s="834" t="s">
        <v>1059</v>
      </c>
      <c r="F7" s="834" t="s">
        <v>1060</v>
      </c>
      <c r="H7" s="1040"/>
      <c r="I7" s="1040"/>
    </row>
    <row r="8" spans="2:9" ht="13.9" customHeight="1">
      <c r="B8" s="41" t="s">
        <v>1061</v>
      </c>
      <c r="C8" s="401">
        <v>168.92400000000001</v>
      </c>
      <c r="D8" s="464"/>
      <c r="E8" s="401">
        <v>193.262</v>
      </c>
      <c r="F8" s="464"/>
    </row>
    <row r="9" spans="2:9" ht="13.9" customHeight="1">
      <c r="B9" s="267" t="s">
        <v>1062</v>
      </c>
      <c r="C9" s="463">
        <v>357.45032000000003</v>
      </c>
      <c r="D9" s="467"/>
      <c r="E9" s="463">
        <v>322.51008000000002</v>
      </c>
      <c r="F9" s="467"/>
    </row>
    <row r="10" spans="2:9" ht="18" customHeight="1">
      <c r="B10" s="238" t="s">
        <v>20</v>
      </c>
      <c r="C10" s="466">
        <v>526.37432000000001</v>
      </c>
      <c r="D10" s="465"/>
      <c r="E10" s="466">
        <v>515.77207999999996</v>
      </c>
      <c r="F10" s="465"/>
    </row>
  </sheetData>
  <mergeCells count="5">
    <mergeCell ref="C5:F5"/>
    <mergeCell ref="C6:D6"/>
    <mergeCell ref="E6:F6"/>
    <mergeCell ref="H6:I7"/>
    <mergeCell ref="B2:F3"/>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6"/>
  <sheetViews>
    <sheetView showGridLines="0" zoomScaleNormal="100" workbookViewId="0"/>
  </sheetViews>
  <sheetFormatPr baseColWidth="10" defaultColWidth="9" defaultRowHeight="13"/>
  <cols>
    <col min="1" max="1" width="8.69921875" style="59" customWidth="1"/>
    <col min="2" max="2" width="40" style="59" customWidth="1"/>
    <col min="3" max="7" width="15" style="59" customWidth="1"/>
    <col min="8" max="16384" width="9" style="59"/>
  </cols>
  <sheetData>
    <row r="2" spans="1:8" ht="30" customHeight="1">
      <c r="B2" s="1100" t="s">
        <v>1561</v>
      </c>
      <c r="C2" s="1100"/>
      <c r="D2" s="1100"/>
      <c r="E2" s="1100"/>
      <c r="F2" s="1100"/>
      <c r="G2" s="1100"/>
    </row>
    <row r="3" spans="1:8">
      <c r="B3" s="41"/>
      <c r="C3" s="41"/>
      <c r="D3" s="41"/>
      <c r="E3" s="41"/>
      <c r="F3" s="41"/>
      <c r="G3" s="41"/>
    </row>
    <row r="4" spans="1:8">
      <c r="B4" s="44"/>
      <c r="C4" s="92"/>
      <c r="D4" s="44"/>
      <c r="E4" s="44"/>
      <c r="F4" s="44"/>
      <c r="G4" s="44"/>
    </row>
    <row r="5" spans="1:8" s="4" customFormat="1" ht="52">
      <c r="B5" s="974"/>
      <c r="C5" s="403" t="s">
        <v>562</v>
      </c>
      <c r="D5" s="403" t="s">
        <v>563</v>
      </c>
      <c r="E5" s="403" t="s">
        <v>564</v>
      </c>
      <c r="F5" s="403" t="s">
        <v>1356</v>
      </c>
      <c r="G5" s="403" t="s">
        <v>565</v>
      </c>
    </row>
    <row r="6" spans="1:8" ht="15">
      <c r="B6" s="233" t="s">
        <v>1176</v>
      </c>
      <c r="C6" s="367">
        <v>36583.423999999999</v>
      </c>
      <c r="D6" s="367">
        <v>-23264.782999999999</v>
      </c>
      <c r="E6" s="367">
        <v>13318.641</v>
      </c>
      <c r="F6" s="367">
        <v>-6439.6329999999998</v>
      </c>
      <c r="G6" s="367">
        <v>6879.0079999999998</v>
      </c>
    </row>
    <row r="7" spans="1:8" ht="15">
      <c r="B7" s="232" t="s">
        <v>1175</v>
      </c>
      <c r="C7" s="362">
        <v>35629.428</v>
      </c>
      <c r="D7" s="362">
        <v>0</v>
      </c>
      <c r="E7" s="362">
        <v>35629.428</v>
      </c>
      <c r="F7" s="362">
        <v>-32393.565999999999</v>
      </c>
      <c r="G7" s="362">
        <v>3235.862000000001</v>
      </c>
    </row>
    <row r="8" spans="1:8">
      <c r="B8" s="233" t="s">
        <v>566</v>
      </c>
      <c r="C8" s="795"/>
      <c r="D8" s="795"/>
      <c r="E8" s="795"/>
      <c r="F8" s="795"/>
      <c r="G8" s="795"/>
    </row>
    <row r="9" spans="1:8">
      <c r="B9" s="468" t="s">
        <v>168</v>
      </c>
      <c r="C9" s="796">
        <v>72212.851999999999</v>
      </c>
      <c r="D9" s="796">
        <v>-23264.782999999999</v>
      </c>
      <c r="E9" s="796">
        <v>48948.069000000003</v>
      </c>
      <c r="F9" s="796">
        <v>-38833.199000000001</v>
      </c>
      <c r="G9" s="796">
        <v>10114.870000000001</v>
      </c>
    </row>
    <row r="10" spans="1:8" s="196" customFormat="1" ht="30" customHeight="1">
      <c r="B10" s="1106" t="s">
        <v>1644</v>
      </c>
      <c r="C10" s="1106"/>
      <c r="D10" s="1106"/>
      <c r="E10" s="1106"/>
      <c r="F10" s="1106"/>
      <c r="G10" s="1106"/>
    </row>
    <row r="11" spans="1:8" s="196" customFormat="1" ht="7">
      <c r="B11" s="1106" t="s">
        <v>1559</v>
      </c>
      <c r="C11" s="1106"/>
      <c r="D11" s="1106"/>
      <c r="E11" s="1106"/>
      <c r="F11" s="1106"/>
      <c r="G11" s="1106"/>
    </row>
    <row r="12" spans="1:8" s="196" customFormat="1" ht="7">
      <c r="B12" s="1106" t="s">
        <v>1560</v>
      </c>
      <c r="C12" s="1106"/>
      <c r="D12" s="1106"/>
      <c r="E12" s="1106"/>
      <c r="F12" s="1106"/>
      <c r="G12" s="1106"/>
    </row>
    <row r="13" spans="1:8" s="196" customFormat="1" ht="7">
      <c r="A13" s="945"/>
      <c r="B13" s="1106" t="s">
        <v>1558</v>
      </c>
      <c r="C13" s="1106"/>
      <c r="D13" s="1106"/>
      <c r="E13" s="1106"/>
      <c r="F13" s="1106"/>
      <c r="G13" s="1106"/>
    </row>
    <row r="14" spans="1:8">
      <c r="A14" s="41"/>
      <c r="B14" s="142"/>
      <c r="C14" s="142"/>
      <c r="D14" s="142"/>
      <c r="E14" s="142"/>
      <c r="F14" s="142"/>
      <c r="G14" s="142"/>
    </row>
    <row r="15" spans="1:8">
      <c r="A15" s="41"/>
      <c r="B15" s="1130" t="s">
        <v>1628</v>
      </c>
      <c r="C15" s="1130"/>
      <c r="D15" s="1130"/>
      <c r="E15" s="1130"/>
      <c r="F15" s="1130"/>
      <c r="G15" s="1130"/>
    </row>
    <row r="16" spans="1:8" ht="17.25" customHeight="1">
      <c r="A16" s="41"/>
      <c r="B16" s="1130"/>
      <c r="C16" s="1130"/>
      <c r="D16" s="1130"/>
      <c r="E16" s="1130"/>
      <c r="F16" s="1130"/>
      <c r="G16" s="1130"/>
      <c r="H16" s="68"/>
    </row>
    <row r="17" spans="1:8">
      <c r="A17" s="41"/>
      <c r="B17" s="191"/>
      <c r="C17" s="191"/>
      <c r="D17" s="191"/>
      <c r="E17" s="191"/>
      <c r="F17" s="191"/>
      <c r="G17" s="191"/>
      <c r="H17" s="68"/>
    </row>
    <row r="18" spans="1:8" s="4" customFormat="1" ht="52">
      <c r="B18" s="974"/>
      <c r="C18" s="403" t="s">
        <v>562</v>
      </c>
      <c r="D18" s="403" t="s">
        <v>563</v>
      </c>
      <c r="E18" s="403" t="s">
        <v>564</v>
      </c>
      <c r="F18" s="403" t="s">
        <v>1356</v>
      </c>
      <c r="G18" s="403" t="s">
        <v>565</v>
      </c>
    </row>
    <row r="19" spans="1:8" ht="15">
      <c r="B19" s="233" t="s">
        <v>1178</v>
      </c>
      <c r="C19" s="367">
        <v>35349</v>
      </c>
      <c r="D19" s="367">
        <v>-23940</v>
      </c>
      <c r="E19" s="367">
        <v>11409</v>
      </c>
      <c r="F19" s="367">
        <v>-6085</v>
      </c>
      <c r="G19" s="367">
        <v>5324</v>
      </c>
    </row>
    <row r="20" spans="1:8" ht="15">
      <c r="B20" s="232" t="s">
        <v>1177</v>
      </c>
      <c r="C20" s="362">
        <v>27758</v>
      </c>
      <c r="D20" s="362">
        <v>0</v>
      </c>
      <c r="E20" s="362">
        <v>27758</v>
      </c>
      <c r="F20" s="362">
        <v>-25359</v>
      </c>
      <c r="G20" s="362">
        <v>2399</v>
      </c>
    </row>
    <row r="21" spans="1:8">
      <c r="B21" s="233" t="s">
        <v>566</v>
      </c>
      <c r="C21" s="795"/>
      <c r="D21" s="795"/>
      <c r="E21" s="795"/>
      <c r="F21" s="795"/>
      <c r="G21" s="795"/>
    </row>
    <row r="22" spans="1:8">
      <c r="B22" s="468" t="s">
        <v>168</v>
      </c>
      <c r="C22" s="796">
        <v>63107</v>
      </c>
      <c r="D22" s="796">
        <v>-23940</v>
      </c>
      <c r="E22" s="796">
        <v>39167</v>
      </c>
      <c r="F22" s="796">
        <v>-31444</v>
      </c>
      <c r="G22" s="796">
        <v>7723</v>
      </c>
    </row>
    <row r="23" spans="1:8" s="1004" customFormat="1" ht="30" customHeight="1">
      <c r="B23" s="1106" t="s">
        <v>1644</v>
      </c>
      <c r="C23" s="1106"/>
      <c r="D23" s="1106"/>
      <c r="E23" s="1106"/>
      <c r="F23" s="1106"/>
      <c r="G23" s="1106"/>
    </row>
    <row r="24" spans="1:8" s="196" customFormat="1" ht="9" customHeight="1">
      <c r="B24" s="1106" t="s">
        <v>1559</v>
      </c>
      <c r="C24" s="1106"/>
      <c r="D24" s="1106"/>
      <c r="E24" s="1106"/>
      <c r="F24" s="1106"/>
      <c r="G24" s="1106"/>
    </row>
    <row r="25" spans="1:8" s="196" customFormat="1" ht="9" customHeight="1">
      <c r="B25" s="1106" t="s">
        <v>1560</v>
      </c>
      <c r="C25" s="1106"/>
      <c r="D25" s="1106"/>
      <c r="E25" s="1106"/>
      <c r="F25" s="1106"/>
      <c r="G25" s="1106"/>
    </row>
    <row r="26" spans="1:8" s="196" customFormat="1" ht="9" customHeight="1">
      <c r="A26" s="945"/>
      <c r="B26" s="1106" t="s">
        <v>1558</v>
      </c>
      <c r="C26" s="1106"/>
      <c r="D26" s="1106"/>
      <c r="E26" s="1106"/>
      <c r="F26" s="1106"/>
      <c r="G26" s="1106"/>
    </row>
  </sheetData>
  <mergeCells count="10">
    <mergeCell ref="B24:G24"/>
    <mergeCell ref="B25:G25"/>
    <mergeCell ref="B26:G26"/>
    <mergeCell ref="B2:G2"/>
    <mergeCell ref="B10:G10"/>
    <mergeCell ref="B11:G11"/>
    <mergeCell ref="B12:G12"/>
    <mergeCell ref="B13:G13"/>
    <mergeCell ref="B23:G23"/>
    <mergeCell ref="B15:G16"/>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
  <sheetViews>
    <sheetView showGridLines="0" zoomScaleNormal="100" workbookViewId="0"/>
  </sheetViews>
  <sheetFormatPr baseColWidth="10" defaultColWidth="9" defaultRowHeight="13"/>
  <cols>
    <col min="1" max="1" width="8.69921875" style="59" customWidth="1"/>
    <col min="2" max="2" width="52.5" style="59" customWidth="1"/>
    <col min="3" max="3" width="14.69921875" style="59" customWidth="1"/>
    <col min="4" max="4" width="14.296875" style="59" customWidth="1"/>
    <col min="5" max="5" width="10.69921875" style="59" customWidth="1"/>
    <col min="6" max="6" width="9.296875" style="59" customWidth="1"/>
    <col min="7" max="7" width="15.296875" style="59" customWidth="1"/>
    <col min="8" max="8" width="14" style="59" bestFit="1" customWidth="1"/>
    <col min="9" max="9" width="11.69921875" style="59" customWidth="1"/>
    <col min="10" max="10" width="8.69921875" style="59" customWidth="1"/>
    <col min="11" max="16384" width="9" style="59"/>
  </cols>
  <sheetData>
    <row r="2" spans="2:10">
      <c r="B2" s="1100" t="s">
        <v>1257</v>
      </c>
      <c r="C2" s="1100"/>
      <c r="D2" s="1100"/>
      <c r="E2" s="1100"/>
      <c r="F2" s="1100"/>
      <c r="G2" s="1100"/>
      <c r="H2" s="1100"/>
      <c r="I2" s="1100"/>
      <c r="J2" s="1100"/>
    </row>
    <row r="3" spans="2:10">
      <c r="B3" s="41"/>
      <c r="C3" s="41"/>
      <c r="D3" s="41"/>
      <c r="E3" s="41"/>
      <c r="F3" s="41"/>
      <c r="G3" s="41"/>
      <c r="H3" s="41"/>
      <c r="I3" s="41"/>
      <c r="J3" s="41"/>
    </row>
    <row r="4" spans="2:10">
      <c r="B4" s="41"/>
      <c r="C4" s="41"/>
      <c r="D4" s="41"/>
      <c r="E4" s="41"/>
      <c r="F4" s="41"/>
      <c r="G4" s="41"/>
      <c r="H4" s="41"/>
      <c r="I4" s="41"/>
      <c r="J4" s="41"/>
    </row>
    <row r="5" spans="2:10" s="4" customFormat="1">
      <c r="B5" s="462"/>
      <c r="C5" s="1131">
        <v>43830</v>
      </c>
      <c r="D5" s="1131"/>
      <c r="E5" s="1131"/>
      <c r="F5" s="1131"/>
      <c r="G5" s="1131">
        <v>43465</v>
      </c>
      <c r="H5" s="1131"/>
      <c r="I5" s="1131"/>
      <c r="J5" s="1131"/>
    </row>
    <row r="6" spans="2:10" ht="52">
      <c r="B6" s="470"/>
      <c r="C6" s="834" t="s">
        <v>1063</v>
      </c>
      <c r="D6" s="833" t="s">
        <v>1305</v>
      </c>
      <c r="E6" s="833" t="s">
        <v>1306</v>
      </c>
      <c r="F6" s="834" t="s">
        <v>220</v>
      </c>
      <c r="G6" s="834" t="s">
        <v>1063</v>
      </c>
      <c r="H6" s="833" t="s">
        <v>1305</v>
      </c>
      <c r="I6" s="833" t="s">
        <v>1306</v>
      </c>
      <c r="J6" s="834" t="s">
        <v>220</v>
      </c>
    </row>
    <row r="7" spans="2:10">
      <c r="B7" s="233" t="s">
        <v>1064</v>
      </c>
      <c r="C7" s="367">
        <v>13173.597</v>
      </c>
      <c r="D7" s="367">
        <v>10152.866</v>
      </c>
      <c r="E7" s="367">
        <v>20157.264999999999</v>
      </c>
      <c r="F7" s="367">
        <v>5118.5649999999996</v>
      </c>
      <c r="G7" s="367">
        <v>11082.132</v>
      </c>
      <c r="H7" s="367">
        <v>11019.74</v>
      </c>
      <c r="I7" s="367">
        <v>20277.757000000001</v>
      </c>
      <c r="J7" s="367">
        <v>5568.8090000000002</v>
      </c>
    </row>
    <row r="8" spans="2:10">
      <c r="B8" s="232" t="s">
        <v>1065</v>
      </c>
      <c r="C8" s="363">
        <v>0</v>
      </c>
      <c r="D8" s="363">
        <v>0</v>
      </c>
      <c r="E8" s="363">
        <v>0</v>
      </c>
      <c r="F8" s="363">
        <v>0</v>
      </c>
      <c r="G8" s="363">
        <v>0</v>
      </c>
      <c r="H8" s="363">
        <v>0</v>
      </c>
      <c r="I8" s="363">
        <v>0</v>
      </c>
      <c r="J8" s="363">
        <v>0</v>
      </c>
    </row>
    <row r="9" spans="2:10" ht="26">
      <c r="B9" s="232" t="s">
        <v>1066</v>
      </c>
      <c r="C9" s="363">
        <v>0</v>
      </c>
      <c r="D9" s="363">
        <v>0</v>
      </c>
      <c r="E9" s="363">
        <v>0</v>
      </c>
      <c r="F9" s="363">
        <v>0</v>
      </c>
      <c r="G9" s="363">
        <v>0</v>
      </c>
      <c r="H9" s="363">
        <v>0</v>
      </c>
      <c r="I9" s="363">
        <v>0</v>
      </c>
      <c r="J9" s="363">
        <v>0</v>
      </c>
    </row>
    <row r="10" spans="2:10" ht="26">
      <c r="B10" s="1021" t="s">
        <v>1067</v>
      </c>
      <c r="C10" s="363">
        <v>0</v>
      </c>
      <c r="D10" s="363">
        <v>0</v>
      </c>
      <c r="E10" s="362">
        <v>70367.025999999998</v>
      </c>
      <c r="F10" s="362">
        <v>1186.085</v>
      </c>
      <c r="G10" s="363">
        <v>0</v>
      </c>
      <c r="H10" s="363">
        <v>0</v>
      </c>
      <c r="I10" s="362">
        <v>61331.163999999997</v>
      </c>
      <c r="J10" s="362">
        <v>1179.924</v>
      </c>
    </row>
    <row r="11" spans="2:10">
      <c r="B11" s="233" t="s">
        <v>1068</v>
      </c>
      <c r="C11" s="380">
        <v>0</v>
      </c>
      <c r="D11" s="380">
        <v>0</v>
      </c>
      <c r="E11" s="380">
        <v>0</v>
      </c>
      <c r="F11" s="380">
        <v>0</v>
      </c>
      <c r="G11" s="380">
        <v>0</v>
      </c>
      <c r="H11" s="380">
        <v>0</v>
      </c>
      <c r="I11" s="380">
        <v>0</v>
      </c>
      <c r="J11" s="380">
        <v>0</v>
      </c>
    </row>
    <row r="12" spans="2:10">
      <c r="B12" s="238" t="s">
        <v>20</v>
      </c>
      <c r="C12" s="381">
        <v>13173.597</v>
      </c>
      <c r="D12" s="381">
        <v>10152.866</v>
      </c>
      <c r="E12" s="381">
        <v>90524.290999999997</v>
      </c>
      <c r="F12" s="381">
        <v>6304.65</v>
      </c>
      <c r="G12" s="381">
        <v>11082.132</v>
      </c>
      <c r="H12" s="381">
        <v>11019.74</v>
      </c>
      <c r="I12" s="381">
        <v>81608.921000000002</v>
      </c>
      <c r="J12" s="381">
        <v>6748.7330000000002</v>
      </c>
    </row>
  </sheetData>
  <mergeCells count="3">
    <mergeCell ref="B2:J2"/>
    <mergeCell ref="C5:F5"/>
    <mergeCell ref="G5:J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9"/>
  <sheetViews>
    <sheetView showGridLines="0" zoomScaleNormal="100" workbookViewId="0"/>
  </sheetViews>
  <sheetFormatPr baseColWidth="10" defaultColWidth="8.69921875" defaultRowHeight="13"/>
  <cols>
    <col min="1" max="1" width="8.69921875" style="7" customWidth="1"/>
    <col min="2" max="2" width="69.19921875" style="7" customWidth="1"/>
    <col min="3" max="3" width="16.69921875" style="7" customWidth="1"/>
    <col min="4" max="4" width="16.69921875" style="102" customWidth="1"/>
    <col min="5" max="5" width="12.5" style="102" customWidth="1"/>
    <col min="6" max="6" width="15.19921875" style="102" customWidth="1"/>
    <col min="7" max="7" width="14.69921875" style="102" customWidth="1"/>
    <col min="8" max="8" width="14.5" style="102" customWidth="1"/>
    <col min="9" max="9" width="16.296875" style="102" customWidth="1"/>
    <col min="10" max="16384" width="8.69921875" style="7"/>
  </cols>
  <sheetData>
    <row r="2" spans="1:9" ht="28.5" customHeight="1">
      <c r="B2" s="1045" t="s">
        <v>1492</v>
      </c>
      <c r="C2" s="1045"/>
      <c r="D2" s="1045"/>
      <c r="E2" s="1045"/>
      <c r="F2" s="1045"/>
      <c r="G2" s="1045"/>
      <c r="H2" s="1045"/>
      <c r="I2" s="1045"/>
    </row>
    <row r="3" spans="1:9">
      <c r="B3" s="99"/>
      <c r="C3" s="99"/>
      <c r="D3" s="99"/>
      <c r="E3" s="99"/>
      <c r="F3" s="99"/>
      <c r="G3" s="99"/>
      <c r="H3" s="99"/>
      <c r="I3" s="99"/>
    </row>
    <row r="4" spans="1:9" ht="15">
      <c r="B4" s="226"/>
      <c r="C4" s="1046" t="s">
        <v>644</v>
      </c>
      <c r="D4" s="1046" t="s">
        <v>645</v>
      </c>
      <c r="E4" s="1048" t="s">
        <v>1210</v>
      </c>
      <c r="F4" s="1048"/>
      <c r="G4" s="1048"/>
      <c r="H4" s="1048"/>
      <c r="I4" s="1048"/>
    </row>
    <row r="5" spans="1:9" ht="60">
      <c r="B5" s="686"/>
      <c r="C5" s="1047"/>
      <c r="D5" s="1047"/>
      <c r="E5" s="451" t="s">
        <v>646</v>
      </c>
      <c r="F5" s="451" t="s">
        <v>647</v>
      </c>
      <c r="G5" s="451" t="s">
        <v>648</v>
      </c>
      <c r="H5" s="451" t="s">
        <v>649</v>
      </c>
      <c r="I5" s="451" t="s">
        <v>650</v>
      </c>
    </row>
    <row r="6" spans="1:9" s="59" customFormat="1">
      <c r="B6" s="240" t="s">
        <v>651</v>
      </c>
      <c r="C6" s="241"/>
      <c r="D6" s="242"/>
      <c r="E6" s="242"/>
      <c r="F6" s="242"/>
      <c r="G6" s="242"/>
      <c r="H6" s="242"/>
      <c r="I6" s="242"/>
    </row>
    <row r="7" spans="1:9" s="35" customFormat="1" ht="26">
      <c r="A7" s="59"/>
      <c r="B7" s="234" t="s">
        <v>598</v>
      </c>
      <c r="C7" s="365">
        <v>44303.13</v>
      </c>
      <c r="D7" s="712">
        <v>44495.610999999997</v>
      </c>
      <c r="E7" s="712">
        <v>44495.606</v>
      </c>
      <c r="F7" s="365">
        <v>0</v>
      </c>
      <c r="G7" s="365">
        <v>0</v>
      </c>
      <c r="H7" s="365">
        <v>0</v>
      </c>
      <c r="I7" s="365">
        <v>0</v>
      </c>
    </row>
    <row r="8" spans="1:9" s="35" customFormat="1">
      <c r="A8" s="59"/>
      <c r="B8" s="572" t="s">
        <v>599</v>
      </c>
      <c r="C8" s="363">
        <v>102688.13</v>
      </c>
      <c r="D8" s="546">
        <v>103453.663</v>
      </c>
      <c r="E8" s="363">
        <v>10272</v>
      </c>
      <c r="F8" s="546">
        <v>68913.604999999996</v>
      </c>
      <c r="G8" s="363">
        <v>0</v>
      </c>
      <c r="H8" s="546">
        <v>103453.663</v>
      </c>
      <c r="I8" s="363">
        <v>0</v>
      </c>
    </row>
    <row r="9" spans="1:9" s="35" customFormat="1" ht="26">
      <c r="A9" s="59"/>
      <c r="B9" s="628" t="s">
        <v>600</v>
      </c>
      <c r="C9" s="363">
        <v>5557.1459999999997</v>
      </c>
      <c r="D9" s="546">
        <v>1691.501</v>
      </c>
      <c r="E9" s="363">
        <v>1689.1130000000001</v>
      </c>
      <c r="F9" s="546">
        <v>0</v>
      </c>
      <c r="G9" s="363">
        <v>2.3879999999999999</v>
      </c>
      <c r="H9" s="546">
        <v>0</v>
      </c>
      <c r="I9" s="363">
        <v>0</v>
      </c>
    </row>
    <row r="10" spans="1:9" s="35" customFormat="1" ht="26">
      <c r="A10" s="59"/>
      <c r="B10" s="572" t="s">
        <v>652</v>
      </c>
      <c r="C10" s="363">
        <v>1214.0029999999999</v>
      </c>
      <c r="D10" s="546">
        <v>0</v>
      </c>
      <c r="E10" s="546">
        <v>0</v>
      </c>
      <c r="F10" s="363">
        <v>0</v>
      </c>
      <c r="G10" s="363">
        <v>0</v>
      </c>
      <c r="H10" s="546">
        <v>0</v>
      </c>
      <c r="I10" s="363">
        <v>0</v>
      </c>
    </row>
    <row r="11" spans="1:9" s="35" customFormat="1" ht="26">
      <c r="A11" s="59"/>
      <c r="B11" s="572" t="s">
        <v>602</v>
      </c>
      <c r="C11" s="363">
        <v>61183.324999999997</v>
      </c>
      <c r="D11" s="546">
        <v>45888.044999999998</v>
      </c>
      <c r="E11" s="546">
        <v>43750.27</v>
      </c>
      <c r="F11" s="363">
        <v>0</v>
      </c>
      <c r="G11" s="546">
        <v>1816.179185350373</v>
      </c>
      <c r="H11" s="546">
        <v>0</v>
      </c>
      <c r="I11" s="363">
        <v>321.96199999999999</v>
      </c>
    </row>
    <row r="12" spans="1:9" s="35" customFormat="1">
      <c r="A12" s="59"/>
      <c r="B12" s="572" t="s">
        <v>603</v>
      </c>
      <c r="C12" s="363">
        <v>439161.74699999997</v>
      </c>
      <c r="D12" s="546">
        <v>433157.95400000003</v>
      </c>
      <c r="E12" s="546">
        <v>426155.26199999999</v>
      </c>
      <c r="F12" s="546">
        <v>1688.742</v>
      </c>
      <c r="G12" s="546">
        <v>4928.8208146496263</v>
      </c>
      <c r="H12" s="363">
        <v>0</v>
      </c>
      <c r="I12" s="546">
        <v>385.44900000000001</v>
      </c>
    </row>
    <row r="13" spans="1:9" s="35" customFormat="1">
      <c r="A13" s="59"/>
      <c r="B13" s="572" t="s">
        <v>653</v>
      </c>
      <c r="C13" s="363">
        <v>1729.1379999999999</v>
      </c>
      <c r="D13" s="546">
        <v>1610.472</v>
      </c>
      <c r="E13" s="363">
        <v>0</v>
      </c>
      <c r="F13" s="546">
        <v>1610.472</v>
      </c>
      <c r="G13" s="363">
        <v>0</v>
      </c>
      <c r="H13" s="363">
        <v>0</v>
      </c>
      <c r="I13" s="363">
        <v>0</v>
      </c>
    </row>
    <row r="14" spans="1:9" s="35" customFormat="1" ht="26">
      <c r="A14" s="59"/>
      <c r="B14" s="572" t="s">
        <v>605</v>
      </c>
      <c r="C14" s="546">
        <v>27.571000000000002</v>
      </c>
      <c r="D14" s="546">
        <v>27.571000000000002</v>
      </c>
      <c r="E14" s="363">
        <v>0</v>
      </c>
      <c r="F14" s="363">
        <v>0</v>
      </c>
      <c r="G14" s="363">
        <v>0</v>
      </c>
      <c r="H14" s="363">
        <v>0</v>
      </c>
      <c r="I14" s="546">
        <v>27.571000000000002</v>
      </c>
    </row>
    <row r="15" spans="1:9" s="35" customFormat="1">
      <c r="A15" s="59"/>
      <c r="B15" s="572" t="s">
        <v>654</v>
      </c>
      <c r="C15" s="363">
        <v>1488.289</v>
      </c>
      <c r="D15" s="546">
        <v>4520.2259999999997</v>
      </c>
      <c r="E15" s="546">
        <v>4454.4690000000001</v>
      </c>
      <c r="F15" s="363">
        <v>0</v>
      </c>
      <c r="G15" s="363">
        <v>0</v>
      </c>
      <c r="H15" s="363">
        <v>0</v>
      </c>
      <c r="I15" s="546">
        <v>65.757000000000005</v>
      </c>
    </row>
    <row r="16" spans="1:9" s="35" customFormat="1">
      <c r="A16" s="59"/>
      <c r="B16" s="572" t="s">
        <v>655</v>
      </c>
      <c r="C16" s="363">
        <v>341.14499999999998</v>
      </c>
      <c r="D16" s="546">
        <v>0</v>
      </c>
      <c r="E16" s="363">
        <v>0</v>
      </c>
      <c r="F16" s="363">
        <v>0</v>
      </c>
      <c r="G16" s="363">
        <v>0</v>
      </c>
      <c r="H16" s="363">
        <v>0</v>
      </c>
      <c r="I16" s="546">
        <v>0</v>
      </c>
    </row>
    <row r="17" spans="1:9" s="35" customFormat="1">
      <c r="A17" s="59"/>
      <c r="B17" s="572" t="s">
        <v>608</v>
      </c>
      <c r="C17" s="363">
        <v>10068.352999999999</v>
      </c>
      <c r="D17" s="546">
        <v>9797.1020000000008</v>
      </c>
      <c r="E17" s="546">
        <v>9797.1020000000008</v>
      </c>
      <c r="F17" s="363">
        <v>0</v>
      </c>
      <c r="G17" s="363">
        <v>0</v>
      </c>
      <c r="H17" s="363">
        <v>0</v>
      </c>
      <c r="I17" s="363">
        <v>0</v>
      </c>
    </row>
    <row r="18" spans="1:9" s="35" customFormat="1">
      <c r="A18" s="59"/>
      <c r="B18" s="572" t="s">
        <v>609</v>
      </c>
      <c r="C18" s="363">
        <v>6965.5429999999997</v>
      </c>
      <c r="D18" s="546">
        <v>6875.1639999999998</v>
      </c>
      <c r="E18" s="363">
        <v>0</v>
      </c>
      <c r="F18" s="363">
        <v>0</v>
      </c>
      <c r="G18" s="363">
        <v>0</v>
      </c>
      <c r="H18" s="363">
        <v>0</v>
      </c>
      <c r="I18" s="546">
        <v>6875.1639999999998</v>
      </c>
    </row>
    <row r="19" spans="1:9" s="35" customFormat="1" ht="15">
      <c r="A19" s="59"/>
      <c r="B19" s="572" t="s">
        <v>1324</v>
      </c>
      <c r="C19" s="363">
        <v>17082.545999999998</v>
      </c>
      <c r="D19" s="546">
        <v>16732.562000000002</v>
      </c>
      <c r="E19" s="546">
        <v>15312.361999999999</v>
      </c>
      <c r="F19" s="363">
        <v>0</v>
      </c>
      <c r="G19" s="363">
        <v>0</v>
      </c>
      <c r="H19" s="363">
        <v>0</v>
      </c>
      <c r="I19" s="546">
        <v>1420.2</v>
      </c>
    </row>
    <row r="20" spans="1:9" s="35" customFormat="1" ht="15">
      <c r="A20" s="59"/>
      <c r="B20" s="572" t="s">
        <v>1325</v>
      </c>
      <c r="C20" s="363">
        <v>3800.4540000000002</v>
      </c>
      <c r="D20" s="546">
        <v>5722.5360000000001</v>
      </c>
      <c r="E20" s="546">
        <v>3625.7579999999998</v>
      </c>
      <c r="F20" s="363">
        <v>0</v>
      </c>
      <c r="G20" s="363">
        <v>0</v>
      </c>
      <c r="H20" s="363">
        <v>0</v>
      </c>
      <c r="I20" s="363">
        <v>2096.7779999999998</v>
      </c>
    </row>
    <row r="21" spans="1:9" s="35" customFormat="1" ht="28">
      <c r="A21" s="59"/>
      <c r="B21" s="571" t="s">
        <v>1296</v>
      </c>
      <c r="C21" s="380">
        <v>3079.192</v>
      </c>
      <c r="D21" s="544">
        <v>3081.7719999999999</v>
      </c>
      <c r="E21" s="544">
        <v>3081.7719999999999</v>
      </c>
      <c r="F21" s="380">
        <v>0</v>
      </c>
      <c r="G21" s="380">
        <v>0</v>
      </c>
      <c r="H21" s="380">
        <v>0</v>
      </c>
      <c r="I21" s="380">
        <v>0</v>
      </c>
    </row>
    <row r="22" spans="1:9" s="59" customFormat="1">
      <c r="B22" s="238" t="s">
        <v>656</v>
      </c>
      <c r="C22" s="388">
        <v>698689.71199999994</v>
      </c>
      <c r="D22" s="388">
        <v>677054.17899999989</v>
      </c>
      <c r="E22" s="388">
        <v>562633.71399999992</v>
      </c>
      <c r="F22" s="388">
        <v>72212.818999999989</v>
      </c>
      <c r="G22" s="388">
        <v>6747.387999999999</v>
      </c>
      <c r="H22" s="388">
        <v>103453.663</v>
      </c>
      <c r="I22" s="388">
        <v>11192.881000000001</v>
      </c>
    </row>
    <row r="23" spans="1:9" s="41" customFormat="1">
      <c r="A23" s="59"/>
      <c r="B23" s="240" t="s">
        <v>657</v>
      </c>
      <c r="C23" s="713"/>
      <c r="D23" s="714"/>
      <c r="E23" s="714"/>
      <c r="F23" s="714"/>
      <c r="G23" s="714"/>
      <c r="H23" s="714"/>
      <c r="I23" s="714"/>
    </row>
    <row r="24" spans="1:9" s="41" customFormat="1">
      <c r="A24" s="59"/>
      <c r="B24" s="232" t="s">
        <v>616</v>
      </c>
      <c r="C24" s="363">
        <v>89633.150999999998</v>
      </c>
      <c r="D24" s="546">
        <v>89843.384999999995</v>
      </c>
      <c r="E24" s="363">
        <v>0</v>
      </c>
      <c r="F24" s="546">
        <v>41852.328000000001</v>
      </c>
      <c r="G24" s="363">
        <v>0</v>
      </c>
      <c r="H24" s="363">
        <v>89843.384999999995</v>
      </c>
      <c r="I24" s="546">
        <v>0</v>
      </c>
    </row>
    <row r="25" spans="1:9" s="41" customFormat="1" ht="26">
      <c r="A25" s="59"/>
      <c r="B25" s="232" t="s">
        <v>617</v>
      </c>
      <c r="C25" s="363">
        <v>10010.263999999999</v>
      </c>
      <c r="D25" s="363">
        <v>4656.0659999999998</v>
      </c>
      <c r="E25" s="363">
        <v>0</v>
      </c>
      <c r="F25" s="363">
        <v>0</v>
      </c>
      <c r="G25" s="363">
        <v>0</v>
      </c>
      <c r="H25" s="363">
        <v>0</v>
      </c>
      <c r="I25" s="363">
        <v>4656.0659999999998</v>
      </c>
    </row>
    <row r="26" spans="1:9" s="41" customFormat="1">
      <c r="A26" s="59"/>
      <c r="B26" s="232" t="s">
        <v>618</v>
      </c>
      <c r="C26" s="363">
        <v>516640.75400000002</v>
      </c>
      <c r="D26" s="546">
        <v>512709.47200000001</v>
      </c>
      <c r="E26" s="363">
        <v>0</v>
      </c>
      <c r="F26" s="546">
        <v>4054.395</v>
      </c>
      <c r="G26" s="363">
        <v>0</v>
      </c>
      <c r="H26" s="363">
        <v>0</v>
      </c>
      <c r="I26" s="546">
        <v>508655.07699999999</v>
      </c>
    </row>
    <row r="27" spans="1:9" s="41" customFormat="1">
      <c r="A27" s="59"/>
      <c r="B27" s="232" t="s">
        <v>653</v>
      </c>
      <c r="C27" s="363">
        <v>2232.9650000000001</v>
      </c>
      <c r="D27" s="546">
        <v>2076.4560000000001</v>
      </c>
      <c r="E27" s="363">
        <v>0</v>
      </c>
      <c r="F27" s="363">
        <v>2076</v>
      </c>
      <c r="G27" s="363">
        <v>0</v>
      </c>
      <c r="H27" s="363">
        <v>0</v>
      </c>
      <c r="I27" s="363">
        <v>0</v>
      </c>
    </row>
    <row r="28" spans="1:9" s="41" customFormat="1" ht="26">
      <c r="A28" s="59"/>
      <c r="B28" s="232" t="s">
        <v>605</v>
      </c>
      <c r="C28" s="363">
        <v>0</v>
      </c>
      <c r="D28" s="546">
        <v>0</v>
      </c>
      <c r="E28" s="363">
        <v>0</v>
      </c>
      <c r="F28" s="363">
        <v>0</v>
      </c>
      <c r="G28" s="363">
        <v>0</v>
      </c>
      <c r="H28" s="363">
        <v>0</v>
      </c>
      <c r="I28" s="546">
        <v>0</v>
      </c>
    </row>
    <row r="29" spans="1:9" s="41" customFormat="1">
      <c r="A29" s="59"/>
      <c r="B29" s="232" t="s">
        <v>619</v>
      </c>
      <c r="C29" s="363">
        <v>10606.073</v>
      </c>
      <c r="D29" s="363">
        <v>0</v>
      </c>
      <c r="E29" s="363">
        <v>0</v>
      </c>
      <c r="F29" s="363">
        <v>0</v>
      </c>
      <c r="G29" s="363">
        <v>0</v>
      </c>
      <c r="H29" s="363">
        <v>0</v>
      </c>
      <c r="I29" s="363">
        <v>0</v>
      </c>
    </row>
    <row r="30" spans="1:9" s="41" customFormat="1">
      <c r="A30" s="59"/>
      <c r="B30" s="232" t="s">
        <v>620</v>
      </c>
      <c r="C30" s="363">
        <v>6537.6949999999997</v>
      </c>
      <c r="D30" s="546">
        <v>5945.99</v>
      </c>
      <c r="E30" s="546">
        <v>711.35599999999999</v>
      </c>
      <c r="F30" s="363">
        <v>0</v>
      </c>
      <c r="G30" s="363">
        <v>0</v>
      </c>
      <c r="H30" s="363">
        <v>0</v>
      </c>
      <c r="I30" s="546">
        <v>5234.634</v>
      </c>
    </row>
    <row r="31" spans="1:9" s="41" customFormat="1" ht="15">
      <c r="A31" s="59"/>
      <c r="B31" s="232" t="s">
        <v>1326</v>
      </c>
      <c r="C31" s="363">
        <v>2808.05</v>
      </c>
      <c r="D31" s="546">
        <v>1860.7660000000001</v>
      </c>
      <c r="E31" s="546">
        <v>997.31500000000005</v>
      </c>
      <c r="F31" s="363">
        <v>0</v>
      </c>
      <c r="G31" s="363">
        <v>0</v>
      </c>
      <c r="H31" s="363">
        <v>0</v>
      </c>
      <c r="I31" s="546">
        <v>863.45100000000002</v>
      </c>
    </row>
    <row r="32" spans="1:9" s="41" customFormat="1">
      <c r="A32" s="59"/>
      <c r="B32" s="232" t="s">
        <v>623</v>
      </c>
      <c r="C32" s="363">
        <v>3741.578</v>
      </c>
      <c r="D32" s="546">
        <v>3695.7330000000002</v>
      </c>
      <c r="E32" s="363">
        <v>0</v>
      </c>
      <c r="F32" s="363">
        <v>0</v>
      </c>
      <c r="G32" s="363">
        <v>0</v>
      </c>
      <c r="H32" s="363">
        <v>0</v>
      </c>
      <c r="I32" s="546">
        <v>3695.7330000000002</v>
      </c>
    </row>
    <row r="33" spans="1:9" s="59" customFormat="1" ht="28">
      <c r="B33" s="1014" t="s">
        <v>1297</v>
      </c>
      <c r="C33" s="745">
        <v>1554.2560000000001</v>
      </c>
      <c r="D33" s="745">
        <v>1556.836</v>
      </c>
      <c r="E33" s="745">
        <v>0</v>
      </c>
      <c r="F33" s="745">
        <v>0</v>
      </c>
      <c r="G33" s="745">
        <v>0</v>
      </c>
      <c r="H33" s="745">
        <v>0</v>
      </c>
      <c r="I33" s="745">
        <v>1556.836</v>
      </c>
    </row>
    <row r="34" spans="1:9" s="196" customFormat="1">
      <c r="A34" s="59"/>
      <c r="B34" s="238" t="s">
        <v>658</v>
      </c>
      <c r="C34" s="388">
        <v>643764.78599999996</v>
      </c>
      <c r="D34" s="388">
        <v>622344.70399999991</v>
      </c>
      <c r="E34" s="388">
        <v>1708.671</v>
      </c>
      <c r="F34" s="388">
        <v>47982.722999999998</v>
      </c>
      <c r="G34" s="388">
        <v>0</v>
      </c>
      <c r="H34" s="388">
        <v>89843.384999999995</v>
      </c>
      <c r="I34" s="388">
        <v>524661.79700000002</v>
      </c>
    </row>
    <row r="35" spans="1:9" s="196" customFormat="1" ht="36.75" customHeight="1">
      <c r="B35" s="1043" t="s">
        <v>659</v>
      </c>
      <c r="C35" s="1043"/>
      <c r="D35" s="1043"/>
      <c r="E35" s="1043"/>
      <c r="F35" s="1043"/>
      <c r="G35" s="1043"/>
      <c r="H35" s="1043"/>
      <c r="I35" s="1043"/>
    </row>
    <row r="36" spans="1:9" s="196" customFormat="1" ht="24" customHeight="1">
      <c r="B36" s="1043" t="s">
        <v>1282</v>
      </c>
      <c r="C36" s="1043"/>
      <c r="D36" s="1043"/>
      <c r="E36" s="1043"/>
      <c r="F36" s="1043"/>
      <c r="G36" s="1043"/>
      <c r="H36" s="1043"/>
      <c r="I36" s="1043"/>
    </row>
    <row r="37" spans="1:9" s="196" customFormat="1" ht="15" customHeight="1">
      <c r="B37" s="1043" t="s">
        <v>1283</v>
      </c>
      <c r="C37" s="1043"/>
      <c r="D37" s="1043"/>
      <c r="E37" s="1043"/>
      <c r="F37" s="1043"/>
      <c r="G37" s="1043"/>
      <c r="H37" s="1043"/>
      <c r="I37" s="1043"/>
    </row>
    <row r="38" spans="1:9">
      <c r="B38" s="1044" t="s">
        <v>1393</v>
      </c>
      <c r="C38" s="1044"/>
      <c r="D38" s="1044"/>
      <c r="E38" s="1044"/>
      <c r="F38" s="1044"/>
      <c r="G38" s="1044"/>
      <c r="H38" s="1044"/>
      <c r="I38" s="1044"/>
    </row>
    <row r="39" spans="1:9">
      <c r="C39" s="101"/>
      <c r="D39" s="101"/>
    </row>
  </sheetData>
  <mergeCells count="8">
    <mergeCell ref="B37:I37"/>
    <mergeCell ref="B38:I38"/>
    <mergeCell ref="B2:I2"/>
    <mergeCell ref="C4:C5"/>
    <mergeCell ref="D4:D5"/>
    <mergeCell ref="E4:I4"/>
    <mergeCell ref="B35:I35"/>
    <mergeCell ref="B36:I36"/>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6"/>
  <sheetViews>
    <sheetView showGridLines="0" zoomScaleNormal="100" workbookViewId="0"/>
  </sheetViews>
  <sheetFormatPr baseColWidth="10" defaultColWidth="9" defaultRowHeight="13"/>
  <cols>
    <col min="1" max="1" width="8.69921875" style="59" customWidth="1"/>
    <col min="2" max="2" width="49.296875" style="59" customWidth="1"/>
    <col min="3" max="3" width="11.69921875" style="59" customWidth="1"/>
    <col min="4" max="4" width="9.69921875" style="59" customWidth="1"/>
    <col min="5" max="5" width="8.69921875" style="59" customWidth="1"/>
    <col min="6" max="6" width="9.296875" style="59" customWidth="1"/>
    <col min="7" max="9" width="9.69921875" style="59" customWidth="1"/>
    <col min="10" max="10" width="8.69921875" style="59" customWidth="1"/>
    <col min="11" max="13" width="9.69921875" style="59" customWidth="1"/>
    <col min="14" max="14" width="9.5" style="59" bestFit="1" customWidth="1"/>
    <col min="15" max="15" width="23.69921875" style="59" customWidth="1"/>
    <col min="16" max="16384" width="9" style="59"/>
  </cols>
  <sheetData>
    <row r="2" spans="2:15">
      <c r="B2" s="1100" t="s">
        <v>1562</v>
      </c>
      <c r="C2" s="1100"/>
      <c r="D2" s="1100"/>
      <c r="E2" s="1100"/>
      <c r="F2" s="1100"/>
      <c r="G2" s="1100"/>
      <c r="H2" s="1100"/>
      <c r="I2" s="1100"/>
      <c r="J2" s="1100"/>
      <c r="K2" s="1100"/>
      <c r="L2" s="1100"/>
      <c r="M2" s="1100"/>
      <c r="N2" s="1100"/>
      <c r="O2" s="1100"/>
    </row>
    <row r="3" spans="2:15">
      <c r="B3" s="41"/>
      <c r="C3" s="41"/>
      <c r="D3" s="41"/>
      <c r="E3" s="41"/>
      <c r="F3" s="41"/>
      <c r="G3" s="41"/>
      <c r="H3" s="41"/>
      <c r="I3" s="41"/>
      <c r="J3" s="41"/>
      <c r="K3" s="41"/>
      <c r="L3" s="41"/>
      <c r="M3" s="41"/>
      <c r="N3" s="41"/>
      <c r="O3" s="41"/>
    </row>
    <row r="4" spans="2:15">
      <c r="B4" s="41"/>
      <c r="C4" s="41"/>
      <c r="D4" s="41"/>
      <c r="E4" s="41"/>
      <c r="F4" s="41"/>
      <c r="G4" s="41"/>
      <c r="H4" s="41"/>
      <c r="I4" s="41"/>
      <c r="J4" s="41"/>
      <c r="K4" s="41"/>
      <c r="L4" s="41"/>
      <c r="M4" s="41"/>
      <c r="N4" s="41"/>
      <c r="O4" s="41"/>
    </row>
    <row r="5" spans="2:15" s="4" customFormat="1">
      <c r="B5" s="472"/>
      <c r="C5" s="1132" t="s">
        <v>907</v>
      </c>
      <c r="D5" s="1132"/>
      <c r="E5" s="1132"/>
      <c r="F5" s="1132"/>
      <c r="G5" s="1132"/>
      <c r="H5" s="1132"/>
      <c r="I5" s="1132"/>
      <c r="J5" s="1132"/>
      <c r="K5" s="1132"/>
      <c r="L5" s="1132"/>
      <c r="M5" s="1132"/>
      <c r="N5" s="1132"/>
      <c r="O5" s="1046" t="s">
        <v>1179</v>
      </c>
    </row>
    <row r="6" spans="2:15" s="4" customFormat="1">
      <c r="B6" s="394" t="s">
        <v>910</v>
      </c>
      <c r="C6" s="835">
        <v>0</v>
      </c>
      <c r="D6" s="835">
        <v>0.02</v>
      </c>
      <c r="E6" s="835">
        <v>0.04</v>
      </c>
      <c r="F6" s="835">
        <v>0.1</v>
      </c>
      <c r="G6" s="835">
        <v>0.2</v>
      </c>
      <c r="H6" s="835">
        <v>0.5</v>
      </c>
      <c r="I6" s="835">
        <v>0.7</v>
      </c>
      <c r="J6" s="835">
        <v>0.75</v>
      </c>
      <c r="K6" s="835">
        <v>1</v>
      </c>
      <c r="L6" s="835">
        <v>1.5</v>
      </c>
      <c r="M6" s="834" t="s">
        <v>911</v>
      </c>
      <c r="N6" s="834" t="s">
        <v>20</v>
      </c>
      <c r="O6" s="1133"/>
    </row>
    <row r="7" spans="2:15" s="144" customFormat="1">
      <c r="B7" s="233" t="s">
        <v>15</v>
      </c>
      <c r="C7" s="392">
        <v>2065.799</v>
      </c>
      <c r="D7" s="235">
        <v>0</v>
      </c>
      <c r="E7" s="235">
        <v>0</v>
      </c>
      <c r="F7" s="235">
        <v>0</v>
      </c>
      <c r="G7" s="230">
        <v>61.737000000000002</v>
      </c>
      <c r="H7" s="392">
        <v>76.216999999999999</v>
      </c>
      <c r="I7" s="235">
        <v>0</v>
      </c>
      <c r="J7" s="235">
        <v>0</v>
      </c>
      <c r="K7" s="392">
        <v>4.806</v>
      </c>
      <c r="L7" s="235">
        <v>0</v>
      </c>
      <c r="M7" s="235">
        <v>0</v>
      </c>
      <c r="N7" s="392">
        <v>2208.5590000000002</v>
      </c>
      <c r="O7" s="392">
        <v>1659.624</v>
      </c>
    </row>
    <row r="8" spans="2:15" s="144" customFormat="1" ht="26">
      <c r="B8" s="232" t="s">
        <v>17</v>
      </c>
      <c r="C8" s="62">
        <v>0</v>
      </c>
      <c r="D8" s="62">
        <v>0</v>
      </c>
      <c r="E8" s="62">
        <v>0</v>
      </c>
      <c r="F8" s="62">
        <v>0</v>
      </c>
      <c r="G8" s="61">
        <v>2.7850000000000001</v>
      </c>
      <c r="H8" s="62">
        <v>0.70699999999999996</v>
      </c>
      <c r="I8" s="62">
        <v>0</v>
      </c>
      <c r="J8" s="62">
        <v>0</v>
      </c>
      <c r="K8" s="62">
        <v>0</v>
      </c>
      <c r="L8" s="62">
        <v>0</v>
      </c>
      <c r="M8" s="62">
        <v>0</v>
      </c>
      <c r="N8" s="61">
        <v>3.492</v>
      </c>
      <c r="O8" s="61">
        <v>2.8290000000000002</v>
      </c>
    </row>
    <row r="9" spans="2:15" s="144" customFormat="1">
      <c r="B9" s="232" t="s">
        <v>18</v>
      </c>
      <c r="C9" s="62">
        <v>0</v>
      </c>
      <c r="D9" s="62">
        <v>0</v>
      </c>
      <c r="E9" s="62">
        <v>0</v>
      </c>
      <c r="F9" s="62">
        <v>0</v>
      </c>
      <c r="G9" s="61">
        <v>2.794</v>
      </c>
      <c r="H9" s="62">
        <v>120.081</v>
      </c>
      <c r="I9" s="62">
        <v>0</v>
      </c>
      <c r="J9" s="62">
        <v>0</v>
      </c>
      <c r="K9" s="62">
        <v>15.52</v>
      </c>
      <c r="L9" s="62">
        <v>0</v>
      </c>
      <c r="M9" s="62">
        <v>0</v>
      </c>
      <c r="N9" s="61">
        <v>138.39500000000001</v>
      </c>
      <c r="O9" s="61">
        <v>104.62400000000001</v>
      </c>
    </row>
    <row r="10" spans="2:15" s="144" customFormat="1">
      <c r="B10" s="232" t="s">
        <v>1</v>
      </c>
      <c r="C10" s="62">
        <v>0</v>
      </c>
      <c r="D10" s="62">
        <v>0</v>
      </c>
      <c r="E10" s="62">
        <v>0</v>
      </c>
      <c r="F10" s="62">
        <v>0</v>
      </c>
      <c r="G10" s="62">
        <v>0</v>
      </c>
      <c r="H10" s="62">
        <v>0</v>
      </c>
      <c r="I10" s="62">
        <v>0</v>
      </c>
      <c r="J10" s="62">
        <v>0</v>
      </c>
      <c r="K10" s="62">
        <v>0</v>
      </c>
      <c r="L10" s="62">
        <v>0</v>
      </c>
      <c r="M10" s="62">
        <v>0</v>
      </c>
      <c r="N10" s="62">
        <v>0</v>
      </c>
      <c r="O10" s="62">
        <v>0</v>
      </c>
    </row>
    <row r="11" spans="2:15" s="144" customFormat="1">
      <c r="B11" s="232" t="s">
        <v>2</v>
      </c>
      <c r="C11" s="62">
        <v>0</v>
      </c>
      <c r="D11" s="62">
        <v>0</v>
      </c>
      <c r="E11" s="62">
        <v>0</v>
      </c>
      <c r="F11" s="62">
        <v>0</v>
      </c>
      <c r="G11" s="62">
        <v>0</v>
      </c>
      <c r="H11" s="62">
        <v>0</v>
      </c>
      <c r="I11" s="62">
        <v>0</v>
      </c>
      <c r="J11" s="62">
        <v>0</v>
      </c>
      <c r="K11" s="62">
        <v>0</v>
      </c>
      <c r="L11" s="62">
        <v>0</v>
      </c>
      <c r="M11" s="62">
        <v>0</v>
      </c>
      <c r="N11" s="62">
        <v>0</v>
      </c>
      <c r="O11" s="62">
        <v>0</v>
      </c>
    </row>
    <row r="12" spans="2:15" s="144" customFormat="1">
      <c r="B12" s="232" t="s">
        <v>4</v>
      </c>
      <c r="C12" s="62">
        <v>0</v>
      </c>
      <c r="D12" s="61">
        <v>470.77699999999999</v>
      </c>
      <c r="E12" s="61">
        <v>15.48</v>
      </c>
      <c r="F12" s="62">
        <v>0</v>
      </c>
      <c r="G12" s="61">
        <v>788.69799999999998</v>
      </c>
      <c r="H12" s="61">
        <v>565.80399999999997</v>
      </c>
      <c r="I12" s="62">
        <v>0</v>
      </c>
      <c r="J12" s="62">
        <v>0</v>
      </c>
      <c r="K12" s="61">
        <v>190.24799999999999</v>
      </c>
      <c r="L12" s="62">
        <v>0</v>
      </c>
      <c r="M12" s="62">
        <v>0</v>
      </c>
      <c r="N12" s="61">
        <v>2031.0070000000001</v>
      </c>
      <c r="O12" s="61">
        <v>1638.751</v>
      </c>
    </row>
    <row r="13" spans="2:15" s="144" customFormat="1">
      <c r="B13" s="232" t="s">
        <v>5</v>
      </c>
      <c r="C13" s="62">
        <v>0</v>
      </c>
      <c r="D13" s="62">
        <v>0</v>
      </c>
      <c r="E13" s="62">
        <v>0</v>
      </c>
      <c r="F13" s="62">
        <v>0</v>
      </c>
      <c r="G13" s="61">
        <v>2.1389999999999998</v>
      </c>
      <c r="H13" s="61">
        <v>5.3140000000000001</v>
      </c>
      <c r="I13" s="62">
        <v>0</v>
      </c>
      <c r="J13" s="62">
        <v>0</v>
      </c>
      <c r="K13" s="61">
        <v>1369.3230000000001</v>
      </c>
      <c r="L13" s="61">
        <v>37.161000000000001</v>
      </c>
      <c r="M13" s="62">
        <v>0</v>
      </c>
      <c r="N13" s="61">
        <v>1413.9370000000001</v>
      </c>
      <c r="O13" s="61">
        <v>1352.8979999999999</v>
      </c>
    </row>
    <row r="14" spans="2:15" s="144" customFormat="1">
      <c r="B14" s="232" t="s">
        <v>6</v>
      </c>
      <c r="C14" s="62">
        <v>0</v>
      </c>
      <c r="D14" s="62">
        <v>0</v>
      </c>
      <c r="E14" s="62">
        <v>0</v>
      </c>
      <c r="F14" s="62">
        <v>0</v>
      </c>
      <c r="G14" s="62">
        <v>0</v>
      </c>
      <c r="H14" s="62">
        <v>0</v>
      </c>
      <c r="I14" s="62">
        <v>0</v>
      </c>
      <c r="J14" s="61">
        <v>56.564</v>
      </c>
      <c r="K14" s="62">
        <v>0</v>
      </c>
      <c r="L14" s="62">
        <v>0</v>
      </c>
      <c r="M14" s="62">
        <v>0</v>
      </c>
      <c r="N14" s="61">
        <v>56.564</v>
      </c>
      <c r="O14" s="61">
        <v>56.564</v>
      </c>
    </row>
    <row r="15" spans="2:15" s="144" customFormat="1" ht="26">
      <c r="B15" s="232" t="s">
        <v>11</v>
      </c>
      <c r="C15" s="62">
        <v>0</v>
      </c>
      <c r="D15" s="62">
        <v>0</v>
      </c>
      <c r="E15" s="62">
        <v>0</v>
      </c>
      <c r="F15" s="62">
        <v>0</v>
      </c>
      <c r="G15" s="62">
        <v>0</v>
      </c>
      <c r="H15" s="62">
        <v>0</v>
      </c>
      <c r="I15" s="62">
        <v>0</v>
      </c>
      <c r="J15" s="62">
        <v>0</v>
      </c>
      <c r="K15" s="62">
        <v>0</v>
      </c>
      <c r="L15" s="62">
        <v>0</v>
      </c>
      <c r="M15" s="62">
        <v>0</v>
      </c>
      <c r="N15" s="62">
        <v>0</v>
      </c>
      <c r="O15" s="62">
        <v>0</v>
      </c>
    </row>
    <row r="16" spans="2:15" s="144" customFormat="1">
      <c r="B16" s="473" t="s">
        <v>221</v>
      </c>
      <c r="C16" s="418">
        <v>4135.8289999999997</v>
      </c>
      <c r="D16" s="418">
        <v>0</v>
      </c>
      <c r="E16" s="418">
        <v>0</v>
      </c>
      <c r="F16" s="418">
        <v>0</v>
      </c>
      <c r="G16" s="418">
        <v>0</v>
      </c>
      <c r="H16" s="418">
        <v>0</v>
      </c>
      <c r="I16" s="418">
        <v>0</v>
      </c>
      <c r="J16" s="418">
        <v>0</v>
      </c>
      <c r="K16" s="418">
        <v>1.671</v>
      </c>
      <c r="L16" s="418">
        <v>32.738999999999997</v>
      </c>
      <c r="M16" s="418">
        <v>0</v>
      </c>
      <c r="N16" s="392">
        <v>4170.2389999999996</v>
      </c>
      <c r="O16" s="392">
        <v>3852.857</v>
      </c>
    </row>
    <row r="17" spans="2:15">
      <c r="B17" s="468" t="s">
        <v>168</v>
      </c>
      <c r="C17" s="469">
        <v>6201.6279999999997</v>
      </c>
      <c r="D17" s="469">
        <v>470.77699999999999</v>
      </c>
      <c r="E17" s="469">
        <v>15.48</v>
      </c>
      <c r="F17" s="239">
        <v>0</v>
      </c>
      <c r="G17" s="469">
        <v>858.15300000000002</v>
      </c>
      <c r="H17" s="469">
        <v>768.12299999999993</v>
      </c>
      <c r="I17" s="239">
        <v>0</v>
      </c>
      <c r="J17" s="469">
        <v>56.564</v>
      </c>
      <c r="K17" s="469">
        <v>1581.5680000000002</v>
      </c>
      <c r="L17" s="469">
        <v>69.900000000000006</v>
      </c>
      <c r="M17" s="239">
        <v>0</v>
      </c>
      <c r="N17" s="469">
        <v>10022.192999999999</v>
      </c>
      <c r="O17" s="469">
        <v>8668.1470000000008</v>
      </c>
    </row>
    <row r="18" spans="2:15" s="144" customFormat="1">
      <c r="B18" s="1106" t="s">
        <v>1355</v>
      </c>
      <c r="C18" s="1111"/>
      <c r="D18" s="1111"/>
      <c r="E18" s="1111"/>
      <c r="F18" s="1111"/>
      <c r="G18" s="1111"/>
      <c r="H18" s="1111"/>
      <c r="I18" s="1111"/>
      <c r="J18" s="1111"/>
      <c r="K18" s="1111"/>
      <c r="L18" s="1111"/>
      <c r="M18" s="1111"/>
      <c r="N18" s="1111"/>
      <c r="O18" s="1111"/>
    </row>
    <row r="19" spans="2:15">
      <c r="B19" s="83"/>
      <c r="C19" s="13"/>
      <c r="D19" s="13"/>
      <c r="E19" s="14"/>
      <c r="F19" s="156"/>
      <c r="G19" s="13"/>
      <c r="H19" s="14"/>
      <c r="I19" s="156"/>
      <c r="J19" s="14"/>
      <c r="K19" s="13"/>
      <c r="L19" s="14"/>
      <c r="M19" s="156"/>
      <c r="N19" s="13"/>
      <c r="O19" s="13"/>
    </row>
    <row r="20" spans="2:15">
      <c r="B20" s="83"/>
      <c r="C20" s="13"/>
      <c r="D20" s="13"/>
      <c r="E20" s="14"/>
      <c r="F20" s="156"/>
      <c r="G20" s="13"/>
      <c r="H20" s="14"/>
      <c r="I20" s="156"/>
      <c r="J20" s="14"/>
      <c r="K20" s="13"/>
      <c r="L20" s="14"/>
      <c r="M20" s="156"/>
      <c r="N20" s="13"/>
      <c r="O20" s="13"/>
    </row>
    <row r="21" spans="2:15">
      <c r="B21" s="1100" t="s">
        <v>1563</v>
      </c>
      <c r="C21" s="1100"/>
      <c r="D21" s="1100"/>
      <c r="E21" s="1100"/>
      <c r="F21" s="1100"/>
      <c r="G21" s="1100"/>
      <c r="H21" s="1100"/>
      <c r="I21" s="1100"/>
      <c r="J21" s="1100"/>
      <c r="K21" s="1100"/>
      <c r="L21" s="1100"/>
      <c r="M21" s="1100"/>
      <c r="N21" s="1100"/>
      <c r="O21" s="1100"/>
    </row>
    <row r="22" spans="2:15">
      <c r="B22" s="41"/>
      <c r="C22" s="41"/>
      <c r="D22" s="41"/>
      <c r="E22" s="41"/>
      <c r="F22" s="41"/>
      <c r="G22" s="41"/>
      <c r="H22" s="41"/>
      <c r="I22" s="41"/>
      <c r="J22" s="41"/>
      <c r="K22" s="41"/>
      <c r="L22" s="41"/>
      <c r="M22" s="41"/>
      <c r="N22" s="41"/>
      <c r="O22" s="41"/>
    </row>
    <row r="23" spans="2:15" s="4" customFormat="1">
      <c r="B23" s="472"/>
      <c r="C23" s="1132" t="s">
        <v>907</v>
      </c>
      <c r="D23" s="1132"/>
      <c r="E23" s="1132"/>
      <c r="F23" s="1132"/>
      <c r="G23" s="1132"/>
      <c r="H23" s="1132"/>
      <c r="I23" s="1132"/>
      <c r="J23" s="1132"/>
      <c r="K23" s="1132"/>
      <c r="L23" s="1132"/>
      <c r="M23" s="1132"/>
      <c r="N23" s="1132"/>
      <c r="O23" s="1046" t="s">
        <v>909</v>
      </c>
    </row>
    <row r="24" spans="2:15" s="4" customFormat="1">
      <c r="B24" s="394" t="s">
        <v>910</v>
      </c>
      <c r="C24" s="835">
        <v>0</v>
      </c>
      <c r="D24" s="835">
        <v>0.02</v>
      </c>
      <c r="E24" s="835">
        <v>0.04</v>
      </c>
      <c r="F24" s="835">
        <v>0.1</v>
      </c>
      <c r="G24" s="835">
        <v>0.2</v>
      </c>
      <c r="H24" s="835">
        <v>0.5</v>
      </c>
      <c r="I24" s="835">
        <v>0.7</v>
      </c>
      <c r="J24" s="835">
        <v>0.75</v>
      </c>
      <c r="K24" s="835">
        <v>1</v>
      </c>
      <c r="L24" s="835">
        <v>1.5</v>
      </c>
      <c r="M24" s="834" t="s">
        <v>911</v>
      </c>
      <c r="N24" s="834" t="s">
        <v>20</v>
      </c>
      <c r="O24" s="1133"/>
    </row>
    <row r="25" spans="2:15" s="144" customFormat="1">
      <c r="B25" s="233" t="s">
        <v>15</v>
      </c>
      <c r="C25" s="392">
        <v>648.80799999999999</v>
      </c>
      <c r="D25" s="235">
        <v>0</v>
      </c>
      <c r="E25" s="235">
        <v>0</v>
      </c>
      <c r="F25" s="235">
        <v>0</v>
      </c>
      <c r="G25" s="230">
        <v>71.03</v>
      </c>
      <c r="H25" s="392">
        <v>7.8380000000000001</v>
      </c>
      <c r="I25" s="235">
        <v>0</v>
      </c>
      <c r="J25" s="235">
        <v>0</v>
      </c>
      <c r="K25" s="392">
        <v>294.71699999999998</v>
      </c>
      <c r="L25" s="235">
        <v>0</v>
      </c>
      <c r="M25" s="235">
        <v>0</v>
      </c>
      <c r="N25" s="392">
        <v>1022.3929999999999</v>
      </c>
      <c r="O25" s="392">
        <v>193.47500000000002</v>
      </c>
    </row>
    <row r="26" spans="2:15" s="144" customFormat="1" ht="26">
      <c r="B26" s="232" t="s">
        <v>17</v>
      </c>
      <c r="C26" s="62">
        <v>0</v>
      </c>
      <c r="D26" s="62">
        <v>0</v>
      </c>
      <c r="E26" s="62">
        <v>0</v>
      </c>
      <c r="F26" s="62">
        <v>0</v>
      </c>
      <c r="G26" s="61">
        <v>4.3129999999999997</v>
      </c>
      <c r="H26" s="62">
        <v>0</v>
      </c>
      <c r="I26" s="62">
        <v>0</v>
      </c>
      <c r="J26" s="62">
        <v>0</v>
      </c>
      <c r="K26" s="62">
        <v>0.26300000000000001</v>
      </c>
      <c r="L26" s="62">
        <v>0</v>
      </c>
      <c r="M26" s="62">
        <v>0</v>
      </c>
      <c r="N26" s="61">
        <v>4.5759999999999996</v>
      </c>
      <c r="O26" s="61">
        <v>4.5759999999999996</v>
      </c>
    </row>
    <row r="27" spans="2:15" s="144" customFormat="1">
      <c r="B27" s="232" t="s">
        <v>18</v>
      </c>
      <c r="C27" s="62">
        <v>0</v>
      </c>
      <c r="D27" s="62">
        <v>0</v>
      </c>
      <c r="E27" s="62">
        <v>0</v>
      </c>
      <c r="F27" s="62">
        <v>0</v>
      </c>
      <c r="G27" s="61">
        <v>1.0369999999999999</v>
      </c>
      <c r="H27" s="62">
        <v>0</v>
      </c>
      <c r="I27" s="62">
        <v>0</v>
      </c>
      <c r="J27" s="62">
        <v>0</v>
      </c>
      <c r="K27" s="62">
        <v>0.219</v>
      </c>
      <c r="L27" s="62">
        <v>0</v>
      </c>
      <c r="M27" s="62">
        <v>0</v>
      </c>
      <c r="N27" s="61">
        <v>1.256</v>
      </c>
      <c r="O27" s="61">
        <v>1.256</v>
      </c>
    </row>
    <row r="28" spans="2:15" s="144" customFormat="1">
      <c r="B28" s="232" t="s">
        <v>1</v>
      </c>
      <c r="C28" s="62">
        <v>0</v>
      </c>
      <c r="D28" s="62">
        <v>0</v>
      </c>
      <c r="E28" s="62">
        <v>0</v>
      </c>
      <c r="F28" s="62">
        <v>0</v>
      </c>
      <c r="G28" s="62">
        <v>0</v>
      </c>
      <c r="H28" s="62">
        <v>0</v>
      </c>
      <c r="I28" s="62">
        <v>0</v>
      </c>
      <c r="J28" s="62">
        <v>0</v>
      </c>
      <c r="K28" s="62">
        <v>0</v>
      </c>
      <c r="L28" s="62">
        <v>0</v>
      </c>
      <c r="M28" s="62">
        <v>0</v>
      </c>
      <c r="N28" s="62">
        <v>0</v>
      </c>
      <c r="O28" s="62">
        <v>0</v>
      </c>
    </row>
    <row r="29" spans="2:15" s="144" customFormat="1">
      <c r="B29" s="232" t="s">
        <v>2</v>
      </c>
      <c r="C29" s="62">
        <v>0</v>
      </c>
      <c r="D29" s="62">
        <v>0</v>
      </c>
      <c r="E29" s="62">
        <v>0</v>
      </c>
      <c r="F29" s="62">
        <v>0</v>
      </c>
      <c r="G29" s="62">
        <v>0</v>
      </c>
      <c r="H29" s="62">
        <v>0</v>
      </c>
      <c r="I29" s="62">
        <v>0</v>
      </c>
      <c r="J29" s="62">
        <v>0</v>
      </c>
      <c r="K29" s="62">
        <v>0</v>
      </c>
      <c r="L29" s="62">
        <v>0</v>
      </c>
      <c r="M29" s="62">
        <v>0</v>
      </c>
      <c r="N29" s="62">
        <v>0</v>
      </c>
      <c r="O29" s="62">
        <v>0</v>
      </c>
    </row>
    <row r="30" spans="2:15" s="144" customFormat="1">
      <c r="B30" s="232" t="s">
        <v>4</v>
      </c>
      <c r="C30" s="62">
        <v>0</v>
      </c>
      <c r="D30" s="61">
        <v>274.86</v>
      </c>
      <c r="E30" s="61">
        <v>98.225999999999999</v>
      </c>
      <c r="F30" s="62">
        <v>0</v>
      </c>
      <c r="G30" s="61">
        <v>1621.585</v>
      </c>
      <c r="H30" s="61">
        <v>664.31600000000003</v>
      </c>
      <c r="I30" s="62">
        <v>0</v>
      </c>
      <c r="J30" s="62">
        <v>0</v>
      </c>
      <c r="K30" s="61">
        <v>545.94200000000001</v>
      </c>
      <c r="L30" s="62">
        <v>0</v>
      </c>
      <c r="M30" s="62">
        <v>0</v>
      </c>
      <c r="N30" s="61">
        <v>3204.9290000000001</v>
      </c>
      <c r="O30" s="61">
        <v>3170.3639999999996</v>
      </c>
    </row>
    <row r="31" spans="2:15" s="144" customFormat="1">
      <c r="B31" s="232" t="s">
        <v>5</v>
      </c>
      <c r="C31" s="62">
        <v>0</v>
      </c>
      <c r="D31" s="62">
        <v>0</v>
      </c>
      <c r="E31" s="62">
        <v>0</v>
      </c>
      <c r="F31" s="62">
        <v>0</v>
      </c>
      <c r="G31" s="61">
        <v>1.4950000000000001</v>
      </c>
      <c r="H31" s="61">
        <v>12.425000000000001</v>
      </c>
      <c r="I31" s="62">
        <v>0</v>
      </c>
      <c r="J31" s="62">
        <v>0</v>
      </c>
      <c r="K31" s="61">
        <v>1428.13</v>
      </c>
      <c r="L31" s="61">
        <v>2.1309999999999998</v>
      </c>
      <c r="M31" s="62">
        <v>0</v>
      </c>
      <c r="N31" s="61">
        <v>1444.1810000000003</v>
      </c>
      <c r="O31" s="61">
        <v>1423.1759999999999</v>
      </c>
    </row>
    <row r="32" spans="2:15" s="144" customFormat="1">
      <c r="B32" s="232" t="s">
        <v>6</v>
      </c>
      <c r="C32" s="62">
        <v>0</v>
      </c>
      <c r="D32" s="62">
        <v>0</v>
      </c>
      <c r="E32" s="62">
        <v>0</v>
      </c>
      <c r="F32" s="62">
        <v>0</v>
      </c>
      <c r="G32" s="62">
        <v>0</v>
      </c>
      <c r="H32" s="62">
        <v>0</v>
      </c>
      <c r="I32" s="62">
        <v>0</v>
      </c>
      <c r="J32" s="61">
        <v>23.178999999999998</v>
      </c>
      <c r="K32" s="62">
        <v>0</v>
      </c>
      <c r="L32" s="62">
        <v>0</v>
      </c>
      <c r="M32" s="62">
        <v>0</v>
      </c>
      <c r="N32" s="61">
        <v>23.178999999999998</v>
      </c>
      <c r="O32" s="61">
        <v>23.178999999999998</v>
      </c>
    </row>
    <row r="33" spans="2:15" s="144" customFormat="1" ht="26">
      <c r="B33" s="232" t="s">
        <v>11</v>
      </c>
      <c r="C33" s="62">
        <v>0</v>
      </c>
      <c r="D33" s="62">
        <v>0</v>
      </c>
      <c r="E33" s="62">
        <v>0</v>
      </c>
      <c r="F33" s="62">
        <v>0</v>
      </c>
      <c r="G33" s="62">
        <v>0</v>
      </c>
      <c r="H33" s="62">
        <v>0</v>
      </c>
      <c r="I33" s="62">
        <v>0</v>
      </c>
      <c r="J33" s="62">
        <v>0</v>
      </c>
      <c r="K33" s="62">
        <v>0</v>
      </c>
      <c r="L33" s="62">
        <v>0</v>
      </c>
      <c r="M33" s="62">
        <v>0</v>
      </c>
      <c r="N33" s="62">
        <v>0</v>
      </c>
      <c r="O33" s="62">
        <v>0</v>
      </c>
    </row>
    <row r="34" spans="2:15" s="144" customFormat="1">
      <c r="B34" s="473" t="s">
        <v>221</v>
      </c>
      <c r="C34" s="418">
        <v>9543.0169999999998</v>
      </c>
      <c r="D34" s="418">
        <v>0</v>
      </c>
      <c r="E34" s="418">
        <v>0</v>
      </c>
      <c r="F34" s="418">
        <v>0</v>
      </c>
      <c r="G34" s="418">
        <v>0</v>
      </c>
      <c r="H34" s="418">
        <v>0</v>
      </c>
      <c r="I34" s="418">
        <v>0</v>
      </c>
      <c r="J34" s="418">
        <v>0</v>
      </c>
      <c r="K34" s="418">
        <v>0.13600000000000001</v>
      </c>
      <c r="L34" s="418">
        <v>20.905999999999999</v>
      </c>
      <c r="M34" s="418">
        <v>0</v>
      </c>
      <c r="N34" s="392">
        <v>9564.0590000000011</v>
      </c>
      <c r="O34" s="392">
        <v>9564.0590000000011</v>
      </c>
    </row>
    <row r="35" spans="2:15">
      <c r="B35" s="238" t="s">
        <v>20</v>
      </c>
      <c r="C35" s="469">
        <v>10191.825000000001</v>
      </c>
      <c r="D35" s="469">
        <v>274.86</v>
      </c>
      <c r="E35" s="469">
        <v>98.225999999999999</v>
      </c>
      <c r="F35" s="239">
        <v>0</v>
      </c>
      <c r="G35" s="469">
        <v>1699.46</v>
      </c>
      <c r="H35" s="469">
        <v>684.57899999999995</v>
      </c>
      <c r="I35" s="239">
        <v>0</v>
      </c>
      <c r="J35" s="469">
        <v>23.178999999999998</v>
      </c>
      <c r="K35" s="469">
        <v>2269.4070000000002</v>
      </c>
      <c r="L35" s="469">
        <v>23.036999999999999</v>
      </c>
      <c r="M35" s="239">
        <v>0</v>
      </c>
      <c r="N35" s="469">
        <v>15264.573000000002</v>
      </c>
      <c r="O35" s="469">
        <v>14380.085000000001</v>
      </c>
    </row>
    <row r="36" spans="2:15" s="144" customFormat="1">
      <c r="B36" s="1106" t="s">
        <v>1355</v>
      </c>
      <c r="C36" s="1111"/>
      <c r="D36" s="1111"/>
      <c r="E36" s="1111"/>
      <c r="F36" s="1111"/>
      <c r="G36" s="1111"/>
      <c r="H36" s="1111"/>
      <c r="I36" s="1111"/>
      <c r="J36" s="1111"/>
      <c r="K36" s="1111"/>
      <c r="L36" s="1111"/>
      <c r="M36" s="1111"/>
      <c r="N36" s="1111"/>
      <c r="O36" s="1111"/>
    </row>
  </sheetData>
  <mergeCells count="8">
    <mergeCell ref="B36:O36"/>
    <mergeCell ref="B2:O2"/>
    <mergeCell ref="C5:N5"/>
    <mergeCell ref="B18:O18"/>
    <mergeCell ref="B21:O21"/>
    <mergeCell ref="C23:N23"/>
    <mergeCell ref="O23:O24"/>
    <mergeCell ref="O5:O6"/>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92"/>
  <sheetViews>
    <sheetView showGridLines="0" zoomScaleNormal="100" workbookViewId="0"/>
  </sheetViews>
  <sheetFormatPr baseColWidth="10" defaultColWidth="9" defaultRowHeight="13"/>
  <cols>
    <col min="1" max="1" width="8.69921875" style="59" customWidth="1"/>
    <col min="2" max="2" width="58.69921875" style="59" customWidth="1"/>
    <col min="3" max="3" width="23.5" style="163" bestFit="1" customWidth="1"/>
    <col min="4" max="4" width="11.69921875" style="163" customWidth="1"/>
    <col min="5" max="5" width="14.19921875" style="163" customWidth="1"/>
    <col min="6" max="6" width="11.296875" style="163" customWidth="1"/>
    <col min="7" max="7" width="13.69921875" style="163" customWidth="1"/>
    <col min="8" max="8" width="9.5" style="163" customWidth="1"/>
    <col min="9" max="9" width="14" style="163" customWidth="1"/>
    <col min="10" max="16384" width="9" style="59"/>
  </cols>
  <sheetData>
    <row r="2" spans="2:9">
      <c r="B2" s="1134" t="s">
        <v>1527</v>
      </c>
      <c r="C2" s="1134"/>
      <c r="D2" s="1134"/>
      <c r="E2" s="1134"/>
      <c r="F2" s="1134"/>
      <c r="G2" s="1134"/>
      <c r="H2" s="1134"/>
      <c r="I2" s="1134"/>
    </row>
    <row r="3" spans="2:9">
      <c r="B3" s="43"/>
      <c r="C3" s="43"/>
      <c r="D3" s="43"/>
      <c r="E3" s="43"/>
      <c r="F3" s="43"/>
      <c r="G3" s="43"/>
      <c r="H3" s="43"/>
      <c r="I3" s="43"/>
    </row>
    <row r="4" spans="2:9">
      <c r="B4" s="43"/>
      <c r="C4" s="43"/>
      <c r="D4" s="43"/>
      <c r="E4" s="43"/>
      <c r="F4" s="43"/>
      <c r="G4" s="43"/>
      <c r="H4" s="43"/>
      <c r="I4" s="43"/>
    </row>
    <row r="5" spans="2:9" ht="41">
      <c r="B5" s="474" t="s">
        <v>1180</v>
      </c>
      <c r="C5" s="475" t="s">
        <v>1069</v>
      </c>
      <c r="D5" s="475" t="s">
        <v>1181</v>
      </c>
      <c r="E5" s="475" t="s">
        <v>978</v>
      </c>
      <c r="F5" s="475" t="s">
        <v>1182</v>
      </c>
      <c r="G5" s="475" t="s">
        <v>1183</v>
      </c>
      <c r="H5" s="475" t="s">
        <v>220</v>
      </c>
      <c r="I5" s="475" t="s">
        <v>979</v>
      </c>
    </row>
    <row r="6" spans="2:9" ht="15">
      <c r="B6" s="206" t="s">
        <v>1184</v>
      </c>
      <c r="C6" s="322">
        <v>963.72500000000002</v>
      </c>
      <c r="D6" s="406" t="s">
        <v>3</v>
      </c>
      <c r="E6" s="322">
        <v>275</v>
      </c>
      <c r="F6" s="406" t="s">
        <v>3</v>
      </c>
      <c r="G6" s="882"/>
      <c r="H6" s="322">
        <v>800.09699999999998</v>
      </c>
      <c r="I6" s="407">
        <v>0.83021297569327346</v>
      </c>
    </row>
    <row r="7" spans="2:9">
      <c r="B7" s="409" t="s">
        <v>1070</v>
      </c>
      <c r="C7" s="797">
        <v>963.72500000000002</v>
      </c>
      <c r="D7" s="476" t="s">
        <v>3</v>
      </c>
      <c r="E7" s="797">
        <v>275</v>
      </c>
      <c r="F7" s="476" t="s">
        <v>3</v>
      </c>
      <c r="G7" s="797" t="s">
        <v>3</v>
      </c>
      <c r="H7" s="797">
        <v>800.09699999999998</v>
      </c>
      <c r="I7" s="477">
        <v>0.83021297569327346</v>
      </c>
    </row>
    <row r="8" spans="2:9">
      <c r="B8" s="206" t="s">
        <v>983</v>
      </c>
      <c r="C8" s="322">
        <v>85635.022999999986</v>
      </c>
      <c r="D8" s="920">
        <v>2.063808518206272E-3</v>
      </c>
      <c r="E8" s="322">
        <v>3368</v>
      </c>
      <c r="F8" s="920">
        <v>0.11664253466796984</v>
      </c>
      <c r="G8" s="882"/>
      <c r="H8" s="322">
        <v>3622.4050000000002</v>
      </c>
      <c r="I8" s="407">
        <v>4.2300508286195013E-2</v>
      </c>
    </row>
    <row r="9" spans="2:9">
      <c r="B9" s="413" t="s">
        <v>15</v>
      </c>
      <c r="C9" s="713">
        <v>1599.184</v>
      </c>
      <c r="D9" s="923">
        <v>5.1225269996448182E-4</v>
      </c>
      <c r="E9" s="713">
        <v>5</v>
      </c>
      <c r="F9" s="923">
        <v>2.1043666165569439E-2</v>
      </c>
      <c r="G9" s="713">
        <v>8</v>
      </c>
      <c r="H9" s="713">
        <v>8.7889999999999997</v>
      </c>
      <c r="I9" s="478">
        <v>5.495927923240853E-3</v>
      </c>
    </row>
    <row r="10" spans="2:9" s="41" customFormat="1">
      <c r="B10" s="233" t="s">
        <v>1368</v>
      </c>
      <c r="C10" s="364">
        <v>1586.037</v>
      </c>
      <c r="D10" s="914">
        <v>4.9992044431498123E-4</v>
      </c>
      <c r="E10" s="367">
        <v>4</v>
      </c>
      <c r="F10" s="914">
        <v>1.7902416042828762E-2</v>
      </c>
      <c r="G10" s="367">
        <v>2</v>
      </c>
      <c r="H10" s="367">
        <v>3.81</v>
      </c>
      <c r="I10" s="479">
        <v>2.4022138197280392E-3</v>
      </c>
    </row>
    <row r="11" spans="2:9" s="41" customFormat="1">
      <c r="B11" s="232" t="s">
        <v>1369</v>
      </c>
      <c r="C11" s="364">
        <v>13.147</v>
      </c>
      <c r="D11" s="916">
        <v>2E-3</v>
      </c>
      <c r="E11" s="363">
        <v>1</v>
      </c>
      <c r="F11" s="916">
        <v>0.4</v>
      </c>
      <c r="G11" s="363">
        <v>782</v>
      </c>
      <c r="H11" s="363">
        <v>4.9790000000000001</v>
      </c>
      <c r="I11" s="480">
        <v>0.37871757815471208</v>
      </c>
    </row>
    <row r="12" spans="2:9" s="41" customFormat="1">
      <c r="B12" s="232" t="s">
        <v>1370</v>
      </c>
      <c r="C12" s="362">
        <v>0</v>
      </c>
      <c r="D12" s="362">
        <v>0</v>
      </c>
      <c r="E12" s="362">
        <v>0</v>
      </c>
      <c r="F12" s="362">
        <v>0</v>
      </c>
      <c r="G12" s="362">
        <v>0</v>
      </c>
      <c r="H12" s="362">
        <v>0</v>
      </c>
      <c r="I12" s="362">
        <v>0</v>
      </c>
    </row>
    <row r="13" spans="2:9" s="41" customFormat="1">
      <c r="B13" s="232" t="s">
        <v>1371</v>
      </c>
      <c r="C13" s="362">
        <v>0</v>
      </c>
      <c r="D13" s="362">
        <v>0</v>
      </c>
      <c r="E13" s="362">
        <v>0</v>
      </c>
      <c r="F13" s="362">
        <v>0</v>
      </c>
      <c r="G13" s="362">
        <v>0</v>
      </c>
      <c r="H13" s="363">
        <v>0</v>
      </c>
      <c r="I13" s="362">
        <v>0</v>
      </c>
    </row>
    <row r="14" spans="2:9" s="41" customFormat="1">
      <c r="B14" s="232" t="s">
        <v>1372</v>
      </c>
      <c r="C14" s="363">
        <v>0</v>
      </c>
      <c r="D14" s="363">
        <v>0</v>
      </c>
      <c r="E14" s="363">
        <v>0</v>
      </c>
      <c r="F14" s="362">
        <v>0</v>
      </c>
      <c r="G14" s="363">
        <v>0</v>
      </c>
      <c r="H14" s="363">
        <v>0</v>
      </c>
      <c r="I14" s="362">
        <v>0</v>
      </c>
    </row>
    <row r="15" spans="2:9" s="41" customFormat="1">
      <c r="B15" s="232" t="s">
        <v>1071</v>
      </c>
      <c r="C15" s="362">
        <v>0</v>
      </c>
      <c r="D15" s="363">
        <v>0</v>
      </c>
      <c r="E15" s="362">
        <v>0</v>
      </c>
      <c r="F15" s="362">
        <v>0</v>
      </c>
      <c r="G15" s="362">
        <v>0</v>
      </c>
      <c r="H15" s="362">
        <v>0</v>
      </c>
      <c r="I15" s="362">
        <v>0</v>
      </c>
    </row>
    <row r="16" spans="2:9" s="41" customFormat="1">
      <c r="B16" s="232" t="s">
        <v>1072</v>
      </c>
      <c r="C16" s="363">
        <v>0</v>
      </c>
      <c r="D16" s="363">
        <v>0</v>
      </c>
      <c r="E16" s="363">
        <v>0</v>
      </c>
      <c r="F16" s="362">
        <v>0</v>
      </c>
      <c r="G16" s="363">
        <v>0</v>
      </c>
      <c r="H16" s="363">
        <v>0</v>
      </c>
      <c r="I16" s="362">
        <v>0</v>
      </c>
    </row>
    <row r="17" spans="2:9" s="41" customFormat="1">
      <c r="B17" s="268" t="s">
        <v>984</v>
      </c>
      <c r="C17" s="447">
        <v>0</v>
      </c>
      <c r="D17" s="363">
        <v>0</v>
      </c>
      <c r="E17" s="447">
        <v>0</v>
      </c>
      <c r="F17" s="362">
        <v>0</v>
      </c>
      <c r="G17" s="447">
        <v>0</v>
      </c>
      <c r="H17" s="447">
        <v>0</v>
      </c>
      <c r="I17" s="362">
        <v>0</v>
      </c>
    </row>
    <row r="18" spans="2:9">
      <c r="B18" s="275" t="s">
        <v>4</v>
      </c>
      <c r="C18" s="549">
        <v>81073.357999999993</v>
      </c>
      <c r="D18" s="924">
        <v>1.4338082533521062E-3</v>
      </c>
      <c r="E18" s="549">
        <v>1062</v>
      </c>
      <c r="F18" s="924">
        <v>0.10811983745908677</v>
      </c>
      <c r="G18" s="549">
        <v>115</v>
      </c>
      <c r="H18" s="549">
        <v>2402.3739999999998</v>
      </c>
      <c r="I18" s="486">
        <v>2.963210183054216E-2</v>
      </c>
    </row>
    <row r="19" spans="2:9" s="41" customFormat="1">
      <c r="B19" s="234" t="s">
        <v>1368</v>
      </c>
      <c r="C19" s="364">
        <v>62299.934000000001</v>
      </c>
      <c r="D19" s="917">
        <v>5.8542409789695744E-4</v>
      </c>
      <c r="E19" s="364">
        <v>771</v>
      </c>
      <c r="F19" s="917">
        <v>0.1337164673062175</v>
      </c>
      <c r="G19" s="364">
        <v>144</v>
      </c>
      <c r="H19" s="364">
        <v>1984.386</v>
      </c>
      <c r="I19" s="417">
        <v>3.1852136472568335E-2</v>
      </c>
    </row>
    <row r="20" spans="2:9" s="41" customFormat="1">
      <c r="B20" s="232" t="s">
        <v>1369</v>
      </c>
      <c r="C20" s="362">
        <v>7926.6559999999999</v>
      </c>
      <c r="D20" s="915">
        <v>2.0000002807287203E-3</v>
      </c>
      <c r="E20" s="362">
        <v>71</v>
      </c>
      <c r="F20" s="915">
        <v>2.5138521650052668E-2</v>
      </c>
      <c r="G20" s="362">
        <v>8</v>
      </c>
      <c r="H20" s="362">
        <v>132.393</v>
      </c>
      <c r="I20" s="377">
        <v>1.6702251239362476E-2</v>
      </c>
    </row>
    <row r="21" spans="2:9" s="41" customFormat="1">
      <c r="B21" s="232" t="s">
        <v>1370</v>
      </c>
      <c r="C21" s="362">
        <v>7164.28</v>
      </c>
      <c r="D21" s="915">
        <v>3.101177536106909E-3</v>
      </c>
      <c r="E21" s="362">
        <v>44</v>
      </c>
      <c r="F21" s="915">
        <v>1.7618990310000443E-2</v>
      </c>
      <c r="G21" s="362">
        <v>31</v>
      </c>
      <c r="H21" s="362">
        <v>123.523</v>
      </c>
      <c r="I21" s="377">
        <v>1.7241509265411178E-2</v>
      </c>
    </row>
    <row r="22" spans="2:9" s="41" customFormat="1">
      <c r="B22" s="232" t="s">
        <v>1371</v>
      </c>
      <c r="C22" s="362">
        <v>1589.886</v>
      </c>
      <c r="D22" s="915">
        <v>5.1136575563782566E-3</v>
      </c>
      <c r="E22" s="362">
        <v>21</v>
      </c>
      <c r="F22" s="915">
        <v>4.0772355336715957E-2</v>
      </c>
      <c r="G22" s="362">
        <v>49</v>
      </c>
      <c r="H22" s="362">
        <v>75.168000000000006</v>
      </c>
      <c r="I22" s="377">
        <v>4.7278861503277599E-2</v>
      </c>
    </row>
    <row r="23" spans="2:9" s="41" customFormat="1">
      <c r="B23" s="232" t="s">
        <v>1372</v>
      </c>
      <c r="C23" s="362">
        <v>1854.2719999999999</v>
      </c>
      <c r="D23" s="915">
        <v>1.3436755841731957E-2</v>
      </c>
      <c r="E23" s="362">
        <v>136</v>
      </c>
      <c r="F23" s="915">
        <v>1.9986723077159117E-2</v>
      </c>
      <c r="G23" s="362">
        <v>9</v>
      </c>
      <c r="H23" s="362">
        <v>65.677000000000007</v>
      </c>
      <c r="I23" s="377">
        <v>3.5419291236668628E-2</v>
      </c>
    </row>
    <row r="24" spans="2:9" s="41" customFormat="1">
      <c r="B24" s="232" t="s">
        <v>1071</v>
      </c>
      <c r="C24" s="362">
        <v>238.071</v>
      </c>
      <c r="D24" s="915">
        <v>3.5960659050073299E-2</v>
      </c>
      <c r="E24" s="362">
        <v>15</v>
      </c>
      <c r="F24" s="915">
        <v>3.2005326369066396E-2</v>
      </c>
      <c r="G24" s="362">
        <v>50</v>
      </c>
      <c r="H24" s="362">
        <v>20.460999999999999</v>
      </c>
      <c r="I24" s="377">
        <v>8.5944949195828124E-2</v>
      </c>
    </row>
    <row r="25" spans="2:9" s="41" customFormat="1">
      <c r="B25" s="232" t="s">
        <v>1072</v>
      </c>
      <c r="C25" s="362">
        <v>0.25900000000000001</v>
      </c>
      <c r="D25" s="915">
        <v>0.36303473440154449</v>
      </c>
      <c r="E25" s="362">
        <v>4</v>
      </c>
      <c r="F25" s="915">
        <v>0.44652509876447893</v>
      </c>
      <c r="G25" s="362">
        <v>1726</v>
      </c>
      <c r="H25" s="362">
        <v>0.76600000000000001</v>
      </c>
      <c r="I25" s="377">
        <v>2.9575289575289574</v>
      </c>
    </row>
    <row r="26" spans="2:9" s="41" customFormat="1">
      <c r="B26" s="268" t="s">
        <v>984</v>
      </c>
      <c r="C26" s="447">
        <v>0</v>
      </c>
      <c r="D26" s="447">
        <v>0</v>
      </c>
      <c r="E26" s="447">
        <v>0</v>
      </c>
      <c r="F26" s="447">
        <v>0</v>
      </c>
      <c r="G26" s="447">
        <v>0</v>
      </c>
      <c r="H26" s="447">
        <v>0</v>
      </c>
      <c r="I26" s="447">
        <v>0</v>
      </c>
    </row>
    <row r="27" spans="2:9">
      <c r="B27" s="275" t="s">
        <v>1073</v>
      </c>
      <c r="C27" s="549">
        <v>138.643</v>
      </c>
      <c r="D27" s="924">
        <v>0.32803236377429801</v>
      </c>
      <c r="E27" s="549">
        <v>787</v>
      </c>
      <c r="F27" s="924">
        <v>0.49921428074342034</v>
      </c>
      <c r="G27" s="549">
        <v>462</v>
      </c>
      <c r="H27" s="549">
        <v>123.321</v>
      </c>
      <c r="I27" s="486">
        <v>0.88948594591865437</v>
      </c>
    </row>
    <row r="28" spans="2:9" s="41" customFormat="1">
      <c r="B28" s="234" t="s">
        <v>1368</v>
      </c>
      <c r="C28" s="364">
        <v>4.1689999999999996</v>
      </c>
      <c r="D28" s="917">
        <v>1.0277894459102903E-3</v>
      </c>
      <c r="E28" s="364">
        <v>228</v>
      </c>
      <c r="F28" s="917">
        <v>0.40397219507076038</v>
      </c>
      <c r="G28" s="364">
        <v>470</v>
      </c>
      <c r="H28" s="364">
        <v>0.59399999999999997</v>
      </c>
      <c r="I28" s="417">
        <v>0.14248021108179421</v>
      </c>
    </row>
    <row r="29" spans="2:9" s="41" customFormat="1">
      <c r="B29" s="232" t="s">
        <v>1369</v>
      </c>
      <c r="C29" s="362">
        <v>0.99</v>
      </c>
      <c r="D29" s="915">
        <v>2.1122850606060607E-3</v>
      </c>
      <c r="E29" s="362">
        <v>50</v>
      </c>
      <c r="F29" s="915">
        <v>0.4097743834444445</v>
      </c>
      <c r="G29" s="362">
        <v>876</v>
      </c>
      <c r="H29" s="362">
        <v>0.38</v>
      </c>
      <c r="I29" s="377">
        <v>0.38383838383838387</v>
      </c>
    </row>
    <row r="30" spans="2:9" s="41" customFormat="1">
      <c r="B30" s="232" t="s">
        <v>1370</v>
      </c>
      <c r="C30" s="362">
        <v>4.524</v>
      </c>
      <c r="D30" s="915">
        <v>2.9740849624226352E-3</v>
      </c>
      <c r="E30" s="362">
        <v>81</v>
      </c>
      <c r="F30" s="915">
        <v>0.41062717983200708</v>
      </c>
      <c r="G30" s="362">
        <v>777</v>
      </c>
      <c r="H30" s="362">
        <v>2.0009999999999999</v>
      </c>
      <c r="I30" s="377">
        <v>0.44230769230769229</v>
      </c>
    </row>
    <row r="31" spans="2:9" s="41" customFormat="1">
      <c r="B31" s="232" t="s">
        <v>1371</v>
      </c>
      <c r="C31" s="362">
        <v>24.381</v>
      </c>
      <c r="D31" s="915">
        <v>5.3048408129281006E-3</v>
      </c>
      <c r="E31" s="362">
        <v>79</v>
      </c>
      <c r="F31" s="915">
        <v>0.40539535325540382</v>
      </c>
      <c r="G31" s="362">
        <v>508</v>
      </c>
      <c r="H31" s="362">
        <v>15.773999999999999</v>
      </c>
      <c r="I31" s="377">
        <v>0.64697920511873996</v>
      </c>
    </row>
    <row r="32" spans="2:9" s="41" customFormat="1">
      <c r="B32" s="232" t="s">
        <v>1372</v>
      </c>
      <c r="C32" s="362">
        <v>31.702000000000002</v>
      </c>
      <c r="D32" s="915">
        <v>1.171172976562993E-2</v>
      </c>
      <c r="E32" s="362">
        <v>159</v>
      </c>
      <c r="F32" s="915">
        <v>0.40059382936281623</v>
      </c>
      <c r="G32" s="362">
        <v>722</v>
      </c>
      <c r="H32" s="362">
        <v>26.655000000000001</v>
      </c>
      <c r="I32" s="377">
        <v>0.84079868777995082</v>
      </c>
    </row>
    <row r="33" spans="2:9" s="41" customFormat="1">
      <c r="B33" s="232" t="s">
        <v>1071</v>
      </c>
      <c r="C33" s="362">
        <v>25.954000000000001</v>
      </c>
      <c r="D33" s="915">
        <v>3.990604601949603E-2</v>
      </c>
      <c r="E33" s="362">
        <v>128</v>
      </c>
      <c r="F33" s="915">
        <v>0.39547438154003234</v>
      </c>
      <c r="G33" s="362">
        <v>595</v>
      </c>
      <c r="H33" s="362">
        <v>29.379000000000001</v>
      </c>
      <c r="I33" s="377">
        <v>1.1319642444324574</v>
      </c>
    </row>
    <row r="34" spans="2:9" s="41" customFormat="1">
      <c r="B34" s="232" t="s">
        <v>1072</v>
      </c>
      <c r="C34" s="362">
        <v>3.7719999999999998</v>
      </c>
      <c r="D34" s="915">
        <v>0.20472325946447509</v>
      </c>
      <c r="E34" s="362">
        <v>22</v>
      </c>
      <c r="F34" s="915">
        <v>0.38204753052492046</v>
      </c>
      <c r="G34" s="362">
        <v>314</v>
      </c>
      <c r="H34" s="362">
        <v>8.85</v>
      </c>
      <c r="I34" s="377">
        <v>2.3462354188759278</v>
      </c>
    </row>
    <row r="35" spans="2:9" s="41" customFormat="1">
      <c r="B35" s="268" t="s">
        <v>984</v>
      </c>
      <c r="C35" s="383">
        <v>43.151000000000003</v>
      </c>
      <c r="D35" s="925">
        <v>1</v>
      </c>
      <c r="E35" s="383">
        <v>40</v>
      </c>
      <c r="F35" s="925">
        <v>0.71785720777919404</v>
      </c>
      <c r="G35" s="383">
        <v>134</v>
      </c>
      <c r="H35" s="383">
        <v>39.688000000000002</v>
      </c>
      <c r="I35" s="483">
        <v>0.91974693518110817</v>
      </c>
    </row>
    <row r="36" spans="2:9">
      <c r="B36" s="275" t="s">
        <v>1074</v>
      </c>
      <c r="C36" s="549">
        <v>2819.61</v>
      </c>
      <c r="D36" s="924">
        <v>4.6894414916566485E-3</v>
      </c>
      <c r="E36" s="549">
        <v>847</v>
      </c>
      <c r="F36" s="924">
        <v>0.39668272924581405</v>
      </c>
      <c r="G36" s="549">
        <v>686</v>
      </c>
      <c r="H36" s="549">
        <v>1086.797</v>
      </c>
      <c r="I36" s="486">
        <v>0.38544231294398867</v>
      </c>
    </row>
    <row r="37" spans="2:9" s="41" customFormat="1">
      <c r="B37" s="234" t="s">
        <v>1368</v>
      </c>
      <c r="C37" s="364">
        <v>1683.6790000000001</v>
      </c>
      <c r="D37" s="917">
        <v>1.1451674053664625E-3</v>
      </c>
      <c r="E37" s="364">
        <v>283</v>
      </c>
      <c r="F37" s="917">
        <v>0.37750675118526145</v>
      </c>
      <c r="G37" s="364">
        <v>661</v>
      </c>
      <c r="H37" s="364">
        <v>429.46</v>
      </c>
      <c r="I37" s="417">
        <v>0.25507237424711005</v>
      </c>
    </row>
    <row r="38" spans="2:9" s="41" customFormat="1">
      <c r="B38" s="232" t="s">
        <v>1369</v>
      </c>
      <c r="C38" s="362">
        <v>283.56</v>
      </c>
      <c r="D38" s="915">
        <v>2.0026052553956835E-3</v>
      </c>
      <c r="E38" s="362">
        <v>117</v>
      </c>
      <c r="F38" s="915">
        <v>0.41945205293327703</v>
      </c>
      <c r="G38" s="362">
        <v>661</v>
      </c>
      <c r="H38" s="362">
        <v>107.498</v>
      </c>
      <c r="I38" s="377">
        <v>0.37910142474255892</v>
      </c>
    </row>
    <row r="39" spans="2:9" s="41" customFormat="1">
      <c r="B39" s="232" t="s">
        <v>1370</v>
      </c>
      <c r="C39" s="362">
        <v>587.65099999999995</v>
      </c>
      <c r="D39" s="915">
        <v>3.0835451190927951E-3</v>
      </c>
      <c r="E39" s="362">
        <v>209</v>
      </c>
      <c r="F39" s="915">
        <v>0.43828671952191017</v>
      </c>
      <c r="G39" s="362">
        <v>710</v>
      </c>
      <c r="H39" s="362">
        <v>307.86799999999999</v>
      </c>
      <c r="I39" s="377">
        <v>0.52389598588277742</v>
      </c>
    </row>
    <row r="40" spans="2:9" s="41" customFormat="1">
      <c r="B40" s="232" t="s">
        <v>1371</v>
      </c>
      <c r="C40" s="362">
        <v>92.879000000000005</v>
      </c>
      <c r="D40" s="915">
        <v>5.0077033714833281E-3</v>
      </c>
      <c r="E40" s="362">
        <v>88</v>
      </c>
      <c r="F40" s="915">
        <v>0.43164322487053053</v>
      </c>
      <c r="G40" s="362">
        <v>631</v>
      </c>
      <c r="H40" s="362">
        <v>64.305000000000007</v>
      </c>
      <c r="I40" s="377">
        <v>0.69235241550834958</v>
      </c>
    </row>
    <row r="41" spans="2:9" s="41" customFormat="1">
      <c r="B41" s="232" t="s">
        <v>1372</v>
      </c>
      <c r="C41" s="362">
        <v>119.233</v>
      </c>
      <c r="D41" s="915">
        <v>1.0999999999999999E-2</v>
      </c>
      <c r="E41" s="362">
        <v>74</v>
      </c>
      <c r="F41" s="915">
        <v>0.36682459450412214</v>
      </c>
      <c r="G41" s="362">
        <v>836</v>
      </c>
      <c r="H41" s="362">
        <v>92.536000000000001</v>
      </c>
      <c r="I41" s="377">
        <v>0.77609386663088242</v>
      </c>
    </row>
    <row r="42" spans="2:9" s="41" customFormat="1">
      <c r="B42" s="232" t="s">
        <v>1071</v>
      </c>
      <c r="C42" s="362">
        <v>48.387</v>
      </c>
      <c r="D42" s="915">
        <v>5.1481472018517396E-2</v>
      </c>
      <c r="E42" s="362">
        <v>57</v>
      </c>
      <c r="F42" s="915">
        <v>0.42843966638167269</v>
      </c>
      <c r="G42" s="362">
        <v>1144</v>
      </c>
      <c r="H42" s="362">
        <v>76.787999999999997</v>
      </c>
      <c r="I42" s="377">
        <v>1.5869551739103478</v>
      </c>
    </row>
    <row r="43" spans="2:9" s="41" customFormat="1">
      <c r="B43" s="232" t="s">
        <v>1072</v>
      </c>
      <c r="C43" s="362">
        <v>3.863</v>
      </c>
      <c r="D43" s="915">
        <v>0.14992257686513072</v>
      </c>
      <c r="E43" s="362">
        <v>11</v>
      </c>
      <c r="F43" s="915">
        <v>0.4358399363215118</v>
      </c>
      <c r="G43" s="362">
        <v>894</v>
      </c>
      <c r="H43" s="362">
        <v>8.2910000000000004</v>
      </c>
      <c r="I43" s="377">
        <v>2.1462593838985247</v>
      </c>
    </row>
    <row r="44" spans="2:9" s="41" customFormat="1">
      <c r="B44" s="268" t="s">
        <v>984</v>
      </c>
      <c r="C44" s="383">
        <v>0.35799999999999998</v>
      </c>
      <c r="D44" s="925">
        <v>1</v>
      </c>
      <c r="E44" s="383">
        <v>8</v>
      </c>
      <c r="F44" s="925">
        <v>0.41396638527932961</v>
      </c>
      <c r="G44" s="383">
        <v>1301</v>
      </c>
      <c r="H44" s="383">
        <v>5.0999999999999997E-2</v>
      </c>
      <c r="I44" s="483">
        <v>0.14245810055865921</v>
      </c>
    </row>
    <row r="45" spans="2:9">
      <c r="B45" s="275" t="s">
        <v>1075</v>
      </c>
      <c r="C45" s="549">
        <v>4.2140000000000004</v>
      </c>
      <c r="D45" s="924">
        <v>0.23010266703607021</v>
      </c>
      <c r="E45" s="549">
        <v>656</v>
      </c>
      <c r="F45" s="924">
        <v>0.40018981751305183</v>
      </c>
      <c r="G45" s="549">
        <v>0</v>
      </c>
      <c r="H45" s="549">
        <v>1.123</v>
      </c>
      <c r="I45" s="486">
        <v>0.2664926435690555</v>
      </c>
    </row>
    <row r="46" spans="2:9" s="41" customFormat="1">
      <c r="B46" s="234" t="s">
        <v>1368</v>
      </c>
      <c r="C46" s="364">
        <v>8.4000000000000005E-2</v>
      </c>
      <c r="D46" s="917">
        <v>1.1954700000000001E-3</v>
      </c>
      <c r="E46" s="364">
        <v>110</v>
      </c>
      <c r="F46" s="917">
        <v>0.40095187428571433</v>
      </c>
      <c r="G46" s="365">
        <v>0</v>
      </c>
      <c r="H46" s="364">
        <v>8.0000000000000002E-3</v>
      </c>
      <c r="I46" s="417">
        <v>9.5238095238095233E-2</v>
      </c>
    </row>
    <row r="47" spans="2:9" s="41" customFormat="1">
      <c r="B47" s="232" t="s">
        <v>1369</v>
      </c>
      <c r="C47" s="362">
        <v>0.13400000000000001</v>
      </c>
      <c r="D47" s="915">
        <v>1.9164152985074625E-3</v>
      </c>
      <c r="E47" s="362">
        <v>30</v>
      </c>
      <c r="F47" s="915">
        <v>0.39999984544776113</v>
      </c>
      <c r="G47" s="363">
        <v>0</v>
      </c>
      <c r="H47" s="362">
        <v>1.7000000000000001E-2</v>
      </c>
      <c r="I47" s="377">
        <v>0.12686567164179105</v>
      </c>
    </row>
    <row r="48" spans="2:9" s="41" customFormat="1">
      <c r="B48" s="232" t="s">
        <v>1370</v>
      </c>
      <c r="C48" s="362">
        <v>1.401</v>
      </c>
      <c r="D48" s="915">
        <v>2.7329507351891501E-3</v>
      </c>
      <c r="E48" s="362">
        <v>99</v>
      </c>
      <c r="F48" s="915">
        <v>0.3999999847894361</v>
      </c>
      <c r="G48" s="363">
        <v>0</v>
      </c>
      <c r="H48" s="362">
        <v>0.22500000000000001</v>
      </c>
      <c r="I48" s="377">
        <v>0.16059957173447537</v>
      </c>
    </row>
    <row r="49" spans="2:9" s="41" customFormat="1">
      <c r="B49" s="232" t="s">
        <v>1371</v>
      </c>
      <c r="C49" s="362">
        <v>0.14499999999999999</v>
      </c>
      <c r="D49" s="915">
        <v>4.8052304137931037E-3</v>
      </c>
      <c r="E49" s="362">
        <v>57</v>
      </c>
      <c r="F49" s="915">
        <v>0.40000030427586214</v>
      </c>
      <c r="G49" s="363">
        <v>0</v>
      </c>
      <c r="H49" s="362">
        <v>3.1E-2</v>
      </c>
      <c r="I49" s="377">
        <v>0.21379310344827587</v>
      </c>
    </row>
    <row r="50" spans="2:9" s="41" customFormat="1">
      <c r="B50" s="232" t="s">
        <v>1372</v>
      </c>
      <c r="C50" s="362">
        <v>0.54200000000000004</v>
      </c>
      <c r="D50" s="915">
        <v>1.1289960313653136E-2</v>
      </c>
      <c r="E50" s="362">
        <v>129</v>
      </c>
      <c r="F50" s="915">
        <v>0.4000737327859778</v>
      </c>
      <c r="G50" s="363">
        <v>0</v>
      </c>
      <c r="H50" s="362">
        <v>0.18</v>
      </c>
      <c r="I50" s="377">
        <v>0.33210332103321027</v>
      </c>
    </row>
    <row r="51" spans="2:9" s="41" customFormat="1">
      <c r="B51" s="232" t="s">
        <v>1071</v>
      </c>
      <c r="C51" s="362">
        <v>0.64600000000000002</v>
      </c>
      <c r="D51" s="915">
        <v>5.2001029133126937E-2</v>
      </c>
      <c r="E51" s="362">
        <v>164</v>
      </c>
      <c r="F51" s="915">
        <v>0.39999996815789479</v>
      </c>
      <c r="G51" s="363">
        <v>0</v>
      </c>
      <c r="H51" s="362">
        <v>0.29199999999999998</v>
      </c>
      <c r="I51" s="377">
        <v>0.45201238390092874</v>
      </c>
    </row>
    <row r="52" spans="2:9" s="41" customFormat="1">
      <c r="B52" s="232" t="s">
        <v>1072</v>
      </c>
      <c r="C52" s="362">
        <v>0.40600000000000003</v>
      </c>
      <c r="D52" s="915">
        <v>0.17009353216748765</v>
      </c>
      <c r="E52" s="362">
        <v>36</v>
      </c>
      <c r="F52" s="915">
        <v>0.40118224522167489</v>
      </c>
      <c r="G52" s="363">
        <v>0</v>
      </c>
      <c r="H52" s="362">
        <v>0.249</v>
      </c>
      <c r="I52" s="377">
        <v>0.61330049261083741</v>
      </c>
    </row>
    <row r="53" spans="2:9" s="41" customFormat="1">
      <c r="B53" s="268" t="s">
        <v>984</v>
      </c>
      <c r="C53" s="383">
        <v>0.85599999999999998</v>
      </c>
      <c r="D53" s="925">
        <v>1</v>
      </c>
      <c r="E53" s="383">
        <v>31</v>
      </c>
      <c r="F53" s="925">
        <v>0.40023364170560743</v>
      </c>
      <c r="G53" s="447">
        <v>0</v>
      </c>
      <c r="H53" s="383">
        <v>0.121</v>
      </c>
      <c r="I53" s="483">
        <v>0.14135514018691589</v>
      </c>
    </row>
    <row r="54" spans="2:9">
      <c r="B54" s="275" t="s">
        <v>1076</v>
      </c>
      <c r="C54" s="549">
        <v>1.4E-2</v>
      </c>
      <c r="D54" s="924">
        <v>1.0000814285714284E-3</v>
      </c>
      <c r="E54" s="549">
        <v>11</v>
      </c>
      <c r="F54" s="924">
        <v>0.39999923642857144</v>
      </c>
      <c r="G54" s="549">
        <v>0</v>
      </c>
      <c r="H54" s="549">
        <v>1E-3</v>
      </c>
      <c r="I54" s="486">
        <v>7.1428571428571425E-2</v>
      </c>
    </row>
    <row r="55" spans="2:9" s="41" customFormat="1">
      <c r="B55" s="234" t="s">
        <v>1368</v>
      </c>
      <c r="C55" s="364">
        <v>1.4E-2</v>
      </c>
      <c r="D55" s="917">
        <v>1.0000814285714284E-3</v>
      </c>
      <c r="E55" s="364">
        <v>11</v>
      </c>
      <c r="F55" s="917">
        <v>0.39999923642857144</v>
      </c>
      <c r="G55" s="365">
        <v>0</v>
      </c>
      <c r="H55" s="365">
        <v>1E-3</v>
      </c>
      <c r="I55" s="484">
        <v>7.1428571428571425E-2</v>
      </c>
    </row>
    <row r="56" spans="2:9" s="41" customFormat="1">
      <c r="B56" s="232" t="s">
        <v>1369</v>
      </c>
      <c r="C56" s="363">
        <v>0</v>
      </c>
      <c r="D56" s="363">
        <v>0</v>
      </c>
      <c r="E56" s="363">
        <v>0</v>
      </c>
      <c r="F56" s="363">
        <v>0</v>
      </c>
      <c r="G56" s="363">
        <v>0</v>
      </c>
      <c r="H56" s="363">
        <v>0</v>
      </c>
      <c r="I56" s="363">
        <v>0</v>
      </c>
    </row>
    <row r="57" spans="2:9" s="41" customFormat="1">
      <c r="B57" s="232" t="s">
        <v>1370</v>
      </c>
      <c r="C57" s="363">
        <v>0</v>
      </c>
      <c r="D57" s="363">
        <v>0</v>
      </c>
      <c r="E57" s="363">
        <v>0</v>
      </c>
      <c r="F57" s="363">
        <v>0</v>
      </c>
      <c r="G57" s="363">
        <v>0</v>
      </c>
      <c r="H57" s="363">
        <v>0</v>
      </c>
      <c r="I57" s="363">
        <v>0</v>
      </c>
    </row>
    <row r="58" spans="2:9" s="41" customFormat="1">
      <c r="B58" s="232" t="s">
        <v>1371</v>
      </c>
      <c r="C58" s="363">
        <v>0</v>
      </c>
      <c r="D58" s="363">
        <v>0</v>
      </c>
      <c r="E58" s="363">
        <v>0</v>
      </c>
      <c r="F58" s="363">
        <v>0</v>
      </c>
      <c r="G58" s="363">
        <v>0</v>
      </c>
      <c r="H58" s="363">
        <v>0</v>
      </c>
      <c r="I58" s="363">
        <v>0</v>
      </c>
    </row>
    <row r="59" spans="2:9" s="41" customFormat="1">
      <c r="B59" s="232" t="s">
        <v>1372</v>
      </c>
      <c r="C59" s="363">
        <v>0</v>
      </c>
      <c r="D59" s="363">
        <v>0</v>
      </c>
      <c r="E59" s="363">
        <v>0</v>
      </c>
      <c r="F59" s="363">
        <v>0</v>
      </c>
      <c r="G59" s="363">
        <v>0</v>
      </c>
      <c r="H59" s="363">
        <v>0</v>
      </c>
      <c r="I59" s="363">
        <v>0</v>
      </c>
    </row>
    <row r="60" spans="2:9" s="41" customFormat="1">
      <c r="B60" s="232" t="s">
        <v>1071</v>
      </c>
      <c r="C60" s="363">
        <v>0</v>
      </c>
      <c r="D60" s="363">
        <v>0</v>
      </c>
      <c r="E60" s="363">
        <v>0</v>
      </c>
      <c r="F60" s="363">
        <v>0</v>
      </c>
      <c r="G60" s="363">
        <v>0</v>
      </c>
      <c r="H60" s="363">
        <v>0</v>
      </c>
      <c r="I60" s="363">
        <v>0</v>
      </c>
    </row>
    <row r="61" spans="2:9" s="41" customFormat="1">
      <c r="B61" s="232" t="s">
        <v>1072</v>
      </c>
      <c r="C61" s="363">
        <v>0</v>
      </c>
      <c r="D61" s="363">
        <v>0</v>
      </c>
      <c r="E61" s="363">
        <v>0</v>
      </c>
      <c r="F61" s="363">
        <v>0</v>
      </c>
      <c r="G61" s="363">
        <v>0</v>
      </c>
      <c r="H61" s="363">
        <v>0</v>
      </c>
      <c r="I61" s="363">
        <v>0</v>
      </c>
    </row>
    <row r="62" spans="2:9" s="41" customFormat="1">
      <c r="B62" s="268" t="s">
        <v>984</v>
      </c>
      <c r="C62" s="363">
        <v>0</v>
      </c>
      <c r="D62" s="363">
        <v>0</v>
      </c>
      <c r="E62" s="363">
        <v>0</v>
      </c>
      <c r="F62" s="363">
        <v>0</v>
      </c>
      <c r="G62" s="363">
        <v>0</v>
      </c>
      <c r="H62" s="363">
        <v>0</v>
      </c>
      <c r="I62" s="363">
        <v>0</v>
      </c>
    </row>
    <row r="63" spans="2:9">
      <c r="B63" s="416" t="s">
        <v>791</v>
      </c>
      <c r="C63" s="381">
        <v>86598.747999999992</v>
      </c>
      <c r="D63" s="926">
        <v>2.063808518206272E-3</v>
      </c>
      <c r="E63" s="381">
        <v>3643</v>
      </c>
      <c r="F63" s="926">
        <v>0.11664253466796984</v>
      </c>
      <c r="G63" s="882">
        <v>0</v>
      </c>
      <c r="H63" s="381">
        <v>4422.5020000000004</v>
      </c>
      <c r="I63" s="382">
        <v>5.1068890741930828E-2</v>
      </c>
    </row>
    <row r="64" spans="2:9" s="196" customFormat="1" ht="73.5" customHeight="1">
      <c r="B64" s="1135" t="s">
        <v>1645</v>
      </c>
      <c r="C64" s="1135"/>
      <c r="D64" s="1135"/>
      <c r="E64" s="1135"/>
      <c r="F64" s="1135"/>
      <c r="G64" s="1135"/>
      <c r="H64" s="1135"/>
      <c r="I64" s="1135"/>
    </row>
    <row r="65" spans="2:9">
      <c r="B65" s="35"/>
      <c r="C65" s="18"/>
      <c r="D65" s="168"/>
      <c r="E65" s="168"/>
      <c r="F65" s="168"/>
      <c r="G65" s="168"/>
      <c r="H65" s="168"/>
      <c r="I65" s="168"/>
    </row>
    <row r="67" spans="2:9" s="4" customFormat="1">
      <c r="B67" s="1136" t="s">
        <v>1528</v>
      </c>
      <c r="C67" s="1137"/>
      <c r="D67" s="1137"/>
      <c r="E67" s="1137"/>
      <c r="F67" s="1137"/>
      <c r="G67" s="1137"/>
      <c r="H67" s="1137"/>
      <c r="I67" s="1137"/>
    </row>
    <row r="68" spans="2:9" s="4" customFormat="1">
      <c r="B68" s="33"/>
      <c r="C68" s="33"/>
      <c r="D68" s="33"/>
      <c r="E68" s="33"/>
      <c r="F68" s="33"/>
      <c r="G68" s="33"/>
      <c r="H68" s="33"/>
      <c r="I68" s="33"/>
    </row>
    <row r="69" spans="2:9" ht="52">
      <c r="B69" s="474" t="s">
        <v>1188</v>
      </c>
      <c r="C69" s="475" t="s">
        <v>1077</v>
      </c>
      <c r="D69" s="475" t="s">
        <v>1185</v>
      </c>
      <c r="E69" s="475" t="s">
        <v>978</v>
      </c>
      <c r="F69" s="475" t="s">
        <v>1186</v>
      </c>
      <c r="G69" s="475" t="s">
        <v>1187</v>
      </c>
      <c r="H69" s="475" t="s">
        <v>220</v>
      </c>
      <c r="I69" s="475" t="s">
        <v>979</v>
      </c>
    </row>
    <row r="70" spans="2:9" ht="15">
      <c r="B70" s="206" t="s">
        <v>1184</v>
      </c>
      <c r="C70" s="322">
        <v>1035.8130000000001</v>
      </c>
      <c r="D70" s="406" t="s">
        <v>3</v>
      </c>
      <c r="E70" s="322">
        <v>307</v>
      </c>
      <c r="F70" s="406" t="s">
        <v>3</v>
      </c>
      <c r="G70" s="882"/>
      <c r="H70" s="322">
        <v>909.14400000000001</v>
      </c>
      <c r="I70" s="407">
        <v>0.87771055200118164</v>
      </c>
    </row>
    <row r="71" spans="2:9">
      <c r="B71" s="409" t="s">
        <v>1070</v>
      </c>
      <c r="C71" s="797">
        <v>1035.8130000000001</v>
      </c>
      <c r="D71" s="476" t="s">
        <v>3</v>
      </c>
      <c r="E71" s="797">
        <v>307</v>
      </c>
      <c r="F71" s="476" t="s">
        <v>3</v>
      </c>
      <c r="G71" s="797" t="s">
        <v>3</v>
      </c>
      <c r="H71" s="797">
        <v>909.14400000000001</v>
      </c>
      <c r="I71" s="477">
        <v>0.87771055200118164</v>
      </c>
    </row>
    <row r="72" spans="2:9">
      <c r="B72" s="206" t="s">
        <v>983</v>
      </c>
      <c r="C72" s="322">
        <v>74795.762000000002</v>
      </c>
      <c r="D72" s="920">
        <v>1.8699043793462527E-3</v>
      </c>
      <c r="E72" s="322">
        <v>4749</v>
      </c>
      <c r="F72" s="920">
        <v>0.10395985326734349</v>
      </c>
      <c r="G72" s="882"/>
      <c r="H72" s="322">
        <v>3147.3360000000002</v>
      </c>
      <c r="I72" s="407">
        <v>4.2079068597496209E-2</v>
      </c>
    </row>
    <row r="73" spans="2:9">
      <c r="B73" s="413" t="s">
        <v>15</v>
      </c>
      <c r="C73" s="713">
        <v>4831.4330000000009</v>
      </c>
      <c r="D73" s="923">
        <v>2.0590259463393159E-3</v>
      </c>
      <c r="E73" s="713">
        <v>4</v>
      </c>
      <c r="F73" s="923">
        <v>3.7626945427050321E-2</v>
      </c>
      <c r="G73" s="713">
        <v>23</v>
      </c>
      <c r="H73" s="713">
        <v>225.982</v>
      </c>
      <c r="I73" s="478">
        <v>4.6773286517685322E-2</v>
      </c>
    </row>
    <row r="74" spans="2:9" s="41" customFormat="1">
      <c r="B74" s="233" t="s">
        <v>1368</v>
      </c>
      <c r="C74" s="364">
        <v>4642.5110000000004</v>
      </c>
      <c r="D74" s="914">
        <v>5.0000000000000001E-4</v>
      </c>
      <c r="E74" s="367">
        <v>1</v>
      </c>
      <c r="F74" s="914">
        <v>2.2880563089192466E-2</v>
      </c>
      <c r="G74" s="367">
        <v>6</v>
      </c>
      <c r="H74" s="367">
        <v>14.247999999999999</v>
      </c>
      <c r="I74" s="479">
        <v>3.0690288079015856E-3</v>
      </c>
    </row>
    <row r="75" spans="2:9" s="41" customFormat="1">
      <c r="B75" s="232" t="s">
        <v>1369</v>
      </c>
      <c r="C75" s="364">
        <v>16.738</v>
      </c>
      <c r="D75" s="916">
        <v>2.0000000000000005E-3</v>
      </c>
      <c r="E75" s="363">
        <v>1</v>
      </c>
      <c r="F75" s="916">
        <v>0.39999999999999997</v>
      </c>
      <c r="G75" s="363">
        <v>1147</v>
      </c>
      <c r="H75" s="363">
        <v>7.68</v>
      </c>
      <c r="I75" s="480">
        <v>0.45883618114470065</v>
      </c>
    </row>
    <row r="76" spans="2:9" s="41" customFormat="1">
      <c r="B76" s="232" t="s">
        <v>1370</v>
      </c>
      <c r="C76" s="362" t="s">
        <v>3</v>
      </c>
      <c r="D76" s="915" t="s">
        <v>3</v>
      </c>
      <c r="E76" s="362">
        <v>0</v>
      </c>
      <c r="F76" s="915" t="s">
        <v>3</v>
      </c>
      <c r="G76" s="362">
        <v>0</v>
      </c>
      <c r="H76" s="362" t="s">
        <v>3</v>
      </c>
      <c r="I76" s="481" t="s">
        <v>3</v>
      </c>
    </row>
    <row r="77" spans="2:9" s="41" customFormat="1">
      <c r="B77" s="232" t="s">
        <v>1371</v>
      </c>
      <c r="C77" s="362" t="s">
        <v>3</v>
      </c>
      <c r="D77" s="915" t="s">
        <v>3</v>
      </c>
      <c r="E77" s="362">
        <v>0</v>
      </c>
      <c r="F77" s="916" t="s">
        <v>3</v>
      </c>
      <c r="G77" s="362">
        <v>0</v>
      </c>
      <c r="H77" s="363" t="s">
        <v>3</v>
      </c>
      <c r="I77" s="480" t="s">
        <v>3</v>
      </c>
    </row>
    <row r="78" spans="2:9" s="41" customFormat="1">
      <c r="B78" s="232" t="s">
        <v>1372</v>
      </c>
      <c r="C78" s="363" t="s">
        <v>3</v>
      </c>
      <c r="D78" s="916" t="s">
        <v>3</v>
      </c>
      <c r="E78" s="363">
        <v>0</v>
      </c>
      <c r="F78" s="916" t="s">
        <v>3</v>
      </c>
      <c r="G78" s="363">
        <v>0</v>
      </c>
      <c r="H78" s="363" t="s">
        <v>3</v>
      </c>
      <c r="I78" s="480" t="s">
        <v>3</v>
      </c>
    </row>
    <row r="79" spans="2:9" s="41" customFormat="1">
      <c r="B79" s="232" t="s">
        <v>1071</v>
      </c>
      <c r="C79" s="362">
        <v>172.184</v>
      </c>
      <c r="D79" s="915">
        <v>4.4100000029038702E-2</v>
      </c>
      <c r="E79" s="362">
        <v>2</v>
      </c>
      <c r="F79" s="915">
        <v>0.39999999998652602</v>
      </c>
      <c r="G79" s="362">
        <v>365</v>
      </c>
      <c r="H79" s="362">
        <v>204.054</v>
      </c>
      <c r="I79" s="481">
        <v>1.1850926915392836</v>
      </c>
    </row>
    <row r="80" spans="2:9" s="41" customFormat="1">
      <c r="B80" s="232" t="s">
        <v>1072</v>
      </c>
      <c r="C80" s="363" t="s">
        <v>3</v>
      </c>
      <c r="D80" s="916" t="s">
        <v>3</v>
      </c>
      <c r="E80" s="363">
        <v>0</v>
      </c>
      <c r="F80" s="916" t="s">
        <v>3</v>
      </c>
      <c r="G80" s="363">
        <v>0</v>
      </c>
      <c r="H80" s="363" t="s">
        <v>3</v>
      </c>
      <c r="I80" s="480" t="s">
        <v>3</v>
      </c>
    </row>
    <row r="81" spans="2:9" s="41" customFormat="1">
      <c r="B81" s="268" t="s">
        <v>984</v>
      </c>
      <c r="C81" s="447" t="s">
        <v>3</v>
      </c>
      <c r="D81" s="918" t="s">
        <v>3</v>
      </c>
      <c r="E81" s="447">
        <v>0</v>
      </c>
      <c r="F81" s="918" t="s">
        <v>3</v>
      </c>
      <c r="G81" s="447">
        <v>0</v>
      </c>
      <c r="H81" s="447" t="s">
        <v>3</v>
      </c>
      <c r="I81" s="482" t="s">
        <v>3</v>
      </c>
    </row>
    <row r="82" spans="2:9">
      <c r="B82" s="275" t="s">
        <v>4</v>
      </c>
      <c r="C82" s="549">
        <v>67509.951000000015</v>
      </c>
      <c r="D82" s="924">
        <v>1.5186633602277376E-3</v>
      </c>
      <c r="E82" s="549">
        <v>1129</v>
      </c>
      <c r="F82" s="924">
        <v>9.7847064355477048E-2</v>
      </c>
      <c r="G82" s="549">
        <v>212</v>
      </c>
      <c r="H82" s="549">
        <v>1790.2819999999999</v>
      </c>
      <c r="I82" s="486">
        <v>2.6518786837810022E-2</v>
      </c>
    </row>
    <row r="83" spans="2:9" s="41" customFormat="1">
      <c r="B83" s="234" t="s">
        <v>1368</v>
      </c>
      <c r="C83" s="364">
        <v>54373.226999999999</v>
      </c>
      <c r="D83" s="917">
        <v>5.7090368262380253E-4</v>
      </c>
      <c r="E83" s="364">
        <v>815</v>
      </c>
      <c r="F83" s="917">
        <v>0.11504085653120201</v>
      </c>
      <c r="G83" s="364">
        <v>238</v>
      </c>
      <c r="H83" s="364">
        <v>1421.606</v>
      </c>
      <c r="I83" s="417">
        <v>2.6145330679012303E-2</v>
      </c>
    </row>
    <row r="84" spans="2:9" s="41" customFormat="1">
      <c r="B84" s="232" t="s">
        <v>1369</v>
      </c>
      <c r="C84" s="362">
        <v>4514.2259999999997</v>
      </c>
      <c r="D84" s="915">
        <v>1.9999991531637982E-3</v>
      </c>
      <c r="E84" s="362">
        <v>78</v>
      </c>
      <c r="F84" s="915">
        <v>2.7725926722964245E-2</v>
      </c>
      <c r="G84" s="362">
        <v>167</v>
      </c>
      <c r="H84" s="362">
        <v>85.555999999999997</v>
      </c>
      <c r="I84" s="377">
        <v>1.8952529182189815E-2</v>
      </c>
    </row>
    <row r="85" spans="2:9" s="41" customFormat="1">
      <c r="B85" s="232" t="s">
        <v>1370</v>
      </c>
      <c r="C85" s="362">
        <v>4785.7299999999996</v>
      </c>
      <c r="D85" s="915">
        <v>3.0999954511223998E-3</v>
      </c>
      <c r="E85" s="362">
        <v>54</v>
      </c>
      <c r="F85" s="915">
        <v>2.0250064375656379E-2</v>
      </c>
      <c r="G85" s="362">
        <v>47</v>
      </c>
      <c r="H85" s="362">
        <v>84.61</v>
      </c>
      <c r="I85" s="377">
        <v>1.7679643439976765E-2</v>
      </c>
    </row>
    <row r="86" spans="2:9" s="41" customFormat="1">
      <c r="B86" s="232" t="s">
        <v>1371</v>
      </c>
      <c r="C86" s="362">
        <v>1174.7260000000001</v>
      </c>
      <c r="D86" s="915">
        <v>5.1000000003234795E-3</v>
      </c>
      <c r="E86" s="362">
        <v>23</v>
      </c>
      <c r="F86" s="915">
        <v>5.2717331445068891E-2</v>
      </c>
      <c r="G86" s="362">
        <v>97</v>
      </c>
      <c r="H86" s="362">
        <v>74.356999999999999</v>
      </c>
      <c r="I86" s="377">
        <v>6.3297313586317142E-2</v>
      </c>
    </row>
    <row r="87" spans="2:9" s="41" customFormat="1">
      <c r="B87" s="232" t="s">
        <v>1372</v>
      </c>
      <c r="C87" s="362">
        <v>2199.4180000000001</v>
      </c>
      <c r="D87" s="915">
        <v>1.3110529226268035E-2</v>
      </c>
      <c r="E87" s="362">
        <v>137</v>
      </c>
      <c r="F87" s="915">
        <v>2.3638083196341027E-2</v>
      </c>
      <c r="G87" s="362">
        <v>131</v>
      </c>
      <c r="H87" s="362">
        <v>90.435000000000002</v>
      </c>
      <c r="I87" s="377">
        <v>4.1117695681312058E-2</v>
      </c>
    </row>
    <row r="88" spans="2:9" s="41" customFormat="1">
      <c r="B88" s="232" t="s">
        <v>1071</v>
      </c>
      <c r="C88" s="362">
        <v>460.40699999999998</v>
      </c>
      <c r="D88" s="915">
        <v>2.6762712326593645E-2</v>
      </c>
      <c r="E88" s="362">
        <v>18</v>
      </c>
      <c r="F88" s="915">
        <v>3.0567719220211682E-2</v>
      </c>
      <c r="G88" s="362">
        <v>36</v>
      </c>
      <c r="H88" s="362">
        <v>32.786999999999999</v>
      </c>
      <c r="I88" s="377">
        <v>7.1213078862832235E-2</v>
      </c>
    </row>
    <row r="89" spans="2:9" s="41" customFormat="1">
      <c r="B89" s="232" t="s">
        <v>1072</v>
      </c>
      <c r="C89" s="362">
        <v>2.2170000000000001</v>
      </c>
      <c r="D89" s="915">
        <v>0.21220001453766349</v>
      </c>
      <c r="E89" s="362">
        <v>4</v>
      </c>
      <c r="F89" s="915">
        <v>0.20001639400992333</v>
      </c>
      <c r="G89" s="362">
        <v>539</v>
      </c>
      <c r="H89" s="362">
        <v>0.93100000000000005</v>
      </c>
      <c r="I89" s="377">
        <v>0.41993685160126298</v>
      </c>
    </row>
    <row r="90" spans="2:9" s="41" customFormat="1">
      <c r="B90" s="268" t="s">
        <v>984</v>
      </c>
      <c r="C90" s="447" t="s">
        <v>3</v>
      </c>
      <c r="D90" s="918" t="s">
        <v>3</v>
      </c>
      <c r="E90" s="447">
        <v>0</v>
      </c>
      <c r="F90" s="918" t="s">
        <v>3</v>
      </c>
      <c r="G90" s="447">
        <v>0</v>
      </c>
      <c r="H90" s="447" t="s">
        <v>3</v>
      </c>
      <c r="I90" s="482" t="s">
        <v>3</v>
      </c>
    </row>
    <row r="91" spans="2:9">
      <c r="B91" s="275" t="s">
        <v>1073</v>
      </c>
      <c r="C91" s="549">
        <v>113.88499999999999</v>
      </c>
      <c r="D91" s="924">
        <v>0.15670409542292665</v>
      </c>
      <c r="E91" s="549">
        <v>1545</v>
      </c>
      <c r="F91" s="924">
        <v>0.41185101297712617</v>
      </c>
      <c r="G91" s="549">
        <v>1157</v>
      </c>
      <c r="H91" s="549">
        <v>96.004000000000005</v>
      </c>
      <c r="I91" s="486">
        <v>0.84299073626904342</v>
      </c>
    </row>
    <row r="92" spans="2:9" s="41" customFormat="1">
      <c r="B92" s="234" t="s">
        <v>1368</v>
      </c>
      <c r="C92" s="364">
        <v>9.2029999999999994</v>
      </c>
      <c r="D92" s="917">
        <v>1.26352238617842E-3</v>
      </c>
      <c r="E92" s="364">
        <v>221</v>
      </c>
      <c r="F92" s="917">
        <v>0.40084757144844074</v>
      </c>
      <c r="G92" s="364">
        <v>552</v>
      </c>
      <c r="H92" s="364">
        <v>1.764</v>
      </c>
      <c r="I92" s="417">
        <v>0.19167662718678694</v>
      </c>
    </row>
    <row r="93" spans="2:9" s="41" customFormat="1">
      <c r="B93" s="232" t="s">
        <v>1369</v>
      </c>
      <c r="C93" s="362">
        <v>5.1829999999999998</v>
      </c>
      <c r="D93" s="915">
        <v>2.0000209859154933E-3</v>
      </c>
      <c r="E93" s="362">
        <v>114</v>
      </c>
      <c r="F93" s="915">
        <v>0.42393208171329344</v>
      </c>
      <c r="G93" s="362">
        <v>436</v>
      </c>
      <c r="H93" s="362">
        <v>1.4159999999999999</v>
      </c>
      <c r="I93" s="377">
        <v>0.27320084892919161</v>
      </c>
    </row>
    <row r="94" spans="2:9" s="41" customFormat="1">
      <c r="B94" s="232" t="s">
        <v>1370</v>
      </c>
      <c r="C94" s="362">
        <v>3.605</v>
      </c>
      <c r="D94" s="915">
        <v>3.1000138058252429E-3</v>
      </c>
      <c r="E94" s="362">
        <v>146</v>
      </c>
      <c r="F94" s="915">
        <v>0.40579194067406388</v>
      </c>
      <c r="G94" s="362">
        <v>553</v>
      </c>
      <c r="H94" s="362">
        <v>1.268</v>
      </c>
      <c r="I94" s="377">
        <v>0.3517337031900139</v>
      </c>
    </row>
    <row r="95" spans="2:9" s="41" customFormat="1">
      <c r="B95" s="232" t="s">
        <v>1371</v>
      </c>
      <c r="C95" s="362">
        <v>5.1509999999999998</v>
      </c>
      <c r="D95" s="915">
        <v>5.1000089866045433E-3</v>
      </c>
      <c r="E95" s="362">
        <v>225</v>
      </c>
      <c r="F95" s="915">
        <v>0.4054513731877305</v>
      </c>
      <c r="G95" s="362">
        <v>880</v>
      </c>
      <c r="H95" s="362">
        <v>2.8010000000000002</v>
      </c>
      <c r="I95" s="377">
        <v>0.54377790720248498</v>
      </c>
    </row>
    <row r="96" spans="2:9" s="41" customFormat="1">
      <c r="B96" s="232" t="s">
        <v>1372</v>
      </c>
      <c r="C96" s="362">
        <v>39.067999999999998</v>
      </c>
      <c r="D96" s="915">
        <v>1.3312299195761235E-2</v>
      </c>
      <c r="E96" s="362">
        <v>399</v>
      </c>
      <c r="F96" s="915">
        <v>0.41426743473661315</v>
      </c>
      <c r="G96" s="362">
        <v>1518</v>
      </c>
      <c r="H96" s="362">
        <v>40.545000000000002</v>
      </c>
      <c r="I96" s="377">
        <v>1.037805876932528</v>
      </c>
    </row>
    <row r="97" spans="2:9" s="41" customFormat="1">
      <c r="B97" s="232" t="s">
        <v>1071</v>
      </c>
      <c r="C97" s="362">
        <v>35.859000000000002</v>
      </c>
      <c r="D97" s="915">
        <v>4.4725923652639506E-2</v>
      </c>
      <c r="E97" s="362">
        <v>329</v>
      </c>
      <c r="F97" s="915">
        <v>0.41157336972029335</v>
      </c>
      <c r="G97" s="362">
        <v>1252</v>
      </c>
      <c r="H97" s="362">
        <v>43.121000000000002</v>
      </c>
      <c r="I97" s="377">
        <v>1.2025154075685323</v>
      </c>
    </row>
    <row r="98" spans="2:9" s="41" customFormat="1">
      <c r="B98" s="232" t="s">
        <v>1072</v>
      </c>
      <c r="C98" s="362">
        <v>0.188</v>
      </c>
      <c r="D98" s="915">
        <v>0.18560693962765959</v>
      </c>
      <c r="E98" s="362">
        <v>32</v>
      </c>
      <c r="F98" s="915">
        <v>0.40306043069148934</v>
      </c>
      <c r="G98" s="362">
        <v>1551</v>
      </c>
      <c r="H98" s="362">
        <v>0.315</v>
      </c>
      <c r="I98" s="377">
        <v>1.675531914893617</v>
      </c>
    </row>
    <row r="99" spans="2:9" s="41" customFormat="1">
      <c r="B99" s="268" t="s">
        <v>984</v>
      </c>
      <c r="C99" s="383">
        <v>15.628</v>
      </c>
      <c r="D99" s="925">
        <v>1</v>
      </c>
      <c r="E99" s="383">
        <v>79</v>
      </c>
      <c r="F99" s="925">
        <v>0.41253311350524702</v>
      </c>
      <c r="G99" s="383">
        <v>855</v>
      </c>
      <c r="H99" s="383">
        <v>4.774</v>
      </c>
      <c r="I99" s="483">
        <v>0.30547734834911699</v>
      </c>
    </row>
    <row r="100" spans="2:9">
      <c r="B100" s="275" t="s">
        <v>1074</v>
      </c>
      <c r="C100" s="549">
        <v>2333.212</v>
      </c>
      <c r="D100" s="924">
        <v>3.0675119410752227E-3</v>
      </c>
      <c r="E100" s="549">
        <v>898</v>
      </c>
      <c r="F100" s="924">
        <v>0.40222119721725275</v>
      </c>
      <c r="G100" s="549">
        <v>899</v>
      </c>
      <c r="H100" s="549">
        <v>1032.1849999999999</v>
      </c>
      <c r="I100" s="486">
        <v>0.44238800417621715</v>
      </c>
    </row>
    <row r="101" spans="2:9" s="41" customFormat="1">
      <c r="B101" s="234" t="s">
        <v>1368</v>
      </c>
      <c r="C101" s="364">
        <v>1289.6780000000001</v>
      </c>
      <c r="D101" s="917">
        <v>1.1255008538100205E-3</v>
      </c>
      <c r="E101" s="364">
        <v>269</v>
      </c>
      <c r="F101" s="917">
        <v>0.38778686649704813</v>
      </c>
      <c r="G101" s="364">
        <v>764</v>
      </c>
      <c r="H101" s="364">
        <v>342.93099999999998</v>
      </c>
      <c r="I101" s="417">
        <v>0.26590435752179997</v>
      </c>
    </row>
    <row r="102" spans="2:9" s="41" customFormat="1">
      <c r="B102" s="232" t="s">
        <v>1369</v>
      </c>
      <c r="C102" s="362">
        <v>228.14599999999999</v>
      </c>
      <c r="D102" s="915">
        <v>1.999998487021469E-3</v>
      </c>
      <c r="E102" s="362">
        <v>141</v>
      </c>
      <c r="F102" s="915">
        <v>0.40964774583889263</v>
      </c>
      <c r="G102" s="362">
        <v>744</v>
      </c>
      <c r="H102" s="362">
        <v>86.661000000000001</v>
      </c>
      <c r="I102" s="377">
        <v>0.37984886870688073</v>
      </c>
    </row>
    <row r="103" spans="2:9" s="41" customFormat="1">
      <c r="B103" s="232" t="s">
        <v>1370</v>
      </c>
      <c r="C103" s="362">
        <v>330.85899999999998</v>
      </c>
      <c r="D103" s="915">
        <v>3.0991291319867375E-3</v>
      </c>
      <c r="E103" s="362">
        <v>202</v>
      </c>
      <c r="F103" s="915">
        <v>0.43907440944692461</v>
      </c>
      <c r="G103" s="362">
        <v>1417</v>
      </c>
      <c r="H103" s="362">
        <v>237.227</v>
      </c>
      <c r="I103" s="377">
        <v>0.71700331561178632</v>
      </c>
    </row>
    <row r="104" spans="2:9" s="41" customFormat="1">
      <c r="B104" s="232" t="s">
        <v>1371</v>
      </c>
      <c r="C104" s="362">
        <v>406.584</v>
      </c>
      <c r="D104" s="915">
        <v>5.0999996430749856E-3</v>
      </c>
      <c r="E104" s="362">
        <v>97</v>
      </c>
      <c r="F104" s="915">
        <v>0.40778033433504507</v>
      </c>
      <c r="G104" s="362">
        <v>1004</v>
      </c>
      <c r="H104" s="362">
        <v>284.39699999999999</v>
      </c>
      <c r="I104" s="377">
        <v>0.69947907443480306</v>
      </c>
    </row>
    <row r="105" spans="2:9" s="41" customFormat="1">
      <c r="B105" s="232" t="s">
        <v>1372</v>
      </c>
      <c r="C105" s="362">
        <v>46.773000000000003</v>
      </c>
      <c r="D105" s="915">
        <v>1.0581959631625082E-2</v>
      </c>
      <c r="E105" s="362">
        <v>124</v>
      </c>
      <c r="F105" s="915">
        <v>0.43026702347465412</v>
      </c>
      <c r="G105" s="362">
        <v>1023</v>
      </c>
      <c r="H105" s="362">
        <v>45.415999999999997</v>
      </c>
      <c r="I105" s="377">
        <v>0.97098753554401029</v>
      </c>
    </row>
    <row r="106" spans="2:9" s="41" customFormat="1">
      <c r="B106" s="232" t="s">
        <v>1071</v>
      </c>
      <c r="C106" s="362">
        <v>30.219000000000001</v>
      </c>
      <c r="D106" s="915">
        <v>2.945362271782653E-2</v>
      </c>
      <c r="E106" s="362">
        <v>49</v>
      </c>
      <c r="F106" s="915">
        <v>0.43938052096164665</v>
      </c>
      <c r="G106" s="362">
        <v>550</v>
      </c>
      <c r="H106" s="362">
        <v>35.01</v>
      </c>
      <c r="I106" s="377">
        <v>1.1585426387372182</v>
      </c>
    </row>
    <row r="107" spans="2:9" s="41" customFormat="1">
      <c r="B107" s="232" t="s">
        <v>1072</v>
      </c>
      <c r="C107" s="362">
        <v>0.21299999999999999</v>
      </c>
      <c r="D107" s="915">
        <v>0.11909992009389671</v>
      </c>
      <c r="E107" s="362">
        <v>2</v>
      </c>
      <c r="F107" s="915">
        <v>0.42741786328638498</v>
      </c>
      <c r="G107" s="362">
        <v>1290</v>
      </c>
      <c r="H107" s="362">
        <v>0.443</v>
      </c>
      <c r="I107" s="377">
        <v>2.07981220657277</v>
      </c>
    </row>
    <row r="108" spans="2:9" s="41" customFormat="1">
      <c r="B108" s="268" t="s">
        <v>984</v>
      </c>
      <c r="C108" s="383">
        <v>0.74</v>
      </c>
      <c r="D108" s="925">
        <v>1</v>
      </c>
      <c r="E108" s="383">
        <v>14</v>
      </c>
      <c r="F108" s="925">
        <v>0.43972975951351345</v>
      </c>
      <c r="G108" s="383">
        <v>1282</v>
      </c>
      <c r="H108" s="383">
        <v>0.1</v>
      </c>
      <c r="I108" s="483">
        <v>0.13513513513513514</v>
      </c>
    </row>
    <row r="109" spans="2:9">
      <c r="B109" s="275" t="s">
        <v>1075</v>
      </c>
      <c r="C109" s="549">
        <v>7.1340000000000003</v>
      </c>
      <c r="D109" s="924">
        <v>0.33333456615082702</v>
      </c>
      <c r="E109" s="549">
        <v>1135</v>
      </c>
      <c r="F109" s="924">
        <v>0.40427249802635262</v>
      </c>
      <c r="G109" s="549">
        <v>0</v>
      </c>
      <c r="H109" s="549">
        <v>2.8</v>
      </c>
      <c r="I109" s="486">
        <v>0.39248668348752447</v>
      </c>
    </row>
    <row r="110" spans="2:9" s="41" customFormat="1">
      <c r="B110" s="234" t="s">
        <v>1368</v>
      </c>
      <c r="C110" s="364">
        <v>0.27200000000000002</v>
      </c>
      <c r="D110" s="917">
        <v>1.1541945220588234E-3</v>
      </c>
      <c r="E110" s="364">
        <v>116</v>
      </c>
      <c r="F110" s="917">
        <v>0.40000007172794116</v>
      </c>
      <c r="G110" s="365">
        <v>0</v>
      </c>
      <c r="H110" s="364" t="s">
        <v>3</v>
      </c>
      <c r="I110" s="417">
        <v>9.1911764705882346E-2</v>
      </c>
    </row>
    <row r="111" spans="2:9" s="41" customFormat="1">
      <c r="B111" s="232" t="s">
        <v>1369</v>
      </c>
      <c r="C111" s="362">
        <v>0.25600000000000001</v>
      </c>
      <c r="D111" s="915">
        <v>1.9999569140625E-3</v>
      </c>
      <c r="E111" s="362">
        <v>55</v>
      </c>
      <c r="F111" s="915">
        <v>0.4000000262890625</v>
      </c>
      <c r="G111" s="363">
        <v>0</v>
      </c>
      <c r="H111" s="362" t="s">
        <v>3</v>
      </c>
      <c r="I111" s="377">
        <v>0.1328125</v>
      </c>
    </row>
    <row r="112" spans="2:9" s="41" customFormat="1">
      <c r="B112" s="232" t="s">
        <v>1370</v>
      </c>
      <c r="C112" s="362">
        <v>7.5999999999999998E-2</v>
      </c>
      <c r="D112" s="915">
        <v>3.1000476315789474E-3</v>
      </c>
      <c r="E112" s="362">
        <v>57</v>
      </c>
      <c r="F112" s="915">
        <v>0.40000022855263156</v>
      </c>
      <c r="G112" s="363">
        <v>0</v>
      </c>
      <c r="H112" s="362" t="s">
        <v>3</v>
      </c>
      <c r="I112" s="377">
        <v>0.18421052631578949</v>
      </c>
    </row>
    <row r="113" spans="2:9" s="41" customFormat="1">
      <c r="B113" s="232" t="s">
        <v>1371</v>
      </c>
      <c r="C113" s="362">
        <v>0.39300000000000002</v>
      </c>
      <c r="D113" s="915">
        <v>5.0999600254452932E-3</v>
      </c>
      <c r="E113" s="362">
        <v>139</v>
      </c>
      <c r="F113" s="915">
        <v>0.39999998272264631</v>
      </c>
      <c r="G113" s="363">
        <v>0</v>
      </c>
      <c r="H113" s="362" t="s">
        <v>3</v>
      </c>
      <c r="I113" s="377">
        <v>0.23918575063613232</v>
      </c>
    </row>
    <row r="114" spans="2:9" s="41" customFormat="1">
      <c r="B114" s="232" t="s">
        <v>1372</v>
      </c>
      <c r="C114" s="362">
        <v>0.44</v>
      </c>
      <c r="D114" s="915">
        <v>1.1773246477272728E-2</v>
      </c>
      <c r="E114" s="362">
        <v>232</v>
      </c>
      <c r="F114" s="915">
        <v>0.39999994868181821</v>
      </c>
      <c r="G114" s="363">
        <v>0</v>
      </c>
      <c r="H114" s="362" t="s">
        <v>3</v>
      </c>
      <c r="I114" s="377">
        <v>0.34545454545454546</v>
      </c>
    </row>
    <row r="115" spans="2:9" s="41" customFormat="1">
      <c r="B115" s="232" t="s">
        <v>1071</v>
      </c>
      <c r="C115" s="362">
        <v>1.6859999999999999</v>
      </c>
      <c r="D115" s="915">
        <v>5.9011596856465016E-2</v>
      </c>
      <c r="E115" s="362">
        <v>345</v>
      </c>
      <c r="F115" s="915">
        <v>0.3999999964590748</v>
      </c>
      <c r="G115" s="363">
        <v>0</v>
      </c>
      <c r="H115" s="362">
        <v>0.79600000000000004</v>
      </c>
      <c r="I115" s="377">
        <v>0.47212336892052198</v>
      </c>
    </row>
    <row r="116" spans="2:9" s="41" customFormat="1">
      <c r="B116" s="232" t="s">
        <v>1072</v>
      </c>
      <c r="C116" s="362">
        <v>2.1920000000000002</v>
      </c>
      <c r="D116" s="915">
        <v>0.20587098375000001</v>
      </c>
      <c r="E116" s="362">
        <v>104</v>
      </c>
      <c r="F116" s="915">
        <v>0.40025547271441608</v>
      </c>
      <c r="G116" s="363">
        <v>0</v>
      </c>
      <c r="H116" s="362">
        <v>1.4390000000000001</v>
      </c>
      <c r="I116" s="377">
        <v>0.65647810218978098</v>
      </c>
    </row>
    <row r="117" spans="2:9" s="41" customFormat="1">
      <c r="B117" s="268" t="s">
        <v>984</v>
      </c>
      <c r="C117" s="383">
        <v>1.819</v>
      </c>
      <c r="D117" s="925">
        <v>1</v>
      </c>
      <c r="E117" s="383">
        <v>87</v>
      </c>
      <c r="F117" s="925">
        <v>0.41644859618471691</v>
      </c>
      <c r="G117" s="447">
        <v>0</v>
      </c>
      <c r="H117" s="383" t="s">
        <v>3</v>
      </c>
      <c r="I117" s="483">
        <v>0.13523914238592633</v>
      </c>
    </row>
    <row r="118" spans="2:9">
      <c r="B118" s="275" t="s">
        <v>989</v>
      </c>
      <c r="C118" s="549">
        <v>0.14699999999999999</v>
      </c>
      <c r="D118" s="924">
        <v>4.4745630272108844E-2</v>
      </c>
      <c r="E118" s="549">
        <v>38</v>
      </c>
      <c r="F118" s="924">
        <v>0.39999976945578231</v>
      </c>
      <c r="G118" s="549">
        <v>0</v>
      </c>
      <c r="H118" s="549" t="s">
        <v>3</v>
      </c>
      <c r="I118" s="486">
        <v>0.56462585034013613</v>
      </c>
    </row>
    <row r="119" spans="2:9" s="41" customFormat="1">
      <c r="B119" s="234" t="s">
        <v>1368</v>
      </c>
      <c r="C119" s="364">
        <v>1.4999999999999999E-2</v>
      </c>
      <c r="D119" s="917">
        <v>1.0267413333333332E-3</v>
      </c>
      <c r="E119" s="364">
        <v>18</v>
      </c>
      <c r="F119" s="917">
        <v>0.39999777466666669</v>
      </c>
      <c r="G119" s="365">
        <v>0</v>
      </c>
      <c r="H119" s="365" t="s">
        <v>3</v>
      </c>
      <c r="I119" s="484">
        <v>6.6666666666666666E-2</v>
      </c>
    </row>
    <row r="120" spans="2:9" s="41" customFormat="1">
      <c r="B120" s="232" t="s">
        <v>1369</v>
      </c>
      <c r="C120" s="363" t="s">
        <v>3</v>
      </c>
      <c r="D120" s="916" t="s">
        <v>3</v>
      </c>
      <c r="E120" s="363">
        <v>0</v>
      </c>
      <c r="F120" s="916" t="s">
        <v>3</v>
      </c>
      <c r="G120" s="363">
        <v>0</v>
      </c>
      <c r="H120" s="363" t="s">
        <v>3</v>
      </c>
      <c r="I120" s="379" t="s">
        <v>3</v>
      </c>
    </row>
    <row r="121" spans="2:9" s="41" customFormat="1">
      <c r="B121" s="232" t="s">
        <v>1370</v>
      </c>
      <c r="C121" s="363" t="s">
        <v>3</v>
      </c>
      <c r="D121" s="916" t="s">
        <v>3</v>
      </c>
      <c r="E121" s="362">
        <v>0</v>
      </c>
      <c r="F121" s="916" t="s">
        <v>3</v>
      </c>
      <c r="G121" s="363">
        <v>0</v>
      </c>
      <c r="H121" s="363" t="s">
        <v>3</v>
      </c>
      <c r="I121" s="379" t="s">
        <v>3</v>
      </c>
    </row>
    <row r="122" spans="2:9" s="41" customFormat="1">
      <c r="B122" s="232" t="s">
        <v>1371</v>
      </c>
      <c r="C122" s="363" t="s">
        <v>3</v>
      </c>
      <c r="D122" s="916" t="s">
        <v>3</v>
      </c>
      <c r="E122" s="362">
        <v>0</v>
      </c>
      <c r="F122" s="916" t="s">
        <v>3</v>
      </c>
      <c r="G122" s="363">
        <v>0</v>
      </c>
      <c r="H122" s="363" t="s">
        <v>3</v>
      </c>
      <c r="I122" s="379" t="s">
        <v>3</v>
      </c>
    </row>
    <row r="123" spans="2:9" s="41" customFormat="1">
      <c r="B123" s="232" t="s">
        <v>1372</v>
      </c>
      <c r="C123" s="362">
        <v>6.0000000000000001E-3</v>
      </c>
      <c r="D123" s="915">
        <v>8.7999700000000007E-3</v>
      </c>
      <c r="E123" s="362">
        <v>11</v>
      </c>
      <c r="F123" s="915">
        <v>0.39999904999999997</v>
      </c>
      <c r="G123" s="363">
        <v>0</v>
      </c>
      <c r="H123" s="363" t="s">
        <v>3</v>
      </c>
      <c r="I123" s="377">
        <v>0.5</v>
      </c>
    </row>
    <row r="124" spans="2:9" s="41" customFormat="1">
      <c r="B124" s="232" t="s">
        <v>1071</v>
      </c>
      <c r="C124" s="362">
        <v>0.126</v>
      </c>
      <c r="D124" s="915">
        <v>5.1661958015873012E-2</v>
      </c>
      <c r="E124" s="362">
        <v>9</v>
      </c>
      <c r="F124" s="915">
        <v>0.40000004119047622</v>
      </c>
      <c r="G124" s="363">
        <v>0</v>
      </c>
      <c r="H124" s="363" t="s">
        <v>3</v>
      </c>
      <c r="I124" s="377">
        <v>0.62698412698412698</v>
      </c>
    </row>
    <row r="125" spans="2:9" s="41" customFormat="1">
      <c r="B125" s="232" t="s">
        <v>1072</v>
      </c>
      <c r="C125" s="363" t="s">
        <v>3</v>
      </c>
      <c r="D125" s="916" t="s">
        <v>3</v>
      </c>
      <c r="E125" s="362">
        <v>0</v>
      </c>
      <c r="F125" s="916" t="s">
        <v>3</v>
      </c>
      <c r="G125" s="363">
        <v>0</v>
      </c>
      <c r="H125" s="363" t="s">
        <v>3</v>
      </c>
      <c r="I125" s="379" t="s">
        <v>3</v>
      </c>
    </row>
    <row r="126" spans="2:9" s="41" customFormat="1">
      <c r="B126" s="268" t="s">
        <v>984</v>
      </c>
      <c r="C126" s="447" t="s">
        <v>3</v>
      </c>
      <c r="D126" s="918" t="s">
        <v>3</v>
      </c>
      <c r="E126" s="447">
        <v>0</v>
      </c>
      <c r="F126" s="918" t="s">
        <v>3</v>
      </c>
      <c r="G126" s="447">
        <v>0</v>
      </c>
      <c r="H126" s="447" t="s">
        <v>3</v>
      </c>
      <c r="I126" s="419" t="s">
        <v>3</v>
      </c>
    </row>
    <row r="127" spans="2:9">
      <c r="B127" s="416" t="s">
        <v>791</v>
      </c>
      <c r="C127" s="381">
        <v>75831.575000000026</v>
      </c>
      <c r="D127" s="926">
        <v>1.8699043793462527E-3</v>
      </c>
      <c r="E127" s="381">
        <v>5056</v>
      </c>
      <c r="F127" s="926">
        <v>0.10395985326734349</v>
      </c>
      <c r="G127" s="882"/>
      <c r="H127" s="381">
        <v>4056.4799999999996</v>
      </c>
      <c r="I127" s="382">
        <v>5.3493284294833625E-2</v>
      </c>
    </row>
    <row r="128" spans="2:9" s="196" customFormat="1" ht="69" customHeight="1">
      <c r="B128" s="1135" t="s">
        <v>1645</v>
      </c>
      <c r="C128" s="1135"/>
      <c r="D128" s="1135"/>
      <c r="E128" s="1135"/>
      <c r="F128" s="1135"/>
      <c r="G128" s="1135"/>
      <c r="H128" s="1135"/>
      <c r="I128" s="1135"/>
    </row>
    <row r="129" spans="2:16">
      <c r="B129" s="35"/>
      <c r="C129" s="18"/>
      <c r="D129" s="168"/>
      <c r="E129" s="168"/>
      <c r="F129" s="60"/>
      <c r="G129" s="60"/>
      <c r="H129" s="168"/>
      <c r="I129" s="168"/>
    </row>
    <row r="130" spans="2:16">
      <c r="C130" s="59"/>
      <c r="D130" s="59"/>
      <c r="E130" s="59"/>
      <c r="F130" s="59"/>
      <c r="G130" s="59"/>
      <c r="H130" s="59"/>
      <c r="I130" s="59"/>
    </row>
    <row r="131" spans="2:16">
      <c r="C131" s="59"/>
      <c r="D131" s="59"/>
      <c r="E131" s="59"/>
      <c r="F131" s="59"/>
      <c r="G131" s="59"/>
      <c r="H131" s="59"/>
      <c r="I131" s="59"/>
    </row>
    <row r="132" spans="2:16">
      <c r="C132" s="59"/>
      <c r="D132" s="59"/>
      <c r="E132" s="59"/>
      <c r="F132" s="59"/>
      <c r="G132" s="59"/>
      <c r="H132" s="59"/>
      <c r="I132" s="59"/>
      <c r="K132" s="169"/>
      <c r="L132" s="149"/>
      <c r="M132" s="169"/>
      <c r="N132" s="153"/>
      <c r="O132" s="149"/>
      <c r="P132" s="151"/>
    </row>
    <row r="133" spans="2:16">
      <c r="C133" s="59"/>
      <c r="D133" s="59"/>
      <c r="E133" s="59"/>
      <c r="F133" s="59"/>
      <c r="G133" s="59"/>
      <c r="H133" s="59"/>
      <c r="I133" s="59"/>
      <c r="K133" s="169"/>
      <c r="L133" s="149"/>
      <c r="M133" s="169"/>
      <c r="N133" s="153"/>
      <c r="O133" s="149"/>
      <c r="P133" s="151"/>
    </row>
    <row r="134" spans="2:16">
      <c r="C134" s="59"/>
      <c r="D134" s="59"/>
      <c r="E134" s="59"/>
      <c r="F134" s="59"/>
      <c r="G134" s="59"/>
      <c r="H134" s="59"/>
      <c r="I134" s="59"/>
      <c r="K134" s="169"/>
      <c r="L134" s="149"/>
      <c r="M134" s="169"/>
      <c r="N134" s="153"/>
      <c r="O134" s="149"/>
      <c r="P134" s="151"/>
    </row>
    <row r="135" spans="2:16">
      <c r="C135" s="59"/>
      <c r="D135" s="59"/>
      <c r="E135" s="59"/>
      <c r="F135" s="59"/>
      <c r="G135" s="59"/>
      <c r="H135" s="59"/>
      <c r="I135" s="59"/>
      <c r="K135" s="169"/>
      <c r="L135" s="149"/>
      <c r="M135" s="169"/>
      <c r="N135" s="153"/>
      <c r="O135" s="149"/>
      <c r="P135" s="151"/>
    </row>
    <row r="136" spans="2:16">
      <c r="C136" s="59"/>
      <c r="D136" s="59"/>
      <c r="E136" s="59"/>
      <c r="F136" s="59"/>
      <c r="G136" s="59"/>
      <c r="H136" s="59"/>
      <c r="I136" s="59"/>
      <c r="K136" s="169"/>
      <c r="L136" s="149"/>
      <c r="M136" s="169"/>
      <c r="N136" s="153"/>
      <c r="O136" s="149"/>
      <c r="P136" s="151"/>
    </row>
    <row r="137" spans="2:16">
      <c r="C137" s="59"/>
      <c r="D137" s="59"/>
      <c r="E137" s="59"/>
      <c r="F137" s="59"/>
      <c r="G137" s="59"/>
      <c r="H137" s="59"/>
      <c r="I137" s="59"/>
      <c r="K137" s="169"/>
      <c r="L137" s="149"/>
      <c r="M137" s="169"/>
      <c r="N137" s="153"/>
      <c r="O137" s="149"/>
      <c r="P137" s="151"/>
    </row>
    <row r="138" spans="2:16">
      <c r="C138" s="59"/>
      <c r="D138" s="59"/>
      <c r="E138" s="59"/>
      <c r="F138" s="59"/>
      <c r="G138" s="59"/>
      <c r="H138" s="59"/>
      <c r="I138" s="59"/>
      <c r="K138" s="169"/>
      <c r="L138" s="149"/>
      <c r="M138" s="169"/>
      <c r="N138" s="153"/>
      <c r="O138" s="149"/>
      <c r="P138" s="151"/>
    </row>
    <row r="139" spans="2:16">
      <c r="C139" s="59"/>
      <c r="D139" s="59"/>
      <c r="E139" s="59"/>
      <c r="F139" s="59"/>
      <c r="G139" s="59"/>
      <c r="H139" s="59"/>
      <c r="I139" s="59"/>
      <c r="K139" s="169"/>
      <c r="L139" s="149"/>
      <c r="M139" s="169"/>
      <c r="N139" s="153"/>
      <c r="O139" s="149"/>
      <c r="P139" s="151"/>
    </row>
    <row r="140" spans="2:16">
      <c r="C140" s="59"/>
      <c r="D140" s="59"/>
      <c r="E140" s="59"/>
      <c r="F140" s="59"/>
      <c r="G140" s="59"/>
      <c r="H140" s="59"/>
      <c r="I140" s="59"/>
      <c r="K140" s="169"/>
      <c r="L140" s="149"/>
      <c r="M140" s="169"/>
      <c r="N140" s="153"/>
      <c r="O140" s="149"/>
      <c r="P140" s="151"/>
    </row>
    <row r="141" spans="2:16">
      <c r="C141" s="59"/>
      <c r="D141" s="59"/>
      <c r="E141" s="59"/>
      <c r="F141" s="59"/>
      <c r="G141" s="59"/>
      <c r="H141" s="59"/>
      <c r="I141" s="59"/>
      <c r="K141" s="169"/>
      <c r="L141" s="149"/>
      <c r="M141" s="169"/>
      <c r="N141" s="153"/>
      <c r="O141" s="149"/>
      <c r="P141" s="151"/>
    </row>
    <row r="142" spans="2:16">
      <c r="C142" s="59"/>
      <c r="D142" s="59"/>
      <c r="E142" s="59"/>
      <c r="F142" s="59"/>
      <c r="G142" s="59"/>
      <c r="H142" s="59"/>
      <c r="I142" s="59"/>
      <c r="K142" s="169"/>
      <c r="L142" s="149"/>
      <c r="M142" s="169"/>
      <c r="N142" s="153"/>
      <c r="O142" s="149"/>
      <c r="P142" s="151"/>
    </row>
    <row r="143" spans="2:16">
      <c r="C143" s="59"/>
      <c r="D143" s="59"/>
      <c r="E143" s="59"/>
      <c r="F143" s="59"/>
      <c r="G143" s="59"/>
      <c r="H143" s="59"/>
      <c r="I143" s="59"/>
      <c r="K143" s="169"/>
      <c r="L143" s="149"/>
      <c r="M143" s="169"/>
      <c r="N143" s="153"/>
      <c r="O143" s="149"/>
      <c r="P143" s="151"/>
    </row>
    <row r="144" spans="2:16">
      <c r="C144" s="59"/>
      <c r="D144" s="59"/>
      <c r="E144" s="59"/>
      <c r="F144" s="59"/>
      <c r="G144" s="59"/>
      <c r="H144" s="59"/>
      <c r="I144" s="59"/>
      <c r="K144" s="169"/>
      <c r="L144" s="149"/>
      <c r="M144" s="169"/>
      <c r="N144" s="153"/>
      <c r="O144" s="149"/>
      <c r="P144" s="151"/>
    </row>
    <row r="145" spans="3:16">
      <c r="C145" s="59"/>
      <c r="D145" s="59"/>
      <c r="E145" s="59"/>
      <c r="F145" s="59"/>
      <c r="G145" s="59"/>
      <c r="H145" s="59"/>
      <c r="I145" s="59"/>
      <c r="K145" s="169"/>
      <c r="L145" s="149"/>
      <c r="M145" s="169"/>
      <c r="N145" s="153"/>
      <c r="O145" s="149"/>
      <c r="P145" s="151"/>
    </row>
    <row r="146" spans="3:16">
      <c r="C146" s="59"/>
      <c r="D146" s="59"/>
      <c r="E146" s="59"/>
      <c r="F146" s="59"/>
      <c r="G146" s="59"/>
      <c r="H146" s="59"/>
      <c r="I146" s="59"/>
      <c r="K146" s="169"/>
      <c r="L146" s="149"/>
      <c r="M146" s="169"/>
      <c r="N146" s="153"/>
      <c r="O146" s="149"/>
      <c r="P146" s="151"/>
    </row>
    <row r="147" spans="3:16">
      <c r="C147" s="59"/>
      <c r="D147" s="59"/>
      <c r="E147" s="59"/>
      <c r="F147" s="59"/>
      <c r="G147" s="59"/>
      <c r="H147" s="59"/>
      <c r="I147" s="59"/>
      <c r="K147" s="169"/>
      <c r="L147" s="149"/>
      <c r="M147" s="169"/>
      <c r="N147" s="153"/>
      <c r="O147" s="149"/>
      <c r="P147" s="151"/>
    </row>
    <row r="148" spans="3:16">
      <c r="C148" s="59"/>
      <c r="D148" s="59"/>
      <c r="E148" s="59"/>
      <c r="F148" s="59"/>
      <c r="G148" s="59"/>
      <c r="H148" s="59"/>
      <c r="I148" s="59"/>
      <c r="K148" s="169"/>
      <c r="L148" s="149"/>
      <c r="M148" s="169"/>
      <c r="N148" s="153"/>
      <c r="O148" s="149"/>
      <c r="P148" s="151"/>
    </row>
    <row r="149" spans="3:16">
      <c r="C149" s="59"/>
      <c r="D149" s="59"/>
      <c r="E149" s="59"/>
      <c r="F149" s="59"/>
      <c r="G149" s="59"/>
      <c r="H149" s="59"/>
      <c r="I149" s="59"/>
      <c r="K149" s="169"/>
      <c r="L149" s="149"/>
      <c r="M149" s="169"/>
      <c r="N149" s="153"/>
      <c r="O149" s="149"/>
      <c r="P149" s="151"/>
    </row>
    <row r="150" spans="3:16">
      <c r="C150" s="59"/>
      <c r="D150" s="59"/>
      <c r="E150" s="59"/>
      <c r="F150" s="59"/>
      <c r="G150" s="59"/>
      <c r="H150" s="59"/>
      <c r="I150" s="59"/>
      <c r="K150" s="169"/>
      <c r="L150" s="149"/>
      <c r="M150" s="169"/>
      <c r="N150" s="153"/>
      <c r="O150" s="149"/>
      <c r="P150" s="151"/>
    </row>
    <row r="151" spans="3:16">
      <c r="C151" s="59"/>
      <c r="D151" s="59"/>
      <c r="E151" s="59"/>
      <c r="F151" s="59"/>
      <c r="G151" s="59"/>
      <c r="H151" s="59"/>
      <c r="I151" s="59"/>
      <c r="K151" s="169"/>
      <c r="L151" s="149"/>
      <c r="M151" s="169"/>
      <c r="N151" s="153"/>
      <c r="O151" s="149"/>
      <c r="P151" s="151"/>
    </row>
    <row r="152" spans="3:16">
      <c r="C152" s="59"/>
      <c r="D152" s="59"/>
      <c r="E152" s="59"/>
      <c r="F152" s="59"/>
      <c r="G152" s="59"/>
      <c r="H152" s="59"/>
      <c r="I152" s="59"/>
      <c r="K152" s="169"/>
      <c r="L152" s="149"/>
      <c r="M152" s="169"/>
      <c r="N152" s="153"/>
      <c r="O152" s="149"/>
      <c r="P152" s="151"/>
    </row>
    <row r="153" spans="3:16">
      <c r="C153" s="59"/>
      <c r="D153" s="59"/>
      <c r="E153" s="59"/>
      <c r="F153" s="59"/>
      <c r="G153" s="59"/>
      <c r="H153" s="59"/>
      <c r="I153" s="59"/>
      <c r="K153" s="169"/>
      <c r="L153" s="149"/>
      <c r="M153" s="169"/>
      <c r="N153" s="153"/>
      <c r="O153" s="149"/>
      <c r="P153" s="151"/>
    </row>
    <row r="154" spans="3:16">
      <c r="C154" s="59"/>
      <c r="D154" s="59"/>
      <c r="E154" s="59"/>
      <c r="F154" s="59"/>
      <c r="G154" s="59"/>
      <c r="H154" s="59"/>
      <c r="I154" s="59"/>
      <c r="K154" s="169"/>
      <c r="L154" s="149"/>
      <c r="M154" s="169"/>
      <c r="N154" s="153"/>
      <c r="O154" s="149"/>
      <c r="P154" s="151"/>
    </row>
    <row r="155" spans="3:16">
      <c r="C155" s="59"/>
      <c r="D155" s="59"/>
      <c r="E155" s="59"/>
      <c r="F155" s="59"/>
      <c r="G155" s="59"/>
      <c r="H155" s="59"/>
      <c r="I155" s="59"/>
      <c r="K155" s="169"/>
      <c r="L155" s="149"/>
      <c r="M155" s="169"/>
      <c r="N155" s="153"/>
      <c r="O155" s="149"/>
      <c r="P155" s="151"/>
    </row>
    <row r="156" spans="3:16">
      <c r="C156" s="59"/>
      <c r="D156" s="59"/>
      <c r="E156" s="59"/>
      <c r="F156" s="59"/>
      <c r="G156" s="59"/>
      <c r="H156" s="59"/>
      <c r="I156" s="59"/>
      <c r="K156" s="169"/>
      <c r="L156" s="149"/>
      <c r="M156" s="169"/>
      <c r="N156" s="153"/>
      <c r="O156" s="149"/>
      <c r="P156" s="151"/>
    </row>
    <row r="157" spans="3:16">
      <c r="C157" s="59"/>
      <c r="D157" s="59"/>
      <c r="E157" s="59"/>
      <c r="F157" s="59"/>
      <c r="G157" s="59"/>
      <c r="H157" s="59"/>
      <c r="I157" s="59"/>
      <c r="K157" s="169"/>
      <c r="L157" s="149"/>
      <c r="M157" s="169"/>
      <c r="N157" s="153"/>
      <c r="O157" s="149"/>
      <c r="P157" s="151"/>
    </row>
    <row r="158" spans="3:16">
      <c r="C158" s="59"/>
      <c r="D158" s="59"/>
      <c r="E158" s="59"/>
      <c r="F158" s="59"/>
      <c r="G158" s="59"/>
      <c r="H158" s="59"/>
      <c r="I158" s="59"/>
      <c r="K158" s="169"/>
      <c r="L158" s="149"/>
      <c r="M158" s="169"/>
      <c r="N158" s="153"/>
      <c r="O158" s="149"/>
      <c r="P158" s="151"/>
    </row>
    <row r="159" spans="3:16">
      <c r="C159" s="59"/>
      <c r="D159" s="59"/>
      <c r="E159" s="59"/>
      <c r="F159" s="59"/>
      <c r="G159" s="59"/>
      <c r="H159" s="59"/>
      <c r="I159" s="59"/>
      <c r="K159" s="169"/>
      <c r="L159" s="149"/>
      <c r="M159" s="169"/>
      <c r="N159" s="153"/>
      <c r="O159" s="149"/>
      <c r="P159" s="151"/>
    </row>
    <row r="160" spans="3:16">
      <c r="C160" s="59"/>
      <c r="D160" s="59"/>
      <c r="E160" s="59"/>
      <c r="F160" s="59"/>
      <c r="G160" s="59"/>
      <c r="H160" s="59"/>
      <c r="I160" s="59"/>
      <c r="K160" s="169"/>
      <c r="L160" s="149"/>
      <c r="M160" s="169"/>
      <c r="N160" s="153"/>
      <c r="O160" s="149"/>
      <c r="P160" s="151"/>
    </row>
    <row r="161" spans="3:16">
      <c r="C161" s="59"/>
      <c r="D161" s="59"/>
      <c r="E161" s="59"/>
      <c r="F161" s="59"/>
      <c r="G161" s="59"/>
      <c r="H161" s="59"/>
      <c r="I161" s="59"/>
      <c r="K161" s="169"/>
      <c r="L161" s="149"/>
      <c r="M161" s="169"/>
      <c r="N161" s="153"/>
      <c r="O161" s="149"/>
      <c r="P161" s="151"/>
    </row>
    <row r="162" spans="3:16">
      <c r="C162" s="59"/>
      <c r="D162" s="59"/>
      <c r="E162" s="59"/>
      <c r="F162" s="59"/>
      <c r="G162" s="59"/>
      <c r="H162" s="59"/>
      <c r="I162" s="59"/>
      <c r="K162" s="169"/>
      <c r="L162" s="149"/>
      <c r="M162" s="169"/>
      <c r="N162" s="153"/>
      <c r="O162" s="149"/>
      <c r="P162" s="151"/>
    </row>
    <row r="163" spans="3:16">
      <c r="C163" s="59"/>
      <c r="D163" s="59"/>
      <c r="E163" s="59"/>
      <c r="F163" s="59"/>
      <c r="G163" s="59"/>
      <c r="H163" s="59"/>
      <c r="I163" s="59"/>
      <c r="K163" s="169"/>
      <c r="L163" s="149"/>
      <c r="M163" s="169"/>
      <c r="N163" s="153"/>
      <c r="O163" s="149"/>
      <c r="P163" s="151"/>
    </row>
    <row r="164" spans="3:16">
      <c r="C164" s="59"/>
      <c r="D164" s="59"/>
      <c r="E164" s="59"/>
      <c r="F164" s="59"/>
      <c r="G164" s="59"/>
      <c r="H164" s="59"/>
      <c r="I164" s="59"/>
      <c r="K164" s="169"/>
      <c r="L164" s="149"/>
      <c r="M164" s="169"/>
      <c r="N164" s="153"/>
      <c r="O164" s="149"/>
      <c r="P164" s="151"/>
    </row>
    <row r="165" spans="3:16">
      <c r="C165" s="59"/>
      <c r="D165" s="59"/>
      <c r="E165" s="59"/>
      <c r="F165" s="59"/>
      <c r="G165" s="59"/>
      <c r="H165" s="59"/>
      <c r="I165" s="59"/>
      <c r="K165" s="169"/>
      <c r="L165" s="149"/>
      <c r="M165" s="169"/>
      <c r="N165" s="153"/>
      <c r="O165" s="149"/>
      <c r="P165" s="151"/>
    </row>
    <row r="166" spans="3:16">
      <c r="C166" s="59"/>
      <c r="D166" s="59"/>
      <c r="E166" s="59"/>
      <c r="F166" s="59"/>
      <c r="G166" s="59"/>
      <c r="H166" s="59"/>
      <c r="I166" s="59"/>
      <c r="K166" s="169"/>
      <c r="L166" s="149"/>
      <c r="M166" s="169"/>
      <c r="N166" s="153"/>
      <c r="O166" s="149"/>
      <c r="P166" s="151"/>
    </row>
    <row r="167" spans="3:16">
      <c r="C167" s="59"/>
      <c r="D167" s="59"/>
      <c r="E167" s="59"/>
      <c r="F167" s="59"/>
      <c r="G167" s="59"/>
      <c r="H167" s="59"/>
      <c r="I167" s="59"/>
      <c r="K167" s="169"/>
      <c r="L167" s="149"/>
      <c r="M167" s="169"/>
      <c r="N167" s="153"/>
      <c r="O167" s="149"/>
      <c r="P167" s="151"/>
    </row>
    <row r="168" spans="3:16">
      <c r="C168" s="59"/>
      <c r="D168" s="59"/>
      <c r="E168" s="59"/>
      <c r="F168" s="59"/>
      <c r="G168" s="59"/>
      <c r="H168" s="59"/>
      <c r="I168" s="59"/>
      <c r="K168" s="169"/>
      <c r="L168" s="149"/>
      <c r="M168" s="169"/>
      <c r="N168" s="153"/>
      <c r="O168" s="149"/>
      <c r="P168" s="151"/>
    </row>
    <row r="169" spans="3:16">
      <c r="C169" s="59"/>
      <c r="D169" s="59"/>
      <c r="E169" s="59"/>
      <c r="F169" s="59"/>
      <c r="G169" s="59"/>
      <c r="H169" s="59"/>
      <c r="I169" s="59"/>
      <c r="K169" s="169"/>
      <c r="L169" s="149"/>
      <c r="M169" s="169"/>
      <c r="N169" s="153"/>
      <c r="O169" s="149"/>
      <c r="P169" s="151"/>
    </row>
    <row r="170" spans="3:16">
      <c r="C170" s="59"/>
      <c r="D170" s="59"/>
      <c r="E170" s="59"/>
      <c r="F170" s="59"/>
      <c r="G170" s="59"/>
      <c r="H170" s="59"/>
      <c r="I170" s="59"/>
      <c r="K170" s="169"/>
      <c r="L170" s="149"/>
      <c r="M170" s="169"/>
      <c r="N170" s="153"/>
      <c r="O170" s="149"/>
      <c r="P170" s="151"/>
    </row>
    <row r="171" spans="3:16">
      <c r="C171" s="59"/>
      <c r="D171" s="59"/>
      <c r="E171" s="59"/>
      <c r="F171" s="59"/>
      <c r="G171" s="59"/>
      <c r="H171" s="59"/>
      <c r="I171" s="59"/>
      <c r="K171" s="169"/>
      <c r="L171" s="149"/>
      <c r="M171" s="169"/>
      <c r="N171" s="153"/>
      <c r="O171" s="149"/>
      <c r="P171" s="151"/>
    </row>
    <row r="172" spans="3:16">
      <c r="C172" s="59"/>
      <c r="D172" s="59"/>
      <c r="E172" s="59"/>
      <c r="F172" s="59"/>
      <c r="G172" s="59"/>
      <c r="H172" s="59"/>
      <c r="I172" s="59"/>
      <c r="K172" s="169"/>
      <c r="L172" s="149"/>
      <c r="M172" s="169"/>
      <c r="N172" s="153"/>
      <c r="O172" s="149"/>
      <c r="P172" s="151"/>
    </row>
    <row r="173" spans="3:16">
      <c r="C173" s="59"/>
      <c r="D173" s="59"/>
      <c r="E173" s="59"/>
      <c r="F173" s="59"/>
      <c r="G173" s="59"/>
      <c r="H173" s="59"/>
      <c r="I173" s="59"/>
      <c r="K173" s="169"/>
      <c r="L173" s="149"/>
      <c r="M173" s="169"/>
      <c r="N173" s="153"/>
      <c r="O173" s="149"/>
      <c r="P173" s="151"/>
    </row>
    <row r="174" spans="3:16">
      <c r="C174" s="59"/>
      <c r="D174" s="59"/>
      <c r="E174" s="59"/>
      <c r="F174" s="59"/>
      <c r="G174" s="59"/>
      <c r="H174" s="59"/>
      <c r="I174" s="59"/>
      <c r="K174" s="169"/>
      <c r="L174" s="149"/>
      <c r="M174" s="169"/>
      <c r="N174" s="153"/>
      <c r="O174" s="149"/>
      <c r="P174" s="151"/>
    </row>
    <row r="175" spans="3:16">
      <c r="C175" s="59"/>
      <c r="D175" s="59"/>
      <c r="E175" s="59"/>
      <c r="F175" s="59"/>
      <c r="G175" s="59"/>
      <c r="H175" s="59"/>
      <c r="I175" s="59"/>
      <c r="K175" s="169"/>
      <c r="L175" s="149"/>
      <c r="M175" s="169"/>
      <c r="N175" s="153"/>
      <c r="O175" s="149"/>
      <c r="P175" s="151"/>
    </row>
    <row r="176" spans="3:16">
      <c r="C176" s="59"/>
      <c r="D176" s="59"/>
      <c r="E176" s="59"/>
      <c r="F176" s="59"/>
      <c r="G176" s="59"/>
      <c r="H176" s="59"/>
      <c r="I176" s="59"/>
      <c r="K176" s="169"/>
      <c r="L176" s="149"/>
      <c r="M176" s="169"/>
      <c r="N176" s="153"/>
      <c r="O176" s="149"/>
      <c r="P176" s="151"/>
    </row>
    <row r="177" spans="3:16">
      <c r="C177" s="59"/>
      <c r="D177" s="59"/>
      <c r="E177" s="59"/>
      <c r="F177" s="59"/>
      <c r="G177" s="59"/>
      <c r="H177" s="59"/>
      <c r="I177" s="59"/>
      <c r="K177" s="169"/>
      <c r="L177" s="149"/>
      <c r="M177" s="169"/>
      <c r="N177" s="153"/>
      <c r="O177" s="149"/>
      <c r="P177" s="151"/>
    </row>
    <row r="178" spans="3:16">
      <c r="C178" s="59"/>
      <c r="D178" s="59"/>
      <c r="E178" s="59"/>
      <c r="F178" s="59"/>
      <c r="G178" s="59"/>
      <c r="H178" s="59"/>
      <c r="I178" s="59"/>
      <c r="K178" s="169"/>
      <c r="L178" s="149"/>
      <c r="M178" s="169"/>
      <c r="N178" s="153"/>
      <c r="O178" s="149"/>
      <c r="P178" s="151"/>
    </row>
    <row r="179" spans="3:16">
      <c r="C179" s="59"/>
      <c r="D179" s="59"/>
      <c r="E179" s="59"/>
      <c r="F179" s="59"/>
      <c r="G179" s="59"/>
      <c r="H179" s="59"/>
      <c r="I179" s="59"/>
      <c r="K179" s="169"/>
      <c r="L179" s="149"/>
      <c r="M179" s="169"/>
      <c r="N179" s="153"/>
      <c r="O179" s="149"/>
      <c r="P179" s="151"/>
    </row>
    <row r="180" spans="3:16">
      <c r="C180" s="59"/>
      <c r="D180" s="59"/>
      <c r="E180" s="59"/>
      <c r="F180" s="59"/>
      <c r="G180" s="59"/>
      <c r="H180" s="59"/>
      <c r="I180" s="59"/>
      <c r="K180" s="169"/>
      <c r="L180" s="149"/>
      <c r="M180" s="169"/>
      <c r="N180" s="153"/>
      <c r="O180" s="149"/>
      <c r="P180" s="151"/>
    </row>
    <row r="181" spans="3:16">
      <c r="C181" s="59"/>
      <c r="D181" s="59"/>
      <c r="E181" s="59"/>
      <c r="F181" s="59"/>
      <c r="G181" s="59"/>
      <c r="H181" s="59"/>
      <c r="I181" s="59"/>
      <c r="K181" s="169"/>
      <c r="L181" s="149"/>
      <c r="M181" s="169"/>
      <c r="N181" s="153"/>
      <c r="O181" s="149"/>
      <c r="P181" s="151"/>
    </row>
    <row r="182" spans="3:16">
      <c r="C182" s="59"/>
      <c r="D182" s="59"/>
      <c r="E182" s="59"/>
      <c r="F182" s="59"/>
      <c r="G182" s="59"/>
      <c r="H182" s="59"/>
      <c r="I182" s="59"/>
      <c r="K182" s="169"/>
      <c r="L182" s="149"/>
      <c r="M182" s="169"/>
      <c r="N182" s="153"/>
      <c r="O182" s="149"/>
      <c r="P182" s="151"/>
    </row>
    <row r="183" spans="3:16">
      <c r="C183" s="59"/>
      <c r="D183" s="59"/>
      <c r="E183" s="59"/>
      <c r="F183" s="59"/>
      <c r="G183" s="59"/>
      <c r="H183" s="59"/>
      <c r="I183" s="59"/>
      <c r="K183" s="169"/>
      <c r="L183" s="149"/>
      <c r="M183" s="169"/>
      <c r="N183" s="153"/>
      <c r="O183" s="149"/>
      <c r="P183" s="151"/>
    </row>
    <row r="184" spans="3:16">
      <c r="C184" s="59"/>
      <c r="D184" s="59"/>
      <c r="E184" s="59"/>
      <c r="F184" s="59"/>
      <c r="G184" s="59"/>
      <c r="H184" s="59"/>
      <c r="I184" s="59"/>
      <c r="K184" s="169"/>
      <c r="L184" s="149"/>
      <c r="M184" s="169"/>
      <c r="N184" s="153"/>
      <c r="O184" s="149"/>
      <c r="P184" s="151"/>
    </row>
    <row r="185" spans="3:16">
      <c r="C185" s="59"/>
      <c r="D185" s="59"/>
      <c r="E185" s="59"/>
      <c r="F185" s="59"/>
      <c r="G185" s="59"/>
      <c r="H185" s="59"/>
      <c r="I185" s="59"/>
      <c r="K185" s="169"/>
      <c r="L185" s="149"/>
      <c r="M185" s="169"/>
      <c r="N185" s="153"/>
      <c r="O185" s="149"/>
      <c r="P185" s="151"/>
    </row>
    <row r="186" spans="3:16">
      <c r="C186" s="59"/>
      <c r="D186" s="59"/>
      <c r="E186" s="59"/>
      <c r="F186" s="59"/>
      <c r="G186" s="59"/>
      <c r="H186" s="59"/>
      <c r="I186" s="59"/>
      <c r="K186" s="169"/>
      <c r="L186" s="149"/>
      <c r="M186" s="169"/>
      <c r="N186" s="153"/>
      <c r="O186" s="149"/>
      <c r="P186" s="151"/>
    </row>
    <row r="187" spans="3:16">
      <c r="C187" s="59"/>
      <c r="D187" s="59"/>
      <c r="E187" s="59"/>
      <c r="F187" s="59"/>
      <c r="G187" s="59"/>
      <c r="H187" s="59"/>
      <c r="I187" s="59"/>
      <c r="K187" s="169"/>
      <c r="L187" s="149"/>
      <c r="M187" s="169"/>
      <c r="N187" s="153"/>
      <c r="O187" s="149"/>
      <c r="P187" s="151"/>
    </row>
    <row r="188" spans="3:16">
      <c r="C188" s="59"/>
      <c r="D188" s="59"/>
      <c r="E188" s="59"/>
      <c r="F188" s="59"/>
      <c r="G188" s="59"/>
      <c r="H188" s="59"/>
      <c r="I188" s="59"/>
      <c r="K188" s="169"/>
      <c r="L188" s="149"/>
      <c r="M188" s="169"/>
      <c r="N188" s="153"/>
      <c r="O188" s="149"/>
      <c r="P188" s="151"/>
    </row>
    <row r="189" spans="3:16">
      <c r="C189" s="59"/>
      <c r="D189" s="59"/>
      <c r="E189" s="59"/>
      <c r="F189" s="59"/>
      <c r="G189" s="59"/>
      <c r="H189" s="59"/>
      <c r="I189" s="59"/>
      <c r="K189" s="169"/>
      <c r="L189" s="149"/>
      <c r="M189" s="169"/>
      <c r="N189" s="153"/>
      <c r="O189" s="149"/>
      <c r="P189" s="151"/>
    </row>
    <row r="190" spans="3:16">
      <c r="C190" s="59"/>
      <c r="D190" s="59"/>
      <c r="E190" s="59"/>
      <c r="F190" s="59"/>
      <c r="G190" s="59"/>
      <c r="H190" s="59"/>
      <c r="I190" s="59"/>
      <c r="M190" s="169"/>
      <c r="N190" s="153"/>
      <c r="O190" s="149"/>
    </row>
    <row r="191" spans="3:16">
      <c r="C191" s="59"/>
      <c r="D191" s="59"/>
      <c r="E191" s="59"/>
      <c r="F191" s="59"/>
      <c r="G191" s="59"/>
      <c r="H191" s="59"/>
      <c r="I191" s="59"/>
      <c r="N191" s="153"/>
      <c r="O191" s="149"/>
    </row>
    <row r="192" spans="3:16">
      <c r="C192" s="59"/>
      <c r="D192" s="59"/>
      <c r="E192" s="59"/>
      <c r="F192" s="59"/>
      <c r="G192" s="59"/>
      <c r="H192" s="59"/>
      <c r="I192" s="59"/>
    </row>
  </sheetData>
  <mergeCells count="4">
    <mergeCell ref="B2:I2"/>
    <mergeCell ref="B64:I64"/>
    <mergeCell ref="B67:I67"/>
    <mergeCell ref="B128:I128"/>
  </mergeCells>
  <pageMargins left="0.7" right="0.7" top="0.75" bottom="0.75" header="0.3" footer="0.3"/>
  <pageSetup orientation="portrait" horizontalDpi="300" verticalDpi="3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1"/>
  <sheetViews>
    <sheetView showGridLines="0" zoomScaleNormal="100" workbookViewId="0"/>
  </sheetViews>
  <sheetFormatPr baseColWidth="10" defaultColWidth="9" defaultRowHeight="13"/>
  <cols>
    <col min="1" max="1" width="8.69921875" style="59" customWidth="1"/>
    <col min="2" max="2" width="27.5" style="158" customWidth="1"/>
    <col min="3" max="6" width="18.296875" style="59" customWidth="1"/>
    <col min="7" max="7" width="25.19921875" style="59" customWidth="1"/>
    <col min="8" max="8" width="22.69921875" style="59" customWidth="1"/>
    <col min="9" max="16384" width="9" style="59"/>
  </cols>
  <sheetData>
    <row r="2" spans="2:9">
      <c r="B2" s="1100" t="s">
        <v>1564</v>
      </c>
      <c r="C2" s="1100"/>
      <c r="D2" s="1100"/>
      <c r="E2" s="1100"/>
      <c r="F2" s="1100"/>
      <c r="G2" s="1100"/>
      <c r="H2" s="1100"/>
    </row>
    <row r="3" spans="2:9">
      <c r="B3" s="187"/>
      <c r="C3" s="187"/>
      <c r="D3" s="187"/>
      <c r="E3" s="187"/>
      <c r="F3" s="187"/>
      <c r="G3" s="187"/>
      <c r="H3" s="187"/>
      <c r="I3" s="68"/>
    </row>
    <row r="4" spans="2:9">
      <c r="B4" s="41"/>
      <c r="C4" s="41"/>
      <c r="D4" s="41"/>
      <c r="E4" s="41"/>
      <c r="F4" s="41"/>
      <c r="G4" s="41"/>
      <c r="H4" s="41"/>
    </row>
    <row r="5" spans="2:9" s="4" customFormat="1">
      <c r="B5" s="487"/>
      <c r="C5" s="1112" t="s">
        <v>1078</v>
      </c>
      <c r="D5" s="1112"/>
      <c r="E5" s="1112"/>
      <c r="F5" s="1112"/>
      <c r="G5" s="1112" t="s">
        <v>1079</v>
      </c>
      <c r="H5" s="1112"/>
    </row>
    <row r="6" spans="2:9">
      <c r="B6" s="423"/>
      <c r="C6" s="1138" t="s">
        <v>1080</v>
      </c>
      <c r="D6" s="1138"/>
      <c r="E6" s="1138" t="s">
        <v>1081</v>
      </c>
      <c r="F6" s="1138"/>
      <c r="G6" s="1139" t="s">
        <v>1082</v>
      </c>
      <c r="H6" s="1141" t="s">
        <v>1307</v>
      </c>
    </row>
    <row r="7" spans="2:9" ht="29.25" customHeight="1">
      <c r="B7" s="488"/>
      <c r="C7" s="818" t="s">
        <v>1308</v>
      </c>
      <c r="D7" s="814" t="s">
        <v>1309</v>
      </c>
      <c r="E7" s="818" t="s">
        <v>1308</v>
      </c>
      <c r="F7" s="814" t="s">
        <v>1309</v>
      </c>
      <c r="G7" s="1140"/>
      <c r="H7" s="1142"/>
    </row>
    <row r="8" spans="2:9" s="144" customFormat="1">
      <c r="B8" s="490" t="s">
        <v>1085</v>
      </c>
      <c r="C8" s="363">
        <v>0</v>
      </c>
      <c r="D8" s="362">
        <v>2549.275472612278</v>
      </c>
      <c r="E8" s="363">
        <v>6.4660000000000002</v>
      </c>
      <c r="F8" s="363">
        <v>0</v>
      </c>
      <c r="G8" s="362">
        <v>29305.942091557365</v>
      </c>
      <c r="H8" s="362">
        <v>29258.909820624722</v>
      </c>
    </row>
    <row r="9" spans="2:9" s="144" customFormat="1">
      <c r="B9" s="490" t="s">
        <v>1086</v>
      </c>
      <c r="C9" s="363">
        <v>0</v>
      </c>
      <c r="D9" s="362">
        <v>1113.1985176437054</v>
      </c>
      <c r="E9" s="363">
        <v>5.758</v>
      </c>
      <c r="F9" s="363">
        <v>0.69099999999999995</v>
      </c>
      <c r="G9" s="362">
        <v>16600.781908442637</v>
      </c>
      <c r="H9" s="362">
        <v>6370.518179375279</v>
      </c>
    </row>
    <row r="10" spans="2:9" s="144" customFormat="1">
      <c r="B10" s="490" t="s">
        <v>1087</v>
      </c>
      <c r="C10" s="363">
        <v>0</v>
      </c>
      <c r="D10" s="362">
        <v>0</v>
      </c>
      <c r="E10" s="363">
        <v>0</v>
      </c>
      <c r="F10" s="363">
        <v>0</v>
      </c>
      <c r="G10" s="362">
        <v>5162.7340000000004</v>
      </c>
      <c r="H10" s="362">
        <v>19707.733</v>
      </c>
    </row>
    <row r="11" spans="2:9" s="144" customFormat="1">
      <c r="B11" s="490" t="s">
        <v>1088</v>
      </c>
      <c r="C11" s="363">
        <v>0</v>
      </c>
      <c r="D11" s="362">
        <v>4.9846363991707161</v>
      </c>
      <c r="E11" s="363">
        <v>0</v>
      </c>
      <c r="F11" s="363">
        <v>0</v>
      </c>
      <c r="G11" s="362">
        <v>7947.39</v>
      </c>
      <c r="H11" s="362">
        <v>14411.361000000001</v>
      </c>
    </row>
    <row r="12" spans="2:9" s="144" customFormat="1">
      <c r="B12" s="490" t="s">
        <v>1089</v>
      </c>
      <c r="C12" s="363">
        <v>0</v>
      </c>
      <c r="D12" s="362">
        <v>1.5283496039587219</v>
      </c>
      <c r="E12" s="363">
        <v>0</v>
      </c>
      <c r="F12" s="362">
        <v>0</v>
      </c>
      <c r="G12" s="362">
        <v>162.108</v>
      </c>
      <c r="H12" s="362">
        <v>215.46799999999999</v>
      </c>
    </row>
    <row r="13" spans="2:9" s="144" customFormat="1">
      <c r="B13" s="490" t="s">
        <v>1090</v>
      </c>
      <c r="C13" s="363">
        <v>0</v>
      </c>
      <c r="D13" s="362">
        <v>959.98924770742349</v>
      </c>
      <c r="E13" s="363">
        <v>0</v>
      </c>
      <c r="F13" s="363">
        <v>0</v>
      </c>
      <c r="G13" s="362">
        <v>5028.6220000000003</v>
      </c>
      <c r="H13" s="362">
        <v>7832.93</v>
      </c>
    </row>
    <row r="14" spans="2:9" s="144" customFormat="1">
      <c r="B14" s="490" t="s">
        <v>1091</v>
      </c>
      <c r="C14" s="363">
        <v>0</v>
      </c>
      <c r="D14" s="363">
        <v>0</v>
      </c>
      <c r="E14" s="363">
        <v>0</v>
      </c>
      <c r="F14" s="363">
        <v>0</v>
      </c>
      <c r="G14" s="363">
        <v>0</v>
      </c>
      <c r="H14" s="362">
        <v>3526.1759999999999</v>
      </c>
    </row>
    <row r="15" spans="2:9" s="144" customFormat="1">
      <c r="B15" s="489" t="s">
        <v>1092</v>
      </c>
      <c r="C15" s="380">
        <v>0</v>
      </c>
      <c r="D15" s="367">
        <v>1810.6567760334635</v>
      </c>
      <c r="E15" s="380">
        <v>0</v>
      </c>
      <c r="F15" s="380">
        <v>0</v>
      </c>
      <c r="G15" s="367">
        <v>14092.712</v>
      </c>
      <c r="H15" s="367">
        <v>29.234000000000002</v>
      </c>
    </row>
    <row r="16" spans="2:9">
      <c r="B16" s="491" t="s">
        <v>20</v>
      </c>
      <c r="C16" s="381">
        <v>0</v>
      </c>
      <c r="D16" s="381">
        <v>6439.6329999999998</v>
      </c>
      <c r="E16" s="381">
        <v>12.224</v>
      </c>
      <c r="F16" s="381">
        <v>0.69099999999999995</v>
      </c>
      <c r="G16" s="882"/>
      <c r="H16" s="882"/>
    </row>
    <row r="17" spans="2:8" s="196" customFormat="1" ht="7">
      <c r="B17" s="69" t="s">
        <v>1566</v>
      </c>
      <c r="C17" s="170"/>
      <c r="D17" s="170"/>
      <c r="E17" s="170"/>
      <c r="F17" s="170"/>
      <c r="G17" s="170"/>
      <c r="H17" s="170"/>
    </row>
    <row r="18" spans="2:8" s="196" customFormat="1" ht="7">
      <c r="B18" s="69" t="s">
        <v>1093</v>
      </c>
      <c r="C18" s="170"/>
      <c r="D18" s="170"/>
      <c r="E18" s="170"/>
      <c r="F18" s="170"/>
      <c r="G18" s="170"/>
      <c r="H18" s="170"/>
    </row>
    <row r="19" spans="2:8" s="196" customFormat="1" ht="7">
      <c r="B19" s="69" t="s">
        <v>1094</v>
      </c>
      <c r="C19" s="170"/>
      <c r="D19" s="171"/>
      <c r="E19" s="170"/>
      <c r="F19" s="170"/>
      <c r="G19" s="170"/>
      <c r="H19" s="170"/>
    </row>
    <row r="20" spans="2:8">
      <c r="B20" s="172"/>
      <c r="C20" s="18"/>
      <c r="D20" s="18"/>
      <c r="E20" s="33"/>
      <c r="F20" s="35"/>
      <c r="G20" s="35"/>
      <c r="H20" s="35"/>
    </row>
    <row r="21" spans="2:8">
      <c r="B21" s="173"/>
    </row>
    <row r="22" spans="2:8">
      <c r="B22" s="1100" t="s">
        <v>1565</v>
      </c>
      <c r="C22" s="1100"/>
      <c r="D22" s="1100"/>
      <c r="E22" s="1100"/>
      <c r="F22" s="1100"/>
      <c r="G22" s="1100"/>
      <c r="H22" s="1100"/>
    </row>
    <row r="23" spans="2:8">
      <c r="B23" s="41"/>
      <c r="C23" s="41"/>
      <c r="D23" s="41"/>
      <c r="E23" s="41"/>
      <c r="F23" s="41"/>
      <c r="G23" s="41"/>
      <c r="H23" s="41"/>
    </row>
    <row r="24" spans="2:8" s="4" customFormat="1">
      <c r="B24" s="487"/>
      <c r="C24" s="1112" t="s">
        <v>1078</v>
      </c>
      <c r="D24" s="1112"/>
      <c r="E24" s="1112"/>
      <c r="F24" s="1112"/>
      <c r="G24" s="1112" t="s">
        <v>1079</v>
      </c>
      <c r="H24" s="1112"/>
    </row>
    <row r="25" spans="2:8">
      <c r="B25" s="423"/>
      <c r="C25" s="1138" t="s">
        <v>1080</v>
      </c>
      <c r="D25" s="1138"/>
      <c r="E25" s="1138" t="s">
        <v>1081</v>
      </c>
      <c r="F25" s="1138"/>
      <c r="G25" s="1139" t="s">
        <v>1082</v>
      </c>
      <c r="H25" s="1139" t="s">
        <v>1310</v>
      </c>
    </row>
    <row r="26" spans="2:8" ht="47.9" customHeight="1">
      <c r="B26" s="488"/>
      <c r="C26" s="818" t="s">
        <v>1083</v>
      </c>
      <c r="D26" s="814" t="s">
        <v>1084</v>
      </c>
      <c r="E26" s="818" t="s">
        <v>1083</v>
      </c>
      <c r="F26" s="814" t="s">
        <v>1084</v>
      </c>
      <c r="G26" s="1140"/>
      <c r="H26" s="1140"/>
    </row>
    <row r="27" spans="2:8" s="144" customFormat="1">
      <c r="B27" s="490" t="s">
        <v>1085</v>
      </c>
      <c r="C27" s="363">
        <v>4.6582724482748441</v>
      </c>
      <c r="D27" s="362">
        <v>2706.9884444805498</v>
      </c>
      <c r="E27" s="363">
        <v>9.5289999999999999</v>
      </c>
      <c r="F27" s="363">
        <v>0.64600000000000002</v>
      </c>
      <c r="G27" s="362">
        <v>24690</v>
      </c>
      <c r="H27" s="362">
        <v>25882</v>
      </c>
    </row>
    <row r="28" spans="2:8" s="144" customFormat="1">
      <c r="B28" s="490" t="s">
        <v>1086</v>
      </c>
      <c r="C28" s="363">
        <v>0.11070316012160356</v>
      </c>
      <c r="D28" s="362">
        <v>1146.227317461547</v>
      </c>
      <c r="E28" s="363">
        <v>11.506</v>
      </c>
      <c r="F28" s="363">
        <v>87.509</v>
      </c>
      <c r="G28" s="362">
        <v>13900</v>
      </c>
      <c r="H28" s="362">
        <v>1841</v>
      </c>
    </row>
    <row r="29" spans="2:8" s="144" customFormat="1">
      <c r="B29" s="490" t="s">
        <v>1087</v>
      </c>
      <c r="C29" s="363">
        <v>0</v>
      </c>
      <c r="D29" s="362">
        <v>0</v>
      </c>
      <c r="E29" s="363">
        <v>0</v>
      </c>
      <c r="F29" s="363">
        <v>0</v>
      </c>
      <c r="G29" s="362">
        <v>6950</v>
      </c>
      <c r="H29" s="362">
        <v>14996</v>
      </c>
    </row>
    <row r="30" spans="2:8" s="144" customFormat="1">
      <c r="B30" s="490" t="s">
        <v>1088</v>
      </c>
      <c r="C30" s="363">
        <v>0</v>
      </c>
      <c r="D30" s="362">
        <v>6.12460377971012</v>
      </c>
      <c r="E30" s="363">
        <v>0</v>
      </c>
      <c r="F30" s="363">
        <v>0</v>
      </c>
      <c r="G30" s="362">
        <v>8760</v>
      </c>
      <c r="H30" s="362">
        <v>16301</v>
      </c>
    </row>
    <row r="31" spans="2:8" s="144" customFormat="1">
      <c r="B31" s="490" t="s">
        <v>1089</v>
      </c>
      <c r="C31" s="363">
        <v>0</v>
      </c>
      <c r="D31" s="362">
        <v>0</v>
      </c>
      <c r="E31" s="363">
        <v>0</v>
      </c>
      <c r="F31" s="362">
        <v>0</v>
      </c>
      <c r="G31" s="362">
        <v>267</v>
      </c>
      <c r="H31" s="362">
        <v>162</v>
      </c>
    </row>
    <row r="32" spans="2:8" s="144" customFormat="1">
      <c r="B32" s="490" t="s">
        <v>1090</v>
      </c>
      <c r="C32" s="363">
        <v>0</v>
      </c>
      <c r="D32" s="362">
        <v>709.78496408388457</v>
      </c>
      <c r="E32" s="363">
        <v>0</v>
      </c>
      <c r="F32" s="363">
        <v>0</v>
      </c>
      <c r="G32" s="362">
        <v>2106</v>
      </c>
      <c r="H32" s="362">
        <v>4647</v>
      </c>
    </row>
    <row r="33" spans="2:14" s="144" customFormat="1">
      <c r="B33" s="490" t="s">
        <v>1091</v>
      </c>
      <c r="C33" s="363">
        <v>0</v>
      </c>
      <c r="D33" s="363">
        <v>0</v>
      </c>
      <c r="E33" s="363">
        <v>0</v>
      </c>
      <c r="F33" s="363">
        <v>0</v>
      </c>
      <c r="G33" s="363">
        <v>0</v>
      </c>
      <c r="H33" s="362">
        <v>1807</v>
      </c>
    </row>
    <row r="34" spans="2:14" s="144" customFormat="1">
      <c r="B34" s="489" t="s">
        <v>1092</v>
      </c>
      <c r="C34" s="380">
        <v>0</v>
      </c>
      <c r="D34" s="367">
        <v>1644.9906945859123</v>
      </c>
      <c r="E34" s="380">
        <v>0</v>
      </c>
      <c r="F34" s="380">
        <v>0</v>
      </c>
      <c r="G34" s="367">
        <v>7276</v>
      </c>
      <c r="H34" s="367">
        <v>886</v>
      </c>
    </row>
    <row r="35" spans="2:14">
      <c r="B35" s="491" t="s">
        <v>168</v>
      </c>
      <c r="C35" s="381">
        <v>4.7689756083964481</v>
      </c>
      <c r="D35" s="381">
        <v>6214.1160243916038</v>
      </c>
      <c r="E35" s="381">
        <v>21.035</v>
      </c>
      <c r="F35" s="381">
        <v>88.155000000000001</v>
      </c>
      <c r="G35" s="882"/>
      <c r="H35" s="882"/>
    </row>
    <row r="36" spans="2:14" s="196" customFormat="1" ht="7">
      <c r="B36" s="69" t="s">
        <v>1566</v>
      </c>
      <c r="C36" s="170"/>
      <c r="D36" s="170"/>
      <c r="E36" s="170"/>
      <c r="F36" s="170"/>
      <c r="G36" s="170"/>
      <c r="H36" s="170"/>
    </row>
    <row r="37" spans="2:14" s="196" customFormat="1" ht="7">
      <c r="B37" s="69" t="s">
        <v>1093</v>
      </c>
      <c r="C37" s="170"/>
      <c r="D37" s="170"/>
      <c r="E37" s="170"/>
      <c r="F37" s="170"/>
      <c r="G37" s="170"/>
      <c r="H37" s="170"/>
    </row>
    <row r="38" spans="2:14" s="196" customFormat="1" ht="7">
      <c r="B38" s="69" t="s">
        <v>1094</v>
      </c>
      <c r="C38" s="170"/>
      <c r="D38" s="171"/>
      <c r="E38" s="170"/>
      <c r="F38" s="170"/>
      <c r="G38" s="170"/>
      <c r="H38" s="170"/>
    </row>
    <row r="39" spans="2:14">
      <c r="B39" s="173"/>
    </row>
    <row r="40" spans="2:14">
      <c r="B40" s="166"/>
      <c r="C40" s="166"/>
      <c r="D40" s="166"/>
      <c r="E40" s="166"/>
      <c r="F40" s="166"/>
      <c r="G40" s="166"/>
      <c r="H40" s="166"/>
      <c r="I40" s="166"/>
    </row>
    <row r="41" spans="2:14">
      <c r="B41" s="166"/>
      <c r="C41" s="166"/>
      <c r="D41" s="166"/>
      <c r="E41" s="166"/>
      <c r="F41" s="166"/>
      <c r="G41" s="166"/>
      <c r="H41" s="166"/>
      <c r="I41" s="166"/>
      <c r="J41" s="166"/>
      <c r="K41" s="166"/>
      <c r="L41" s="166"/>
      <c r="M41" s="166"/>
      <c r="N41" s="166"/>
    </row>
    <row r="42" spans="2:14">
      <c r="B42" s="166"/>
      <c r="C42" s="166"/>
      <c r="D42" s="166"/>
      <c r="E42" s="166"/>
      <c r="F42" s="166"/>
      <c r="G42" s="166"/>
      <c r="H42" s="166"/>
      <c r="I42" s="166"/>
      <c r="J42" s="166"/>
      <c r="M42" s="166"/>
      <c r="N42" s="166"/>
    </row>
    <row r="43" spans="2:14">
      <c r="B43" s="166"/>
      <c r="C43" s="166"/>
      <c r="D43" s="166"/>
      <c r="E43" s="166"/>
      <c r="F43" s="166"/>
      <c r="G43" s="166"/>
      <c r="H43" s="166"/>
      <c r="I43" s="166"/>
      <c r="J43" s="166"/>
      <c r="M43" s="166"/>
      <c r="N43" s="166"/>
    </row>
    <row r="44" spans="2:14">
      <c r="B44" s="166"/>
      <c r="C44" s="166"/>
      <c r="D44" s="166"/>
      <c r="E44" s="166"/>
      <c r="F44" s="166"/>
      <c r="G44" s="166"/>
      <c r="H44" s="166"/>
      <c r="I44" s="166"/>
      <c r="J44" s="166"/>
      <c r="M44" s="166"/>
      <c r="N44" s="166"/>
    </row>
    <row r="45" spans="2:14">
      <c r="B45" s="166"/>
      <c r="C45" s="166"/>
      <c r="D45" s="166"/>
      <c r="E45" s="166"/>
      <c r="F45" s="166"/>
      <c r="G45" s="166"/>
      <c r="H45" s="166"/>
      <c r="I45" s="166"/>
      <c r="J45" s="166"/>
      <c r="M45" s="166"/>
      <c r="N45" s="166"/>
    </row>
    <row r="46" spans="2:14">
      <c r="B46" s="166"/>
      <c r="C46" s="166"/>
      <c r="D46" s="166"/>
      <c r="E46" s="166"/>
      <c r="F46" s="166"/>
      <c r="G46" s="166"/>
      <c r="H46" s="166"/>
      <c r="I46" s="166"/>
      <c r="J46" s="166"/>
      <c r="M46" s="166"/>
      <c r="N46" s="166"/>
    </row>
    <row r="47" spans="2:14">
      <c r="B47" s="166"/>
      <c r="C47" s="166"/>
      <c r="D47" s="166"/>
      <c r="E47" s="166"/>
      <c r="F47" s="166"/>
      <c r="G47" s="166"/>
      <c r="H47" s="166"/>
      <c r="I47" s="166"/>
      <c r="J47" s="166"/>
      <c r="M47" s="166"/>
      <c r="N47" s="166"/>
    </row>
    <row r="48" spans="2:14">
      <c r="B48" s="166"/>
      <c r="C48" s="166"/>
      <c r="D48" s="166"/>
      <c r="E48" s="166"/>
      <c r="F48" s="166"/>
      <c r="G48" s="166"/>
      <c r="H48" s="166"/>
      <c r="I48" s="166"/>
      <c r="J48" s="166"/>
      <c r="M48" s="166"/>
      <c r="N48" s="166"/>
    </row>
    <row r="49" spans="2:14">
      <c r="B49" s="166"/>
      <c r="C49" s="166"/>
      <c r="D49" s="166"/>
      <c r="E49" s="166"/>
      <c r="F49" s="166"/>
      <c r="G49" s="166"/>
      <c r="H49" s="166"/>
      <c r="I49" s="166"/>
      <c r="J49" s="166"/>
      <c r="M49" s="166"/>
      <c r="N49" s="166"/>
    </row>
    <row r="50" spans="2:14">
      <c r="B50" s="166"/>
      <c r="C50" s="166"/>
      <c r="D50" s="166"/>
      <c r="E50" s="166"/>
      <c r="F50" s="166"/>
      <c r="G50" s="166"/>
      <c r="H50" s="166"/>
      <c r="I50" s="166"/>
    </row>
    <row r="51" spans="2:14">
      <c r="B51" s="166"/>
      <c r="C51" s="166"/>
      <c r="D51" s="166"/>
      <c r="E51" s="166"/>
      <c r="F51" s="166"/>
      <c r="G51" s="166"/>
      <c r="H51" s="166"/>
      <c r="I51" s="166"/>
    </row>
  </sheetData>
  <mergeCells count="14">
    <mergeCell ref="B2:H2"/>
    <mergeCell ref="C5:F5"/>
    <mergeCell ref="G5:H5"/>
    <mergeCell ref="C6:D6"/>
    <mergeCell ref="E6:F6"/>
    <mergeCell ref="G6:G7"/>
    <mergeCell ref="H6:H7"/>
    <mergeCell ref="B22:H22"/>
    <mergeCell ref="C24:F24"/>
    <mergeCell ref="G24:H24"/>
    <mergeCell ref="C25:D25"/>
    <mergeCell ref="E25:F25"/>
    <mergeCell ref="G25:G26"/>
    <mergeCell ref="H25:H26"/>
  </mergeCell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9"/>
  <sheetViews>
    <sheetView showGridLines="0" zoomScaleNormal="100" workbookViewId="0"/>
  </sheetViews>
  <sheetFormatPr baseColWidth="10" defaultColWidth="9" defaultRowHeight="13"/>
  <cols>
    <col min="1" max="1" width="8.69921875" style="59" customWidth="1"/>
    <col min="2" max="2" width="57" style="59" customWidth="1"/>
    <col min="3" max="4" width="15.19921875" style="59" customWidth="1"/>
    <col min="5" max="5" width="15.296875" style="59" customWidth="1"/>
    <col min="6" max="16384" width="9" style="59"/>
  </cols>
  <sheetData>
    <row r="2" spans="1:5">
      <c r="B2" s="1100" t="s">
        <v>1567</v>
      </c>
      <c r="C2" s="1100"/>
      <c r="D2" s="1100"/>
      <c r="E2" s="1100"/>
    </row>
    <row r="3" spans="1:5">
      <c r="A3" s="4"/>
      <c r="B3" s="41"/>
      <c r="C3" s="41"/>
      <c r="D3" s="41"/>
      <c r="E3" s="41"/>
    </row>
    <row r="4" spans="1:5" s="4" customFormat="1">
      <c r="B4" s="442"/>
      <c r="C4" s="1112" t="s">
        <v>1095</v>
      </c>
      <c r="D4" s="1112"/>
      <c r="E4" s="1122" t="s">
        <v>1189</v>
      </c>
    </row>
    <row r="5" spans="1:5" ht="26">
      <c r="B5" s="492"/>
      <c r="C5" s="834" t="s">
        <v>1097</v>
      </c>
      <c r="D5" s="834" t="s">
        <v>1098</v>
      </c>
      <c r="E5" s="1123"/>
    </row>
    <row r="6" spans="1:5">
      <c r="B6" s="493" t="s">
        <v>1099</v>
      </c>
      <c r="C6" s="542">
        <v>12430.644</v>
      </c>
      <c r="D6" s="798">
        <v>16646.216</v>
      </c>
      <c r="E6" s="542">
        <v>0</v>
      </c>
    </row>
    <row r="7" spans="1:5" s="144" customFormat="1">
      <c r="B7" s="1006" t="s">
        <v>1100</v>
      </c>
      <c r="C7" s="546">
        <v>5717.6629999999996</v>
      </c>
      <c r="D7" s="800">
        <v>6933.8069999999998</v>
      </c>
      <c r="E7" s="363">
        <v>0</v>
      </c>
    </row>
    <row r="8" spans="1:5" s="144" customFormat="1">
      <c r="B8" s="1006" t="s">
        <v>1101</v>
      </c>
      <c r="C8" s="546">
        <v>6712.9809999999998</v>
      </c>
      <c r="D8" s="800">
        <v>7337.6850000000004</v>
      </c>
      <c r="E8" s="363">
        <v>0</v>
      </c>
    </row>
    <row r="9" spans="1:5" s="144" customFormat="1">
      <c r="B9" s="232" t="s">
        <v>1102</v>
      </c>
      <c r="C9" s="363">
        <v>0</v>
      </c>
      <c r="D9" s="800">
        <v>2224.7240000000002</v>
      </c>
      <c r="E9" s="363">
        <v>0</v>
      </c>
    </row>
    <row r="10" spans="1:5" s="144" customFormat="1">
      <c r="B10" s="232" t="s">
        <v>1103</v>
      </c>
      <c r="C10" s="546">
        <v>0</v>
      </c>
      <c r="D10" s="800">
        <v>150</v>
      </c>
      <c r="E10" s="363">
        <v>0</v>
      </c>
    </row>
    <row r="11" spans="1:5" s="144" customFormat="1">
      <c r="B11" s="494" t="s">
        <v>1104</v>
      </c>
      <c r="C11" s="801">
        <v>0</v>
      </c>
      <c r="D11" s="802">
        <v>0</v>
      </c>
      <c r="E11" s="801">
        <v>0</v>
      </c>
    </row>
    <row r="12" spans="1:5">
      <c r="B12" s="413" t="s">
        <v>1105</v>
      </c>
      <c r="C12" s="713">
        <f>+C13+C14</f>
        <v>-218.36700000000002</v>
      </c>
      <c r="D12" s="803">
        <v>173.75800000000001</v>
      </c>
      <c r="E12" s="713">
        <v>0</v>
      </c>
    </row>
    <row r="13" spans="1:5" s="144" customFormat="1">
      <c r="B13" s="234" t="s">
        <v>1106</v>
      </c>
      <c r="C13" s="712">
        <v>36.249000000000002</v>
      </c>
      <c r="D13" s="799">
        <v>316.42099999999999</v>
      </c>
      <c r="E13" s="365">
        <v>0</v>
      </c>
    </row>
    <row r="14" spans="1:5" s="144" customFormat="1">
      <c r="B14" s="232" t="s">
        <v>1107</v>
      </c>
      <c r="C14" s="546">
        <v>-254.61600000000001</v>
      </c>
      <c r="D14" s="800">
        <v>-142.66300000000001</v>
      </c>
      <c r="E14" s="363">
        <v>0</v>
      </c>
    </row>
    <row r="15" spans="1:5">
      <c r="B15" s="82"/>
      <c r="C15" s="174"/>
      <c r="D15" s="174"/>
      <c r="E15" s="56"/>
    </row>
    <row r="16" spans="1:5">
      <c r="B16" s="33"/>
      <c r="C16" s="20"/>
      <c r="D16" s="20"/>
      <c r="E16" s="18"/>
    </row>
    <row r="17" spans="2:5">
      <c r="B17" s="1100" t="s">
        <v>1568</v>
      </c>
      <c r="C17" s="1100"/>
      <c r="D17" s="1100"/>
      <c r="E17" s="1100"/>
    </row>
    <row r="18" spans="2:5">
      <c r="B18" s="41"/>
      <c r="C18" s="41"/>
      <c r="D18" s="41"/>
      <c r="E18" s="41"/>
    </row>
    <row r="19" spans="2:5" s="4" customFormat="1">
      <c r="B19" s="442"/>
      <c r="C19" s="1112" t="s">
        <v>1095</v>
      </c>
      <c r="D19" s="1112"/>
      <c r="E19" s="1122" t="s">
        <v>1096</v>
      </c>
    </row>
    <row r="20" spans="2:5" ht="26">
      <c r="B20" s="492"/>
      <c r="C20" s="834" t="s">
        <v>1097</v>
      </c>
      <c r="D20" s="834" t="s">
        <v>1098</v>
      </c>
      <c r="E20" s="1123"/>
    </row>
    <row r="21" spans="2:5">
      <c r="B21" s="493" t="s">
        <v>1099</v>
      </c>
      <c r="C21" s="542">
        <v>11248.347000000002</v>
      </c>
      <c r="D21" s="798">
        <v>14203.665999999999</v>
      </c>
      <c r="E21" s="542">
        <v>0</v>
      </c>
    </row>
    <row r="22" spans="2:5" s="144" customFormat="1">
      <c r="B22" s="1006" t="s">
        <v>1100</v>
      </c>
      <c r="C22" s="546">
        <v>4924.8050000000003</v>
      </c>
      <c r="D22" s="800">
        <v>5621.6189999999997</v>
      </c>
      <c r="E22" s="363">
        <v>0</v>
      </c>
    </row>
    <row r="23" spans="2:5" s="144" customFormat="1">
      <c r="B23" s="1006" t="s">
        <v>1101</v>
      </c>
      <c r="C23" s="546">
        <v>5823.5420000000004</v>
      </c>
      <c r="D23" s="800">
        <v>6421.1840000000002</v>
      </c>
      <c r="E23" s="363">
        <v>0</v>
      </c>
    </row>
    <row r="24" spans="2:5" s="144" customFormat="1">
      <c r="B24" s="232" t="s">
        <v>1102</v>
      </c>
      <c r="C24" s="363">
        <v>0</v>
      </c>
      <c r="D24" s="800">
        <v>2160.8629999999998</v>
      </c>
      <c r="E24" s="363">
        <v>0</v>
      </c>
    </row>
    <row r="25" spans="2:5" s="144" customFormat="1">
      <c r="B25" s="232" t="s">
        <v>1103</v>
      </c>
      <c r="C25" s="546">
        <v>500</v>
      </c>
      <c r="D25" s="800">
        <v>0</v>
      </c>
      <c r="E25" s="363">
        <v>0</v>
      </c>
    </row>
    <row r="26" spans="2:5" s="144" customFormat="1">
      <c r="B26" s="494" t="s">
        <v>1104</v>
      </c>
      <c r="C26" s="801">
        <v>0</v>
      </c>
      <c r="D26" s="802">
        <v>0</v>
      </c>
      <c r="E26" s="801">
        <v>0</v>
      </c>
    </row>
    <row r="27" spans="2:5">
      <c r="B27" s="413" t="s">
        <v>1105</v>
      </c>
      <c r="C27" s="713">
        <v>-118.098</v>
      </c>
      <c r="D27" s="803">
        <v>-59.097000000000001</v>
      </c>
      <c r="E27" s="713">
        <v>0</v>
      </c>
    </row>
    <row r="28" spans="2:5" s="144" customFormat="1">
      <c r="B28" s="234" t="s">
        <v>1106</v>
      </c>
      <c r="C28" s="712">
        <v>67.954999999999998</v>
      </c>
      <c r="D28" s="799">
        <v>164.24199999999999</v>
      </c>
      <c r="E28" s="365">
        <v>0</v>
      </c>
    </row>
    <row r="29" spans="2:5" s="144" customFormat="1">
      <c r="B29" s="232" t="s">
        <v>1107</v>
      </c>
      <c r="C29" s="546">
        <v>-186.053</v>
      </c>
      <c r="D29" s="800">
        <v>-223.339</v>
      </c>
      <c r="E29" s="363">
        <v>0</v>
      </c>
    </row>
  </sheetData>
  <mergeCells count="6">
    <mergeCell ref="B2:E2"/>
    <mergeCell ref="C4:D4"/>
    <mergeCell ref="E4:E5"/>
    <mergeCell ref="B17:E17"/>
    <mergeCell ref="C19:D19"/>
    <mergeCell ref="E19:E20"/>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6"/>
  <sheetViews>
    <sheetView showGridLines="0" zoomScaleNormal="100" workbookViewId="0"/>
  </sheetViews>
  <sheetFormatPr baseColWidth="10" defaultColWidth="9" defaultRowHeight="13"/>
  <cols>
    <col min="1" max="1" width="8.69921875" style="59" customWidth="1"/>
    <col min="2" max="2" width="56" style="59" customWidth="1"/>
    <col min="3" max="3" width="15.5" style="59" customWidth="1"/>
    <col min="4" max="4" width="10" style="59" customWidth="1"/>
    <col min="5" max="16384" width="9" style="59"/>
  </cols>
  <sheetData>
    <row r="2" spans="1:8" ht="42.65" customHeight="1">
      <c r="B2" s="1100" t="s">
        <v>1569</v>
      </c>
      <c r="C2" s="1100"/>
      <c r="D2" s="1100"/>
    </row>
    <row r="3" spans="1:8">
      <c r="A3" s="4"/>
      <c r="B3" s="41"/>
      <c r="C3" s="41"/>
      <c r="D3" s="41"/>
      <c r="H3" s="4"/>
    </row>
    <row r="4" spans="1:8">
      <c r="A4" s="4"/>
      <c r="B4" s="41"/>
      <c r="C4" s="41"/>
      <c r="D4" s="41"/>
      <c r="H4" s="4"/>
    </row>
    <row r="5" spans="1:8" s="4" customFormat="1" ht="26">
      <c r="B5" s="1020"/>
      <c r="C5" s="405" t="s">
        <v>1108</v>
      </c>
      <c r="D5" s="405" t="s">
        <v>220</v>
      </c>
    </row>
    <row r="6" spans="1:8" ht="14.15" customHeight="1">
      <c r="B6" s="1009" t="s">
        <v>1109</v>
      </c>
      <c r="C6" s="388">
        <v>0</v>
      </c>
      <c r="D6" s="388">
        <v>0</v>
      </c>
      <c r="H6" s="4"/>
    </row>
    <row r="7" spans="1:8" ht="14.15" customHeight="1">
      <c r="B7" s="233" t="s">
        <v>1110</v>
      </c>
      <c r="C7" s="367">
        <v>0</v>
      </c>
      <c r="D7" s="367">
        <v>0</v>
      </c>
      <c r="H7" s="4"/>
    </row>
    <row r="8" spans="1:8" ht="14.15" customHeight="1">
      <c r="B8" s="1005" t="s">
        <v>1111</v>
      </c>
      <c r="C8" s="367">
        <v>0</v>
      </c>
      <c r="D8" s="367">
        <v>0</v>
      </c>
      <c r="H8" s="4"/>
    </row>
    <row r="9" spans="1:8" ht="14.15" customHeight="1">
      <c r="B9" s="233" t="s">
        <v>1112</v>
      </c>
      <c r="C9" s="471">
        <v>7283.3130000000001</v>
      </c>
      <c r="D9" s="471">
        <v>1528.6379999999999</v>
      </c>
      <c r="F9" s="60"/>
    </row>
    <row r="10" spans="1:8" ht="14.15" customHeight="1">
      <c r="B10" s="495" t="s">
        <v>1113</v>
      </c>
      <c r="C10" s="496">
        <v>7283.3130000000001</v>
      </c>
      <c r="D10" s="496">
        <v>1528.6379999999999</v>
      </c>
      <c r="F10" s="60"/>
    </row>
    <row r="11" spans="1:8">
      <c r="B11" s="83"/>
      <c r="C11" s="13"/>
      <c r="D11" s="190"/>
      <c r="F11" s="175"/>
    </row>
    <row r="12" spans="1:8">
      <c r="B12" s="83"/>
      <c r="C12" s="13"/>
      <c r="D12" s="13"/>
    </row>
    <row r="13" spans="1:8">
      <c r="B13" s="1100" t="s">
        <v>1570</v>
      </c>
      <c r="C13" s="1100"/>
      <c r="D13" s="1100"/>
    </row>
    <row r="14" spans="1:8">
      <c r="B14" s="1100"/>
      <c r="C14" s="1100"/>
      <c r="D14" s="1100"/>
    </row>
    <row r="15" spans="1:8" s="4" customFormat="1">
      <c r="B15" s="41"/>
      <c r="C15" s="41"/>
      <c r="D15" s="41"/>
    </row>
    <row r="16" spans="1:8" ht="26">
      <c r="B16" s="1020"/>
      <c r="C16" s="405" t="s">
        <v>1114</v>
      </c>
      <c r="D16" s="405" t="s">
        <v>1115</v>
      </c>
    </row>
    <row r="17" spans="2:6" ht="14.15" customHeight="1">
      <c r="B17" s="1009" t="s">
        <v>1116</v>
      </c>
      <c r="C17" s="388" t="s">
        <v>3</v>
      </c>
      <c r="D17" s="388" t="s">
        <v>3</v>
      </c>
    </row>
    <row r="18" spans="2:6" ht="14.15" customHeight="1">
      <c r="B18" s="233" t="s">
        <v>1110</v>
      </c>
      <c r="C18" s="367">
        <v>0</v>
      </c>
      <c r="D18" s="367">
        <v>0</v>
      </c>
    </row>
    <row r="19" spans="2:6" ht="14.15" customHeight="1">
      <c r="B19" s="1005" t="s">
        <v>1111</v>
      </c>
      <c r="C19" s="367">
        <v>0</v>
      </c>
      <c r="D19" s="367">
        <v>0</v>
      </c>
      <c r="F19" s="60"/>
    </row>
    <row r="20" spans="2:6" ht="14.15" customHeight="1">
      <c r="B20" s="233" t="s">
        <v>1112</v>
      </c>
      <c r="C20" s="471">
        <v>7444.7020000000002</v>
      </c>
      <c r="D20" s="471">
        <v>1377.1020000000001</v>
      </c>
      <c r="F20" s="60"/>
    </row>
    <row r="21" spans="2:6" ht="14.15" customHeight="1">
      <c r="B21" s="495" t="s">
        <v>1113</v>
      </c>
      <c r="C21" s="496">
        <v>7444.7020000000002</v>
      </c>
      <c r="D21" s="496">
        <v>1377.1020000000001</v>
      </c>
    </row>
    <row r="23" spans="2:6">
      <c r="F23" s="166"/>
    </row>
    <row r="24" spans="2:6">
      <c r="F24" s="166"/>
    </row>
    <row r="25" spans="2:6">
      <c r="F25" s="166"/>
    </row>
    <row r="26" spans="2:6">
      <c r="F26" s="166"/>
    </row>
  </sheetData>
  <mergeCells count="2">
    <mergeCell ref="B2:D2"/>
    <mergeCell ref="B13:D14"/>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
  <sheetViews>
    <sheetView showGridLines="0" zoomScaleNormal="100" workbookViewId="0"/>
  </sheetViews>
  <sheetFormatPr baseColWidth="10" defaultColWidth="9" defaultRowHeight="13"/>
  <cols>
    <col min="1" max="1" width="8.69921875" style="59" customWidth="1"/>
    <col min="2" max="2" width="10.5" style="59" customWidth="1"/>
    <col min="3" max="3" width="29.69921875" style="59" customWidth="1"/>
    <col min="4" max="4" width="26.69921875" style="59" customWidth="1"/>
    <col min="5" max="16384" width="9" style="59"/>
  </cols>
  <sheetData>
    <row r="2" spans="1:7" ht="25.9" customHeight="1">
      <c r="B2" s="1100" t="s">
        <v>1256</v>
      </c>
      <c r="C2" s="1100"/>
      <c r="D2" s="1100"/>
    </row>
    <row r="3" spans="1:7">
      <c r="A3" s="4"/>
      <c r="B3" s="41"/>
      <c r="C3" s="41"/>
      <c r="D3" s="41"/>
    </row>
    <row r="4" spans="1:7">
      <c r="A4" s="4"/>
      <c r="B4" s="41"/>
      <c r="C4" s="41"/>
      <c r="D4" s="41"/>
    </row>
    <row r="5" spans="1:7" s="4" customFormat="1">
      <c r="B5" s="1116" t="s">
        <v>1117</v>
      </c>
      <c r="C5" s="1116"/>
      <c r="D5" s="462"/>
      <c r="F5" s="1040"/>
      <c r="G5" s="1040"/>
    </row>
    <row r="6" spans="1:7" ht="18" customHeight="1">
      <c r="B6" s="1143" t="s">
        <v>206</v>
      </c>
      <c r="C6" s="1143"/>
      <c r="D6" s="345">
        <v>1377.1020000000001</v>
      </c>
      <c r="F6" s="1040"/>
      <c r="G6" s="1040"/>
    </row>
    <row r="7" spans="1:7" s="144" customFormat="1" ht="13.9" customHeight="1">
      <c r="B7" s="233" t="s">
        <v>231</v>
      </c>
      <c r="C7" s="369" t="s">
        <v>222</v>
      </c>
      <c r="D7" s="497">
        <v>151.53599999999983</v>
      </c>
    </row>
    <row r="8" spans="1:7" ht="18" customHeight="1">
      <c r="B8" s="1143" t="s">
        <v>506</v>
      </c>
      <c r="C8" s="1143"/>
      <c r="D8" s="345">
        <v>1528.6379999999999</v>
      </c>
    </row>
  </sheetData>
  <mergeCells count="5">
    <mergeCell ref="B2:D2"/>
    <mergeCell ref="B5:C5"/>
    <mergeCell ref="F5:G6"/>
    <mergeCell ref="B6:C6"/>
    <mergeCell ref="B8:C8"/>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0"/>
  <sheetViews>
    <sheetView showGridLines="0" zoomScaleNormal="100" workbookViewId="0">
      <selection activeCell="B29" sqref="B29"/>
    </sheetView>
  </sheetViews>
  <sheetFormatPr baseColWidth="10" defaultColWidth="9" defaultRowHeight="13"/>
  <cols>
    <col min="1" max="1" width="8.69921875" style="59" customWidth="1"/>
    <col min="2" max="2" width="63.5" style="59" customWidth="1"/>
    <col min="3" max="3" width="11.296875" style="59" customWidth="1"/>
    <col min="4" max="4" width="10.69921875" style="59" customWidth="1"/>
    <col min="5" max="5" width="12.5" style="59" customWidth="1"/>
    <col min="6" max="6" width="10.296875" style="59" customWidth="1"/>
    <col min="7" max="16384" width="9" style="59"/>
  </cols>
  <sheetData>
    <row r="2" spans="1:6">
      <c r="B2" s="1100" t="s">
        <v>1255</v>
      </c>
      <c r="C2" s="1100"/>
      <c r="D2" s="1100"/>
      <c r="E2" s="1100"/>
      <c r="F2" s="1100"/>
    </row>
    <row r="3" spans="1:6">
      <c r="A3" s="4"/>
      <c r="B3" s="1100"/>
      <c r="C3" s="1100"/>
      <c r="D3" s="1100"/>
      <c r="E3" s="1100"/>
      <c r="F3" s="1100"/>
    </row>
    <row r="4" spans="1:6">
      <c r="A4" s="4"/>
      <c r="B4" s="41"/>
      <c r="C4" s="41"/>
      <c r="D4" s="41"/>
      <c r="E4" s="41"/>
      <c r="F4" s="41"/>
    </row>
    <row r="5" spans="1:6" s="4" customFormat="1">
      <c r="B5" s="462"/>
      <c r="C5" s="1144">
        <v>43830</v>
      </c>
      <c r="D5" s="1144"/>
      <c r="E5" s="1144">
        <v>43465</v>
      </c>
      <c r="F5" s="1144"/>
    </row>
    <row r="6" spans="1:6" ht="39">
      <c r="B6" s="404"/>
      <c r="C6" s="828" t="s">
        <v>232</v>
      </c>
      <c r="D6" s="828" t="s">
        <v>220</v>
      </c>
      <c r="E6" s="828" t="s">
        <v>232</v>
      </c>
      <c r="F6" s="828" t="s">
        <v>220</v>
      </c>
    </row>
    <row r="7" spans="1:6">
      <c r="B7" s="238" t="s">
        <v>233</v>
      </c>
      <c r="C7" s="805"/>
      <c r="D7" s="381">
        <v>198.012</v>
      </c>
      <c r="E7" s="805"/>
      <c r="F7" s="381">
        <v>190.96199999999999</v>
      </c>
    </row>
    <row r="8" spans="1:6" ht="39">
      <c r="B8" s="1029" t="s">
        <v>235</v>
      </c>
      <c r="C8" s="362">
        <v>5823.3580000000002</v>
      </c>
      <c r="D8" s="362">
        <v>138.649</v>
      </c>
      <c r="E8" s="362">
        <v>6219.0349999999999</v>
      </c>
      <c r="F8" s="362">
        <v>146.46100000000001</v>
      </c>
    </row>
    <row r="9" spans="1:6" s="144" customFormat="1">
      <c r="B9" s="1031" t="s">
        <v>236</v>
      </c>
      <c r="C9" s="367">
        <v>4938.9530000000004</v>
      </c>
      <c r="D9" s="367">
        <v>120.961</v>
      </c>
      <c r="E9" s="367">
        <v>5022.3159999999998</v>
      </c>
      <c r="F9" s="367">
        <v>122.527</v>
      </c>
    </row>
    <row r="10" spans="1:6" s="144" customFormat="1">
      <c r="B10" s="1032" t="s">
        <v>237</v>
      </c>
      <c r="C10" s="362">
        <v>520.25099999999998</v>
      </c>
      <c r="D10" s="362">
        <v>10.404999999999999</v>
      </c>
      <c r="E10" s="362">
        <v>443.15100000000001</v>
      </c>
      <c r="F10" s="362">
        <v>8.8629999999999995</v>
      </c>
    </row>
    <row r="11" spans="1:6" s="144" customFormat="1">
      <c r="B11" s="1032" t="s">
        <v>238</v>
      </c>
      <c r="C11" s="362">
        <v>364.154</v>
      </c>
      <c r="D11" s="362">
        <v>7.2830000000000004</v>
      </c>
      <c r="E11" s="362">
        <v>753.56</v>
      </c>
      <c r="F11" s="362">
        <v>15.071</v>
      </c>
    </row>
    <row r="12" spans="1:6" s="144" customFormat="1" ht="26">
      <c r="B12" s="1032" t="s">
        <v>239</v>
      </c>
      <c r="C12" s="362">
        <v>0</v>
      </c>
      <c r="D12" s="362">
        <v>0</v>
      </c>
      <c r="E12" s="804">
        <v>0</v>
      </c>
      <c r="F12" s="804">
        <v>0</v>
      </c>
    </row>
    <row r="13" spans="1:6" s="144" customFormat="1">
      <c r="B13" s="232" t="s">
        <v>240</v>
      </c>
      <c r="C13" s="362">
        <v>1239.3130000000001</v>
      </c>
      <c r="D13" s="805"/>
      <c r="E13" s="362">
        <v>958.66700000000003</v>
      </c>
      <c r="F13" s="805"/>
    </row>
    <row r="14" spans="1:6" s="144" customFormat="1">
      <c r="B14" s="232" t="s">
        <v>241</v>
      </c>
      <c r="C14" s="362">
        <v>339.64800000000002</v>
      </c>
      <c r="D14" s="362">
        <v>15.776</v>
      </c>
      <c r="E14" s="362">
        <v>168.922</v>
      </c>
      <c r="F14" s="362">
        <v>3.3780000000000001</v>
      </c>
    </row>
    <row r="15" spans="1:6" s="144" customFormat="1">
      <c r="B15" s="232" t="s">
        <v>242</v>
      </c>
      <c r="C15" s="362">
        <v>111.19</v>
      </c>
      <c r="D15" s="362">
        <v>43.587000000000003</v>
      </c>
      <c r="E15" s="362">
        <v>71.271000000000001</v>
      </c>
      <c r="F15" s="362">
        <v>41.122999999999998</v>
      </c>
    </row>
    <row r="16" spans="1:6" s="144" customFormat="1">
      <c r="B16" s="233" t="s">
        <v>243</v>
      </c>
      <c r="C16" s="805"/>
      <c r="D16" s="380">
        <v>0</v>
      </c>
      <c r="E16" s="805"/>
      <c r="F16" s="806">
        <v>0</v>
      </c>
    </row>
    <row r="17" spans="2:6">
      <c r="B17" s="238" t="s">
        <v>234</v>
      </c>
      <c r="C17" s="807"/>
      <c r="D17" s="381">
        <v>690.30200000000002</v>
      </c>
      <c r="E17" s="807"/>
      <c r="F17" s="381">
        <v>173.85</v>
      </c>
    </row>
    <row r="18" spans="2:6" ht="39">
      <c r="B18" s="1029" t="s">
        <v>244</v>
      </c>
      <c r="C18" s="362">
        <v>273.29199999999997</v>
      </c>
      <c r="D18" s="362">
        <v>273.02100000000002</v>
      </c>
      <c r="E18" s="362">
        <v>484.47800000000001</v>
      </c>
      <c r="F18" s="362">
        <v>169.31800000000001</v>
      </c>
    </row>
    <row r="19" spans="2:6" s="144" customFormat="1">
      <c r="B19" s="1031" t="s">
        <v>236</v>
      </c>
      <c r="C19" s="362">
        <v>42.353000000000002</v>
      </c>
      <c r="D19" s="362">
        <v>42.353000000000002</v>
      </c>
      <c r="E19" s="362">
        <v>29.911999999999999</v>
      </c>
      <c r="F19" s="362">
        <v>29.911999999999999</v>
      </c>
    </row>
    <row r="20" spans="2:6" s="144" customFormat="1">
      <c r="B20" s="1032" t="s">
        <v>237</v>
      </c>
      <c r="C20" s="362">
        <v>5.9690000000000003</v>
      </c>
      <c r="D20" s="362">
        <v>8.9540000000000006</v>
      </c>
      <c r="E20" s="362">
        <v>7.0620000000000003</v>
      </c>
      <c r="F20" s="362">
        <v>7.0620000000000003</v>
      </c>
    </row>
    <row r="21" spans="2:6" s="144" customFormat="1">
      <c r="B21" s="1032" t="s">
        <v>238</v>
      </c>
      <c r="C21" s="362">
        <v>224.97</v>
      </c>
      <c r="D21" s="362">
        <v>221.714</v>
      </c>
      <c r="E21" s="362">
        <v>447.50400000000002</v>
      </c>
      <c r="F21" s="362">
        <v>132.34399999999999</v>
      </c>
    </row>
    <row r="22" spans="2:6" s="144" customFormat="1" ht="26">
      <c r="B22" s="1032" t="s">
        <v>239</v>
      </c>
      <c r="C22" s="362">
        <v>0</v>
      </c>
      <c r="D22" s="362">
        <v>0</v>
      </c>
      <c r="E22" s="362">
        <v>0</v>
      </c>
      <c r="F22" s="362">
        <v>0</v>
      </c>
    </row>
    <row r="23" spans="2:6" s="144" customFormat="1">
      <c r="B23" s="232" t="s">
        <v>240</v>
      </c>
      <c r="C23" s="362">
        <v>0</v>
      </c>
      <c r="D23" s="805"/>
      <c r="E23" s="362">
        <v>107.526</v>
      </c>
      <c r="F23" s="805"/>
    </row>
    <row r="24" spans="2:6" s="144" customFormat="1">
      <c r="B24" s="232" t="s">
        <v>241</v>
      </c>
      <c r="C24" s="362">
        <v>495.80099999999999</v>
      </c>
      <c r="D24" s="362">
        <v>417.20499999999998</v>
      </c>
      <c r="E24" s="362">
        <v>99.599000000000004</v>
      </c>
      <c r="F24" s="362">
        <v>4.2030000000000003</v>
      </c>
    </row>
    <row r="25" spans="2:6" s="144" customFormat="1">
      <c r="B25" s="232" t="s">
        <v>242</v>
      </c>
      <c r="C25" s="362">
        <v>0.50700000000000001</v>
      </c>
      <c r="D25" s="362">
        <v>7.5999999999999998E-2</v>
      </c>
      <c r="E25" s="362">
        <v>0.32900000000000001</v>
      </c>
      <c r="F25" s="362">
        <v>0.32900000000000001</v>
      </c>
    </row>
    <row r="26" spans="2:6" s="144" customFormat="1">
      <c r="B26" s="232" t="s">
        <v>245</v>
      </c>
      <c r="C26" s="363">
        <v>0</v>
      </c>
      <c r="D26" s="363">
        <v>0</v>
      </c>
      <c r="E26" s="363">
        <v>0</v>
      </c>
      <c r="F26" s="804">
        <v>0</v>
      </c>
    </row>
    <row r="27" spans="2:6">
      <c r="B27" s="42"/>
    </row>
    <row r="29" spans="2:6">
      <c r="C29" s="1040"/>
      <c r="D29" s="1040"/>
    </row>
    <row r="30" spans="2:6">
      <c r="C30" s="1040"/>
      <c r="D30" s="1040"/>
    </row>
  </sheetData>
  <mergeCells count="4">
    <mergeCell ref="C5:D5"/>
    <mergeCell ref="E5:F5"/>
    <mergeCell ref="C29:D30"/>
    <mergeCell ref="B2:F3"/>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7"/>
  <sheetViews>
    <sheetView showGridLines="0" zoomScaleNormal="100" workbookViewId="0"/>
  </sheetViews>
  <sheetFormatPr baseColWidth="10" defaultColWidth="9" defaultRowHeight="13"/>
  <cols>
    <col min="1" max="1" width="8.69921875" style="59" customWidth="1"/>
    <col min="2" max="2" width="43.5" style="59" customWidth="1"/>
    <col min="3" max="11" width="14.69921875" style="59" customWidth="1"/>
    <col min="12" max="16384" width="9" style="59"/>
  </cols>
  <sheetData>
    <row r="2" spans="1:11">
      <c r="B2" s="1100" t="s">
        <v>1571</v>
      </c>
      <c r="C2" s="1100"/>
      <c r="D2" s="1100"/>
      <c r="E2" s="1100"/>
      <c r="F2" s="1100"/>
      <c r="G2" s="1100"/>
      <c r="H2" s="1100"/>
      <c r="I2" s="1100"/>
      <c r="J2" s="1100"/>
      <c r="K2" s="1100"/>
    </row>
    <row r="3" spans="1:11">
      <c r="A3" s="4"/>
      <c r="B3" s="41"/>
      <c r="C3" s="41"/>
      <c r="D3" s="41"/>
      <c r="E3" s="41"/>
      <c r="F3" s="41"/>
      <c r="G3" s="41"/>
      <c r="H3" s="41"/>
      <c r="I3" s="41"/>
      <c r="J3" s="41"/>
      <c r="K3" s="41"/>
    </row>
    <row r="4" spans="1:11">
      <c r="A4" s="4"/>
      <c r="B4" s="43"/>
      <c r="C4" s="43"/>
      <c r="D4" s="43"/>
      <c r="E4" s="43"/>
      <c r="F4" s="43"/>
      <c r="G4" s="43"/>
      <c r="H4" s="43"/>
      <c r="I4" s="43"/>
      <c r="J4" s="43"/>
      <c r="K4" s="43"/>
    </row>
    <row r="5" spans="1:11" s="4" customFormat="1">
      <c r="B5" s="440"/>
      <c r="C5" s="1112" t="s">
        <v>442</v>
      </c>
      <c r="D5" s="1112"/>
      <c r="E5" s="1112"/>
      <c r="F5" s="1112" t="s">
        <v>246</v>
      </c>
      <c r="G5" s="1112"/>
      <c r="H5" s="1112"/>
      <c r="I5" s="1112" t="s">
        <v>247</v>
      </c>
      <c r="J5" s="1112"/>
      <c r="K5" s="1112"/>
    </row>
    <row r="6" spans="1:11" s="353" customFormat="1" ht="12">
      <c r="B6" s="499"/>
      <c r="C6" s="391" t="s">
        <v>248</v>
      </c>
      <c r="D6" s="391" t="s">
        <v>249</v>
      </c>
      <c r="E6" s="391" t="s">
        <v>250</v>
      </c>
      <c r="F6" s="391" t="s">
        <v>248</v>
      </c>
      <c r="G6" s="391" t="s">
        <v>249</v>
      </c>
      <c r="H6" s="391" t="s">
        <v>250</v>
      </c>
      <c r="I6" s="391" t="s">
        <v>248</v>
      </c>
      <c r="J6" s="391" t="s">
        <v>249</v>
      </c>
      <c r="K6" s="391" t="s">
        <v>250</v>
      </c>
    </row>
    <row r="7" spans="1:11">
      <c r="B7" s="238" t="s">
        <v>356</v>
      </c>
      <c r="C7" s="239">
        <v>787.79399999999998</v>
      </c>
      <c r="D7" s="239">
        <v>0</v>
      </c>
      <c r="E7" s="239">
        <v>787.79399999999998</v>
      </c>
      <c r="F7" s="239">
        <v>0</v>
      </c>
      <c r="G7" s="239">
        <v>0</v>
      </c>
      <c r="H7" s="239">
        <v>0</v>
      </c>
      <c r="I7" s="389">
        <v>474.27</v>
      </c>
      <c r="J7" s="239">
        <v>0</v>
      </c>
      <c r="K7" s="389">
        <v>474.27</v>
      </c>
    </row>
    <row r="8" spans="1:11" s="144" customFormat="1">
      <c r="B8" s="233" t="s">
        <v>251</v>
      </c>
      <c r="C8" s="230">
        <v>0</v>
      </c>
      <c r="D8" s="230">
        <v>0</v>
      </c>
      <c r="E8" s="230">
        <v>0</v>
      </c>
      <c r="F8" s="230">
        <v>0</v>
      </c>
      <c r="G8" s="230">
        <v>0</v>
      </c>
      <c r="H8" s="230">
        <v>0</v>
      </c>
      <c r="I8" s="392">
        <v>474.27</v>
      </c>
      <c r="J8" s="230">
        <v>0</v>
      </c>
      <c r="K8" s="392">
        <v>474.27</v>
      </c>
    </row>
    <row r="9" spans="1:11" s="144" customFormat="1">
      <c r="B9" s="232" t="s">
        <v>252</v>
      </c>
      <c r="C9" s="62">
        <v>0</v>
      </c>
      <c r="D9" s="62">
        <v>0</v>
      </c>
      <c r="E9" s="62">
        <v>0</v>
      </c>
      <c r="F9" s="62">
        <v>0</v>
      </c>
      <c r="G9" s="62">
        <v>0</v>
      </c>
      <c r="H9" s="62">
        <v>0</v>
      </c>
      <c r="I9" s="61">
        <v>0</v>
      </c>
      <c r="J9" s="62">
        <v>0</v>
      </c>
      <c r="K9" s="61">
        <v>0</v>
      </c>
    </row>
    <row r="10" spans="1:11" s="144" customFormat="1">
      <c r="B10" s="232" t="s">
        <v>16</v>
      </c>
      <c r="C10" s="62">
        <v>787.79399999999998</v>
      </c>
      <c r="D10" s="62">
        <v>0</v>
      </c>
      <c r="E10" s="62">
        <v>787.79399999999998</v>
      </c>
      <c r="F10" s="62">
        <v>0</v>
      </c>
      <c r="G10" s="62">
        <v>0</v>
      </c>
      <c r="H10" s="62">
        <v>0</v>
      </c>
      <c r="I10" s="62">
        <v>0</v>
      </c>
      <c r="J10" s="62">
        <v>0</v>
      </c>
      <c r="K10" s="62">
        <v>0</v>
      </c>
    </row>
    <row r="11" spans="1:11" s="144" customFormat="1">
      <c r="B11" s="233" t="s">
        <v>253</v>
      </c>
      <c r="C11" s="230">
        <v>0</v>
      </c>
      <c r="D11" s="230">
        <v>0</v>
      </c>
      <c r="E11" s="230">
        <v>0</v>
      </c>
      <c r="F11" s="230">
        <v>0</v>
      </c>
      <c r="G11" s="230">
        <v>0</v>
      </c>
      <c r="H11" s="230">
        <v>0</v>
      </c>
      <c r="I11" s="230">
        <v>0</v>
      </c>
      <c r="J11" s="230">
        <v>0</v>
      </c>
      <c r="K11" s="230">
        <v>0</v>
      </c>
    </row>
    <row r="12" spans="1:11">
      <c r="B12" s="238" t="s">
        <v>357</v>
      </c>
      <c r="C12" s="239">
        <v>64.507000000000005</v>
      </c>
      <c r="D12" s="239">
        <v>1446.989</v>
      </c>
      <c r="E12" s="239">
        <v>1511.4960000000001</v>
      </c>
      <c r="F12" s="239">
        <v>0</v>
      </c>
      <c r="G12" s="239">
        <v>0</v>
      </c>
      <c r="H12" s="239">
        <v>0</v>
      </c>
      <c r="I12" s="389">
        <v>74.682000000000002</v>
      </c>
      <c r="J12" s="239">
        <v>0</v>
      </c>
      <c r="K12" s="389">
        <v>74.682000000000002</v>
      </c>
    </row>
    <row r="13" spans="1:11" s="144" customFormat="1">
      <c r="B13" s="233" t="s">
        <v>254</v>
      </c>
      <c r="C13" s="230">
        <v>22.748999999999999</v>
      </c>
      <c r="D13" s="230">
        <v>1446.989</v>
      </c>
      <c r="E13" s="230">
        <v>1469.7380000000001</v>
      </c>
      <c r="F13" s="230">
        <v>0</v>
      </c>
      <c r="G13" s="230">
        <v>0</v>
      </c>
      <c r="H13" s="230">
        <v>0</v>
      </c>
      <c r="I13" s="392">
        <v>43.82</v>
      </c>
      <c r="J13" s="230">
        <v>0</v>
      </c>
      <c r="K13" s="392">
        <v>43.82</v>
      </c>
    </row>
    <row r="14" spans="1:11" s="144" customFormat="1">
      <c r="B14" s="232" t="s">
        <v>255</v>
      </c>
      <c r="C14" s="62">
        <v>0</v>
      </c>
      <c r="D14" s="62">
        <v>0</v>
      </c>
      <c r="E14" s="62">
        <v>0</v>
      </c>
      <c r="F14" s="62">
        <v>0</v>
      </c>
      <c r="G14" s="62">
        <v>0</v>
      </c>
      <c r="H14" s="62">
        <v>0</v>
      </c>
      <c r="I14" s="61">
        <v>1.02</v>
      </c>
      <c r="J14" s="62">
        <v>0</v>
      </c>
      <c r="K14" s="61">
        <v>1.02</v>
      </c>
    </row>
    <row r="15" spans="1:11" s="144" customFormat="1" ht="26">
      <c r="B15" s="232" t="s">
        <v>256</v>
      </c>
      <c r="C15" s="62">
        <v>41.758000000000003</v>
      </c>
      <c r="D15" s="62">
        <v>0</v>
      </c>
      <c r="E15" s="62">
        <v>41.758000000000003</v>
      </c>
      <c r="F15" s="62">
        <v>0</v>
      </c>
      <c r="G15" s="62">
        <v>0</v>
      </c>
      <c r="H15" s="62">
        <v>0</v>
      </c>
      <c r="I15" s="62">
        <v>0</v>
      </c>
      <c r="J15" s="62">
        <v>0</v>
      </c>
      <c r="K15" s="62">
        <v>0</v>
      </c>
    </row>
    <row r="16" spans="1:11" s="144" customFormat="1">
      <c r="B16" s="232" t="s">
        <v>257</v>
      </c>
      <c r="C16" s="62">
        <v>0</v>
      </c>
      <c r="D16" s="62">
        <v>0</v>
      </c>
      <c r="E16" s="62">
        <v>0</v>
      </c>
      <c r="F16" s="62">
        <v>0</v>
      </c>
      <c r="G16" s="62">
        <v>0</v>
      </c>
      <c r="H16" s="62">
        <v>0</v>
      </c>
      <c r="I16" s="62">
        <v>29.841999999999999</v>
      </c>
      <c r="J16" s="62">
        <v>0</v>
      </c>
      <c r="K16" s="62">
        <v>29.841999999999999</v>
      </c>
    </row>
    <row r="17" spans="2:11" s="144" customFormat="1">
      <c r="B17" s="232" t="s">
        <v>253</v>
      </c>
      <c r="C17" s="62">
        <v>0</v>
      </c>
      <c r="D17" s="62">
        <v>0</v>
      </c>
      <c r="E17" s="62">
        <v>0</v>
      </c>
      <c r="F17" s="62">
        <v>0</v>
      </c>
      <c r="G17" s="62">
        <v>0</v>
      </c>
      <c r="H17" s="62">
        <v>0</v>
      </c>
      <c r="I17" s="62">
        <v>0</v>
      </c>
      <c r="J17" s="62">
        <v>0</v>
      </c>
      <c r="K17" s="62">
        <v>0</v>
      </c>
    </row>
    <row r="18" spans="2:11">
      <c r="B18" s="76"/>
      <c r="C18" s="56"/>
      <c r="D18" s="56"/>
      <c r="E18" s="56"/>
      <c r="F18" s="56"/>
      <c r="G18" s="56"/>
      <c r="H18" s="56"/>
      <c r="I18" s="56"/>
      <c r="J18" s="56"/>
      <c r="K18" s="56"/>
    </row>
    <row r="19" spans="2:11">
      <c r="B19" s="33"/>
      <c r="C19" s="18"/>
      <c r="D19" s="18"/>
      <c r="E19" s="18"/>
      <c r="F19" s="18"/>
      <c r="G19" s="18"/>
      <c r="H19" s="18"/>
      <c r="I19" s="18"/>
      <c r="J19" s="18"/>
      <c r="K19" s="18"/>
    </row>
    <row r="20" spans="2:11">
      <c r="B20" s="1100" t="s">
        <v>1572</v>
      </c>
      <c r="C20" s="1100"/>
      <c r="D20" s="1100"/>
      <c r="E20" s="1100"/>
      <c r="F20" s="1100"/>
      <c r="G20" s="1100"/>
      <c r="H20" s="1100"/>
      <c r="I20" s="1100"/>
      <c r="J20" s="1100"/>
      <c r="K20" s="1100"/>
    </row>
    <row r="21" spans="2:11">
      <c r="B21" s="41"/>
      <c r="C21" s="41"/>
      <c r="D21" s="41"/>
      <c r="E21" s="41"/>
      <c r="F21" s="41"/>
      <c r="G21" s="41"/>
      <c r="H21" s="41"/>
      <c r="I21" s="41"/>
      <c r="J21" s="41"/>
      <c r="K21" s="41"/>
    </row>
    <row r="22" spans="2:11" s="4" customFormat="1">
      <c r="B22" s="440"/>
      <c r="C22" s="1112" t="s">
        <v>442</v>
      </c>
      <c r="D22" s="1112"/>
      <c r="E22" s="1112"/>
      <c r="F22" s="1112" t="s">
        <v>246</v>
      </c>
      <c r="G22" s="1112"/>
      <c r="H22" s="1112"/>
      <c r="I22" s="1112" t="s">
        <v>247</v>
      </c>
      <c r="J22" s="1112"/>
      <c r="K22" s="1112"/>
    </row>
    <row r="23" spans="2:11" s="353" customFormat="1" ht="12">
      <c r="B23" s="499"/>
      <c r="C23" s="391" t="s">
        <v>248</v>
      </c>
      <c r="D23" s="391" t="s">
        <v>249</v>
      </c>
      <c r="E23" s="391" t="s">
        <v>250</v>
      </c>
      <c r="F23" s="391" t="s">
        <v>248</v>
      </c>
      <c r="G23" s="391" t="s">
        <v>249</v>
      </c>
      <c r="H23" s="391" t="s">
        <v>250</v>
      </c>
      <c r="I23" s="391" t="s">
        <v>248</v>
      </c>
      <c r="J23" s="391" t="s">
        <v>249</v>
      </c>
      <c r="K23" s="391" t="s">
        <v>250</v>
      </c>
    </row>
    <row r="24" spans="2:11">
      <c r="B24" s="238" t="s">
        <v>356</v>
      </c>
      <c r="C24" s="239">
        <v>789.03599999999994</v>
      </c>
      <c r="D24" s="239">
        <v>0</v>
      </c>
      <c r="E24" s="239">
        <v>789.03599999999994</v>
      </c>
      <c r="F24" s="239">
        <v>0</v>
      </c>
      <c r="G24" s="239">
        <v>0</v>
      </c>
      <c r="H24" s="239">
        <v>0</v>
      </c>
      <c r="I24" s="389">
        <v>4912.2840000000006</v>
      </c>
      <c r="J24" s="239">
        <v>0</v>
      </c>
      <c r="K24" s="389">
        <v>4912.2840000000006</v>
      </c>
    </row>
    <row r="25" spans="2:11" s="144" customFormat="1">
      <c r="B25" s="233" t="s">
        <v>251</v>
      </c>
      <c r="C25" s="230">
        <v>0</v>
      </c>
      <c r="D25" s="230">
        <v>0</v>
      </c>
      <c r="E25" s="230">
        <v>0</v>
      </c>
      <c r="F25" s="230">
        <v>0</v>
      </c>
      <c r="G25" s="230">
        <v>0</v>
      </c>
      <c r="H25" s="230">
        <v>0</v>
      </c>
      <c r="I25" s="392">
        <v>4747.5730000000003</v>
      </c>
      <c r="J25" s="230">
        <v>0</v>
      </c>
      <c r="K25" s="392">
        <v>4747.5730000000003</v>
      </c>
    </row>
    <row r="26" spans="2:11" s="144" customFormat="1">
      <c r="B26" s="232" t="s">
        <v>252</v>
      </c>
      <c r="C26" s="62">
        <v>0</v>
      </c>
      <c r="D26" s="62">
        <v>0</v>
      </c>
      <c r="E26" s="62">
        <v>0</v>
      </c>
      <c r="F26" s="62">
        <v>0</v>
      </c>
      <c r="G26" s="62">
        <v>0</v>
      </c>
      <c r="H26" s="62">
        <v>0</v>
      </c>
      <c r="I26" s="61">
        <v>164.71100000000001</v>
      </c>
      <c r="J26" s="62">
        <v>0</v>
      </c>
      <c r="K26" s="61">
        <v>164.71100000000001</v>
      </c>
    </row>
    <row r="27" spans="2:11" s="144" customFormat="1">
      <c r="B27" s="232" t="s">
        <v>16</v>
      </c>
      <c r="C27" s="62">
        <v>789.03599999999994</v>
      </c>
      <c r="D27" s="62">
        <v>0</v>
      </c>
      <c r="E27" s="62">
        <v>789.03599999999994</v>
      </c>
      <c r="F27" s="62">
        <v>0</v>
      </c>
      <c r="G27" s="62">
        <v>0</v>
      </c>
      <c r="H27" s="62">
        <v>0</v>
      </c>
      <c r="I27" s="62">
        <v>0</v>
      </c>
      <c r="J27" s="62">
        <v>0</v>
      </c>
      <c r="K27" s="62">
        <v>0</v>
      </c>
    </row>
    <row r="28" spans="2:11" s="144" customFormat="1">
      <c r="B28" s="233" t="s">
        <v>253</v>
      </c>
      <c r="C28" s="230">
        <v>0</v>
      </c>
      <c r="D28" s="230">
        <v>0</v>
      </c>
      <c r="E28" s="230">
        <v>0</v>
      </c>
      <c r="F28" s="230">
        <v>0</v>
      </c>
      <c r="G28" s="230">
        <v>0</v>
      </c>
      <c r="H28" s="230">
        <v>0</v>
      </c>
      <c r="I28" s="230">
        <v>0</v>
      </c>
      <c r="J28" s="230">
        <v>0</v>
      </c>
      <c r="K28" s="230">
        <v>0</v>
      </c>
    </row>
    <row r="29" spans="2:11">
      <c r="B29" s="238" t="s">
        <v>357</v>
      </c>
      <c r="C29" s="239">
        <v>94.943000000000012</v>
      </c>
      <c r="D29" s="239">
        <v>3917.1990000000001</v>
      </c>
      <c r="E29" s="239">
        <v>4012.1420000000003</v>
      </c>
      <c r="F29" s="239">
        <v>0</v>
      </c>
      <c r="G29" s="239">
        <v>0</v>
      </c>
      <c r="H29" s="239">
        <v>0</v>
      </c>
      <c r="I29" s="389">
        <v>291.20299999999997</v>
      </c>
      <c r="J29" s="239">
        <v>0</v>
      </c>
      <c r="K29" s="389">
        <v>291.20299999999997</v>
      </c>
    </row>
    <row r="30" spans="2:11" s="144" customFormat="1">
      <c r="B30" s="233" t="s">
        <v>254</v>
      </c>
      <c r="C30" s="230">
        <v>53.151000000000003</v>
      </c>
      <c r="D30" s="230">
        <v>3917.1990000000001</v>
      </c>
      <c r="E30" s="230">
        <v>3970.35</v>
      </c>
      <c r="F30" s="230">
        <v>0</v>
      </c>
      <c r="G30" s="230">
        <v>0</v>
      </c>
      <c r="H30" s="230">
        <v>0</v>
      </c>
      <c r="I30" s="392">
        <v>49.222999999999999</v>
      </c>
      <c r="J30" s="230">
        <v>0</v>
      </c>
      <c r="K30" s="392">
        <v>49.222999999999999</v>
      </c>
    </row>
    <row r="31" spans="2:11" s="144" customFormat="1">
      <c r="B31" s="232" t="s">
        <v>255</v>
      </c>
      <c r="C31" s="62">
        <v>0</v>
      </c>
      <c r="D31" s="62">
        <v>0</v>
      </c>
      <c r="E31" s="62">
        <v>0</v>
      </c>
      <c r="F31" s="62">
        <v>0</v>
      </c>
      <c r="G31" s="62">
        <v>0</v>
      </c>
      <c r="H31" s="62">
        <v>0</v>
      </c>
      <c r="I31" s="61">
        <v>1.2110000000000001</v>
      </c>
      <c r="J31" s="62">
        <v>0</v>
      </c>
      <c r="K31" s="61">
        <v>1.2110000000000001</v>
      </c>
    </row>
    <row r="32" spans="2:11" s="144" customFormat="1" ht="26">
      <c r="B32" s="232" t="s">
        <v>256</v>
      </c>
      <c r="C32" s="62">
        <v>41.792000000000002</v>
      </c>
      <c r="D32" s="62">
        <v>0</v>
      </c>
      <c r="E32" s="62">
        <v>41.792000000000002</v>
      </c>
      <c r="F32" s="62">
        <v>0</v>
      </c>
      <c r="G32" s="62">
        <v>0</v>
      </c>
      <c r="H32" s="62">
        <v>0</v>
      </c>
      <c r="I32" s="62">
        <v>0</v>
      </c>
      <c r="J32" s="62">
        <v>0</v>
      </c>
      <c r="K32" s="62">
        <v>0</v>
      </c>
    </row>
    <row r="33" spans="2:11" s="144" customFormat="1">
      <c r="B33" s="232" t="s">
        <v>257</v>
      </c>
      <c r="C33" s="62">
        <v>0</v>
      </c>
      <c r="D33" s="62">
        <v>0</v>
      </c>
      <c r="E33" s="62">
        <v>0</v>
      </c>
      <c r="F33" s="62">
        <v>0</v>
      </c>
      <c r="G33" s="62">
        <v>0</v>
      </c>
      <c r="H33" s="62">
        <v>0</v>
      </c>
      <c r="I33" s="62">
        <v>240.76900000000001</v>
      </c>
      <c r="J33" s="62">
        <v>0</v>
      </c>
      <c r="K33" s="62">
        <v>240.76900000000001</v>
      </c>
    </row>
    <row r="34" spans="2:11" s="144" customFormat="1">
      <c r="B34" s="232" t="s">
        <v>253</v>
      </c>
      <c r="C34" s="62">
        <v>0</v>
      </c>
      <c r="D34" s="62">
        <v>0</v>
      </c>
      <c r="E34" s="62">
        <v>0</v>
      </c>
      <c r="F34" s="62">
        <v>0</v>
      </c>
      <c r="G34" s="62">
        <v>0</v>
      </c>
      <c r="H34" s="62">
        <v>0</v>
      </c>
      <c r="I34" s="62">
        <v>0</v>
      </c>
      <c r="J34" s="62">
        <v>0</v>
      </c>
      <c r="K34" s="62">
        <v>0</v>
      </c>
    </row>
    <row r="36" spans="2:11">
      <c r="F36" s="1040"/>
      <c r="G36" s="1040"/>
    </row>
    <row r="37" spans="2:11">
      <c r="F37" s="1040"/>
      <c r="G37" s="1040"/>
    </row>
  </sheetData>
  <mergeCells count="9">
    <mergeCell ref="F36:G37"/>
    <mergeCell ref="B2:K2"/>
    <mergeCell ref="C5:E5"/>
    <mergeCell ref="F5:H5"/>
    <mergeCell ref="I5:K5"/>
    <mergeCell ref="B20:K20"/>
    <mergeCell ref="C22:E22"/>
    <mergeCell ref="F22:H22"/>
    <mergeCell ref="I22:K22"/>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5"/>
  <sheetViews>
    <sheetView showGridLines="0" zoomScaleNormal="100" workbookViewId="0"/>
  </sheetViews>
  <sheetFormatPr baseColWidth="10" defaultColWidth="9" defaultRowHeight="13"/>
  <cols>
    <col min="1" max="1" width="8.69921875" style="59" customWidth="1"/>
    <col min="2" max="2" width="37.19921875" style="59" customWidth="1"/>
    <col min="3" max="3" width="10.296875" style="59" bestFit="1" customWidth="1"/>
    <col min="4" max="4" width="10.5" style="59" bestFit="1" customWidth="1"/>
    <col min="5" max="5" width="11.5" style="59" bestFit="1" customWidth="1"/>
    <col min="6" max="6" width="14.19921875" style="59" bestFit="1" customWidth="1"/>
    <col min="7" max="7" width="8.5" style="59" customWidth="1"/>
    <col min="8" max="8" width="11.5" style="59" customWidth="1"/>
    <col min="9" max="10" width="10.5" style="59" customWidth="1"/>
    <col min="11" max="11" width="9.19921875" style="59" bestFit="1" customWidth="1"/>
    <col min="12" max="12" width="11.296875" style="59" customWidth="1"/>
    <col min="13" max="14" width="10.5" style="59" customWidth="1"/>
    <col min="15" max="15" width="9.296875" style="59" customWidth="1"/>
    <col min="16" max="16" width="11.69921875" style="59" customWidth="1"/>
    <col min="17" max="18" width="10.5" style="59" customWidth="1"/>
    <col min="19" max="19" width="7.5" style="59" customWidth="1"/>
    <col min="20" max="16384" width="9" style="59"/>
  </cols>
  <sheetData>
    <row r="2" spans="1:19">
      <c r="B2" s="1100" t="s">
        <v>1573</v>
      </c>
      <c r="C2" s="1100"/>
      <c r="D2" s="1100"/>
      <c r="E2" s="1100"/>
      <c r="F2" s="1100"/>
      <c r="G2" s="1100"/>
      <c r="H2" s="1100"/>
      <c r="I2" s="1100"/>
      <c r="J2" s="1100"/>
      <c r="K2" s="1100"/>
      <c r="L2" s="1100"/>
      <c r="M2" s="1100"/>
      <c r="N2" s="1100"/>
      <c r="O2" s="1100"/>
      <c r="P2" s="1100"/>
      <c r="Q2" s="1100"/>
      <c r="R2" s="1100"/>
      <c r="S2" s="1100"/>
    </row>
    <row r="3" spans="1:19">
      <c r="A3" s="4"/>
      <c r="B3" s="41"/>
      <c r="C3" s="41"/>
      <c r="D3" s="41"/>
      <c r="E3" s="41"/>
      <c r="F3" s="41"/>
      <c r="G3" s="41"/>
      <c r="H3" s="41"/>
      <c r="I3" s="41"/>
      <c r="J3" s="41"/>
      <c r="K3" s="41"/>
      <c r="L3" s="41"/>
      <c r="M3" s="41"/>
      <c r="N3" s="41"/>
      <c r="O3" s="41"/>
      <c r="P3" s="41"/>
      <c r="Q3" s="41"/>
      <c r="R3" s="41"/>
      <c r="S3" s="41"/>
    </row>
    <row r="4" spans="1:19">
      <c r="A4" s="4"/>
      <c r="B4" s="41"/>
      <c r="C4" s="41"/>
      <c r="D4" s="41"/>
      <c r="E4" s="41"/>
      <c r="F4" s="41"/>
      <c r="G4" s="41"/>
      <c r="H4" s="41"/>
      <c r="I4" s="41"/>
      <c r="J4" s="41"/>
      <c r="K4" s="41"/>
      <c r="L4" s="41"/>
      <c r="M4" s="41"/>
      <c r="N4" s="41"/>
      <c r="O4" s="41"/>
      <c r="P4" s="41"/>
      <c r="Q4" s="41"/>
      <c r="R4" s="41"/>
      <c r="S4" s="41"/>
    </row>
    <row r="5" spans="1:19" s="4" customFormat="1" ht="27.75" customHeight="1">
      <c r="B5" s="442"/>
      <c r="C5" s="1112" t="s">
        <v>258</v>
      </c>
      <c r="D5" s="1112"/>
      <c r="E5" s="1112"/>
      <c r="F5" s="1112"/>
      <c r="G5" s="1112"/>
      <c r="H5" s="1112" t="s">
        <v>259</v>
      </c>
      <c r="I5" s="1112"/>
      <c r="J5" s="1112"/>
      <c r="K5" s="1112"/>
      <c r="L5" s="1112" t="s">
        <v>260</v>
      </c>
      <c r="M5" s="1112"/>
      <c r="N5" s="1112"/>
      <c r="O5" s="1112"/>
      <c r="P5" s="1112" t="s">
        <v>261</v>
      </c>
      <c r="Q5" s="1112"/>
      <c r="R5" s="1112"/>
      <c r="S5" s="1112"/>
    </row>
    <row r="6" spans="1:19" s="4" customFormat="1" ht="39">
      <c r="B6" s="450"/>
      <c r="C6" s="828" t="s">
        <v>450</v>
      </c>
      <c r="D6" s="828" t="s">
        <v>456</v>
      </c>
      <c r="E6" s="828" t="s">
        <v>457</v>
      </c>
      <c r="F6" s="828" t="s">
        <v>455</v>
      </c>
      <c r="G6" s="828" t="s">
        <v>458</v>
      </c>
      <c r="H6" s="558" t="s">
        <v>1316</v>
      </c>
      <c r="I6" s="828" t="s">
        <v>263</v>
      </c>
      <c r="J6" s="828" t="s">
        <v>264</v>
      </c>
      <c r="K6" s="856">
        <v>12.5</v>
      </c>
      <c r="L6" s="558" t="s">
        <v>1316</v>
      </c>
      <c r="M6" s="828" t="s">
        <v>263</v>
      </c>
      <c r="N6" s="828" t="s">
        <v>264</v>
      </c>
      <c r="O6" s="856">
        <v>12.5</v>
      </c>
      <c r="P6" s="558" t="s">
        <v>1316</v>
      </c>
      <c r="Q6" s="828" t="s">
        <v>263</v>
      </c>
      <c r="R6" s="828" t="s">
        <v>264</v>
      </c>
      <c r="S6" s="856">
        <v>12.5</v>
      </c>
    </row>
    <row r="7" spans="1:19">
      <c r="B7" s="817" t="s">
        <v>358</v>
      </c>
      <c r="C7" s="389">
        <v>394.678</v>
      </c>
      <c r="D7" s="389">
        <v>120.13999999999999</v>
      </c>
      <c r="E7" s="389">
        <v>4.6890000000000001</v>
      </c>
      <c r="F7" s="389">
        <v>4.649</v>
      </c>
      <c r="G7" s="389">
        <v>24.791</v>
      </c>
      <c r="H7" s="389">
        <v>411.15800000000002</v>
      </c>
      <c r="I7" s="389">
        <v>0</v>
      </c>
      <c r="J7" s="389">
        <v>112.99799999999999</v>
      </c>
      <c r="K7" s="389">
        <v>24.791</v>
      </c>
      <c r="L7" s="389">
        <v>38.382999999999996</v>
      </c>
      <c r="M7" s="389">
        <v>0</v>
      </c>
      <c r="N7" s="389">
        <v>59.953999999999994</v>
      </c>
      <c r="O7" s="389">
        <v>0.61199999999999999</v>
      </c>
      <c r="P7" s="389">
        <v>3.07064</v>
      </c>
      <c r="Q7" s="389">
        <v>0</v>
      </c>
      <c r="R7" s="389">
        <v>4.7963199999999997</v>
      </c>
      <c r="S7" s="389">
        <v>0</v>
      </c>
    </row>
    <row r="8" spans="1:19" s="428" customFormat="1">
      <c r="B8" s="413" t="s">
        <v>265</v>
      </c>
      <c r="C8" s="414">
        <v>394.678</v>
      </c>
      <c r="D8" s="414">
        <v>120.13999999999999</v>
      </c>
      <c r="E8" s="414">
        <v>4.6890000000000001</v>
      </c>
      <c r="F8" s="414">
        <v>4.649</v>
      </c>
      <c r="G8" s="414">
        <v>24.791</v>
      </c>
      <c r="H8" s="414">
        <v>411.15800000000002</v>
      </c>
      <c r="I8" s="414">
        <v>0</v>
      </c>
      <c r="J8" s="414">
        <v>112.99799999999999</v>
      </c>
      <c r="K8" s="414">
        <v>24.791</v>
      </c>
      <c r="L8" s="414">
        <v>38.382999999999996</v>
      </c>
      <c r="M8" s="414">
        <v>0</v>
      </c>
      <c r="N8" s="414">
        <v>59.953999999999994</v>
      </c>
      <c r="O8" s="414">
        <v>0.61199999999999999</v>
      </c>
      <c r="P8" s="414">
        <v>3.07064</v>
      </c>
      <c r="Q8" s="414">
        <v>0</v>
      </c>
      <c r="R8" s="414">
        <v>4.7963199999999997</v>
      </c>
      <c r="S8" s="414">
        <v>0</v>
      </c>
    </row>
    <row r="9" spans="1:19" s="144" customFormat="1">
      <c r="B9" s="234" t="s">
        <v>266</v>
      </c>
      <c r="C9" s="235">
        <v>394.678</v>
      </c>
      <c r="D9" s="235">
        <v>120.13999999999999</v>
      </c>
      <c r="E9" s="235">
        <v>4.6890000000000001</v>
      </c>
      <c r="F9" s="235">
        <v>4.649</v>
      </c>
      <c r="G9" s="235">
        <v>24.791</v>
      </c>
      <c r="H9" s="235">
        <v>411.15800000000002</v>
      </c>
      <c r="I9" s="235">
        <v>0</v>
      </c>
      <c r="J9" s="235">
        <v>112.99799999999999</v>
      </c>
      <c r="K9" s="235">
        <v>24.791</v>
      </c>
      <c r="L9" s="235">
        <v>38.382999999999996</v>
      </c>
      <c r="M9" s="235">
        <v>0</v>
      </c>
      <c r="N9" s="235">
        <v>59.953999999999994</v>
      </c>
      <c r="O9" s="235">
        <v>0.61199999999999999</v>
      </c>
      <c r="P9" s="235">
        <v>3.07064</v>
      </c>
      <c r="Q9" s="235">
        <v>0</v>
      </c>
      <c r="R9" s="235">
        <v>4.7963199999999997</v>
      </c>
      <c r="S9" s="235">
        <v>0</v>
      </c>
    </row>
    <row r="10" spans="1:19" s="144" customFormat="1">
      <c r="B10" s="816" t="s">
        <v>267</v>
      </c>
      <c r="C10" s="62">
        <v>388.37299999999999</v>
      </c>
      <c r="D10" s="62">
        <v>51.762999999999998</v>
      </c>
      <c r="E10" s="62">
        <v>4.6890000000000001</v>
      </c>
      <c r="F10" s="62">
        <v>4.649</v>
      </c>
      <c r="G10" s="62">
        <v>24.791</v>
      </c>
      <c r="H10" s="62">
        <v>380.29599999999999</v>
      </c>
      <c r="I10" s="62">
        <v>0</v>
      </c>
      <c r="J10" s="62">
        <v>69.177999999999997</v>
      </c>
      <c r="K10" s="62">
        <v>24.791</v>
      </c>
      <c r="L10" s="62">
        <v>29.896999999999998</v>
      </c>
      <c r="M10" s="62">
        <v>0</v>
      </c>
      <c r="N10" s="62">
        <v>39.159999999999997</v>
      </c>
      <c r="O10" s="62">
        <v>0.61199999999999999</v>
      </c>
      <c r="P10" s="62">
        <v>2.3917600000000001</v>
      </c>
      <c r="Q10" s="62">
        <v>0</v>
      </c>
      <c r="R10" s="62">
        <v>3.1327999999999996</v>
      </c>
      <c r="S10" s="62">
        <v>0</v>
      </c>
    </row>
    <row r="11" spans="1:19" s="144" customFormat="1">
      <c r="B11" s="816" t="s">
        <v>268</v>
      </c>
      <c r="C11" s="62">
        <v>6.3049999999999997</v>
      </c>
      <c r="D11" s="62">
        <v>68.376999999999995</v>
      </c>
      <c r="E11" s="62">
        <v>0</v>
      </c>
      <c r="F11" s="62">
        <v>0</v>
      </c>
      <c r="G11" s="62">
        <v>0</v>
      </c>
      <c r="H11" s="62">
        <v>30.861999999999998</v>
      </c>
      <c r="I11" s="62">
        <v>0</v>
      </c>
      <c r="J11" s="62">
        <v>43.82</v>
      </c>
      <c r="K11" s="62">
        <v>0</v>
      </c>
      <c r="L11" s="62">
        <v>8.4860000000000007</v>
      </c>
      <c r="M11" s="62">
        <v>0</v>
      </c>
      <c r="N11" s="62">
        <v>20.794</v>
      </c>
      <c r="O11" s="62">
        <v>0</v>
      </c>
      <c r="P11" s="62">
        <v>0.67888000000000004</v>
      </c>
      <c r="Q11" s="62">
        <v>0</v>
      </c>
      <c r="R11" s="62">
        <v>1.6635200000000001</v>
      </c>
      <c r="S11" s="62">
        <v>0</v>
      </c>
    </row>
    <row r="12" spans="1:19" s="144" customFormat="1">
      <c r="B12" s="816" t="s">
        <v>269</v>
      </c>
      <c r="C12" s="62">
        <v>0</v>
      </c>
      <c r="D12" s="62">
        <v>0</v>
      </c>
      <c r="E12" s="62">
        <v>0</v>
      </c>
      <c r="F12" s="62">
        <v>0</v>
      </c>
      <c r="G12" s="62">
        <v>0</v>
      </c>
      <c r="H12" s="62">
        <v>0</v>
      </c>
      <c r="I12" s="62">
        <v>0</v>
      </c>
      <c r="J12" s="62">
        <v>0</v>
      </c>
      <c r="K12" s="62">
        <v>0</v>
      </c>
      <c r="L12" s="62">
        <v>0</v>
      </c>
      <c r="M12" s="62">
        <v>0</v>
      </c>
      <c r="N12" s="62">
        <v>0</v>
      </c>
      <c r="O12" s="62">
        <v>0</v>
      </c>
      <c r="P12" s="62">
        <v>0</v>
      </c>
      <c r="Q12" s="62">
        <v>0</v>
      </c>
      <c r="R12" s="62">
        <v>0</v>
      </c>
      <c r="S12" s="62">
        <v>0</v>
      </c>
    </row>
    <row r="13" spans="1:19" s="144" customFormat="1">
      <c r="B13" s="816" t="s">
        <v>270</v>
      </c>
      <c r="C13" s="62">
        <v>0</v>
      </c>
      <c r="D13" s="62">
        <v>0</v>
      </c>
      <c r="E13" s="62">
        <v>0</v>
      </c>
      <c r="F13" s="62">
        <v>0</v>
      </c>
      <c r="G13" s="62">
        <v>0</v>
      </c>
      <c r="H13" s="62">
        <v>0</v>
      </c>
      <c r="I13" s="62">
        <v>0</v>
      </c>
      <c r="J13" s="62">
        <v>0</v>
      </c>
      <c r="K13" s="62">
        <v>0</v>
      </c>
      <c r="L13" s="62">
        <v>0</v>
      </c>
      <c r="M13" s="62">
        <v>0</v>
      </c>
      <c r="N13" s="62">
        <v>0</v>
      </c>
      <c r="O13" s="62">
        <v>0</v>
      </c>
      <c r="P13" s="62">
        <v>0</v>
      </c>
      <c r="Q13" s="62">
        <v>0</v>
      </c>
      <c r="R13" s="62">
        <v>0</v>
      </c>
      <c r="S13" s="62">
        <v>0</v>
      </c>
    </row>
    <row r="14" spans="1:19" s="144" customFormat="1">
      <c r="B14" s="816" t="s">
        <v>271</v>
      </c>
      <c r="C14" s="62">
        <v>0</v>
      </c>
      <c r="D14" s="62">
        <v>0</v>
      </c>
      <c r="E14" s="62">
        <v>0</v>
      </c>
      <c r="F14" s="62">
        <v>0</v>
      </c>
      <c r="G14" s="62">
        <v>0</v>
      </c>
      <c r="H14" s="62">
        <v>0</v>
      </c>
      <c r="I14" s="62">
        <v>0</v>
      </c>
      <c r="J14" s="62">
        <v>0</v>
      </c>
      <c r="K14" s="62">
        <v>0</v>
      </c>
      <c r="L14" s="62">
        <v>0</v>
      </c>
      <c r="M14" s="62">
        <v>0</v>
      </c>
      <c r="N14" s="62">
        <v>0</v>
      </c>
      <c r="O14" s="62">
        <v>0</v>
      </c>
      <c r="P14" s="62">
        <v>0</v>
      </c>
      <c r="Q14" s="62">
        <v>0</v>
      </c>
      <c r="R14" s="62">
        <v>0</v>
      </c>
      <c r="S14" s="62">
        <v>0</v>
      </c>
    </row>
    <row r="15" spans="1:19" s="428" customFormat="1">
      <c r="B15" s="413" t="s">
        <v>272</v>
      </c>
      <c r="C15" s="414">
        <v>0</v>
      </c>
      <c r="D15" s="414">
        <v>0</v>
      </c>
      <c r="E15" s="414">
        <v>0</v>
      </c>
      <c r="F15" s="414">
        <v>0</v>
      </c>
      <c r="G15" s="414">
        <v>0</v>
      </c>
      <c r="H15" s="414">
        <v>0</v>
      </c>
      <c r="I15" s="414">
        <v>0</v>
      </c>
      <c r="J15" s="414">
        <v>0</v>
      </c>
      <c r="K15" s="414">
        <v>0</v>
      </c>
      <c r="L15" s="414">
        <v>0</v>
      </c>
      <c r="M15" s="414">
        <v>0</v>
      </c>
      <c r="N15" s="414">
        <v>0</v>
      </c>
      <c r="O15" s="414">
        <v>0</v>
      </c>
      <c r="P15" s="414">
        <v>0</v>
      </c>
      <c r="Q15" s="414">
        <v>0</v>
      </c>
      <c r="R15" s="414">
        <v>0</v>
      </c>
      <c r="S15" s="414">
        <v>0</v>
      </c>
    </row>
    <row r="16" spans="1:19" s="144" customFormat="1">
      <c r="B16" s="234" t="s">
        <v>266</v>
      </c>
      <c r="C16" s="235">
        <v>0</v>
      </c>
      <c r="D16" s="235">
        <v>0</v>
      </c>
      <c r="E16" s="235">
        <v>0</v>
      </c>
      <c r="F16" s="235">
        <v>0</v>
      </c>
      <c r="G16" s="235">
        <v>0</v>
      </c>
      <c r="H16" s="235">
        <v>0</v>
      </c>
      <c r="I16" s="235">
        <v>0</v>
      </c>
      <c r="J16" s="235">
        <v>0</v>
      </c>
      <c r="K16" s="235">
        <v>0</v>
      </c>
      <c r="L16" s="235">
        <v>0</v>
      </c>
      <c r="M16" s="235">
        <v>0</v>
      </c>
      <c r="N16" s="235">
        <v>0</v>
      </c>
      <c r="O16" s="235">
        <v>0</v>
      </c>
      <c r="P16" s="235">
        <v>0</v>
      </c>
      <c r="Q16" s="235">
        <v>0</v>
      </c>
      <c r="R16" s="235">
        <v>0</v>
      </c>
      <c r="S16" s="235">
        <v>0</v>
      </c>
    </row>
    <row r="17" spans="2:19" s="144" customFormat="1">
      <c r="B17" s="816" t="s">
        <v>267</v>
      </c>
      <c r="C17" s="62">
        <v>0</v>
      </c>
      <c r="D17" s="62">
        <v>0</v>
      </c>
      <c r="E17" s="62">
        <v>0</v>
      </c>
      <c r="F17" s="62">
        <v>0</v>
      </c>
      <c r="G17" s="62">
        <v>0</v>
      </c>
      <c r="H17" s="62">
        <v>0</v>
      </c>
      <c r="I17" s="62">
        <v>0</v>
      </c>
      <c r="J17" s="62">
        <v>0</v>
      </c>
      <c r="K17" s="62">
        <v>0</v>
      </c>
      <c r="L17" s="62">
        <v>0</v>
      </c>
      <c r="M17" s="62">
        <v>0</v>
      </c>
      <c r="N17" s="62">
        <v>0</v>
      </c>
      <c r="O17" s="62">
        <v>0</v>
      </c>
      <c r="P17" s="62">
        <v>0</v>
      </c>
      <c r="Q17" s="62">
        <v>0</v>
      </c>
      <c r="R17" s="62">
        <v>0</v>
      </c>
      <c r="S17" s="62">
        <v>0</v>
      </c>
    </row>
    <row r="18" spans="2:19" s="144" customFormat="1">
      <c r="B18" s="816" t="s">
        <v>268</v>
      </c>
      <c r="C18" s="62">
        <v>0</v>
      </c>
      <c r="D18" s="62">
        <v>0</v>
      </c>
      <c r="E18" s="62">
        <v>0</v>
      </c>
      <c r="F18" s="62">
        <v>0</v>
      </c>
      <c r="G18" s="62">
        <v>0</v>
      </c>
      <c r="H18" s="62">
        <v>0</v>
      </c>
      <c r="I18" s="62">
        <v>0</v>
      </c>
      <c r="J18" s="62">
        <v>0</v>
      </c>
      <c r="K18" s="62">
        <v>0</v>
      </c>
      <c r="L18" s="62">
        <v>0</v>
      </c>
      <c r="M18" s="62">
        <v>0</v>
      </c>
      <c r="N18" s="62">
        <v>0</v>
      </c>
      <c r="O18" s="62">
        <v>0</v>
      </c>
      <c r="P18" s="62">
        <v>0</v>
      </c>
      <c r="Q18" s="62">
        <v>0</v>
      </c>
      <c r="R18" s="62">
        <v>0</v>
      </c>
      <c r="S18" s="62">
        <v>0</v>
      </c>
    </row>
    <row r="19" spans="2:19" s="144" customFormat="1">
      <c r="B19" s="816" t="s">
        <v>269</v>
      </c>
      <c r="C19" s="62">
        <v>0</v>
      </c>
      <c r="D19" s="62">
        <v>0</v>
      </c>
      <c r="E19" s="62">
        <v>0</v>
      </c>
      <c r="F19" s="62">
        <v>0</v>
      </c>
      <c r="G19" s="62">
        <v>0</v>
      </c>
      <c r="H19" s="62">
        <v>0</v>
      </c>
      <c r="I19" s="62">
        <v>0</v>
      </c>
      <c r="J19" s="62">
        <v>0</v>
      </c>
      <c r="K19" s="62">
        <v>0</v>
      </c>
      <c r="L19" s="62">
        <v>0</v>
      </c>
      <c r="M19" s="62">
        <v>0</v>
      </c>
      <c r="N19" s="62">
        <v>0</v>
      </c>
      <c r="O19" s="62">
        <v>0</v>
      </c>
      <c r="P19" s="62">
        <v>0</v>
      </c>
      <c r="Q19" s="62">
        <v>0</v>
      </c>
      <c r="R19" s="62">
        <v>0</v>
      </c>
      <c r="S19" s="62">
        <v>0</v>
      </c>
    </row>
    <row r="20" spans="2:19" s="144" customFormat="1">
      <c r="B20" s="816" t="s">
        <v>270</v>
      </c>
      <c r="C20" s="62">
        <v>0</v>
      </c>
      <c r="D20" s="62">
        <v>0</v>
      </c>
      <c r="E20" s="62">
        <v>0</v>
      </c>
      <c r="F20" s="62">
        <v>0</v>
      </c>
      <c r="G20" s="62">
        <v>0</v>
      </c>
      <c r="H20" s="62">
        <v>0</v>
      </c>
      <c r="I20" s="62">
        <v>0</v>
      </c>
      <c r="J20" s="62">
        <v>0</v>
      </c>
      <c r="K20" s="62">
        <v>0</v>
      </c>
      <c r="L20" s="62">
        <v>0</v>
      </c>
      <c r="M20" s="62">
        <v>0</v>
      </c>
      <c r="N20" s="62">
        <v>0</v>
      </c>
      <c r="O20" s="62">
        <v>0</v>
      </c>
      <c r="P20" s="62">
        <v>0</v>
      </c>
      <c r="Q20" s="62">
        <v>0</v>
      </c>
      <c r="R20" s="62">
        <v>0</v>
      </c>
      <c r="S20" s="62">
        <v>0</v>
      </c>
    </row>
    <row r="21" spans="2:19" s="144" customFormat="1">
      <c r="B21" s="816" t="s">
        <v>271</v>
      </c>
      <c r="C21" s="62">
        <v>0</v>
      </c>
      <c r="D21" s="62">
        <v>0</v>
      </c>
      <c r="E21" s="62">
        <v>0</v>
      </c>
      <c r="F21" s="62">
        <v>0</v>
      </c>
      <c r="G21" s="62">
        <v>0</v>
      </c>
      <c r="H21" s="62">
        <v>0</v>
      </c>
      <c r="I21" s="62">
        <v>0</v>
      </c>
      <c r="J21" s="62">
        <v>0</v>
      </c>
      <c r="K21" s="62">
        <v>0</v>
      </c>
      <c r="L21" s="62">
        <v>0</v>
      </c>
      <c r="M21" s="62">
        <v>0</v>
      </c>
      <c r="N21" s="62">
        <v>0</v>
      </c>
      <c r="O21" s="62">
        <v>0</v>
      </c>
      <c r="P21" s="62">
        <v>0</v>
      </c>
      <c r="Q21" s="62">
        <v>0</v>
      </c>
      <c r="R21" s="62">
        <v>0</v>
      </c>
      <c r="S21" s="62">
        <v>0</v>
      </c>
    </row>
    <row r="22" spans="2:19">
      <c r="B22" s="82"/>
      <c r="C22" s="56"/>
      <c r="D22" s="56"/>
      <c r="E22" s="56"/>
      <c r="F22" s="56"/>
      <c r="G22" s="56"/>
      <c r="H22" s="56"/>
      <c r="I22" s="56"/>
      <c r="J22" s="56"/>
      <c r="K22" s="56"/>
      <c r="L22" s="56"/>
      <c r="M22" s="56"/>
      <c r="N22" s="56"/>
      <c r="O22" s="56"/>
      <c r="P22" s="56"/>
      <c r="Q22" s="56"/>
      <c r="R22" s="56"/>
      <c r="S22" s="56"/>
    </row>
    <row r="23" spans="2:19" s="10" customFormat="1"/>
    <row r="24" spans="2:19">
      <c r="B24" s="1100" t="s">
        <v>1574</v>
      </c>
      <c r="C24" s="1100"/>
      <c r="D24" s="1100"/>
      <c r="E24" s="1100"/>
      <c r="F24" s="1100"/>
      <c r="G24" s="1100"/>
      <c r="H24" s="1100"/>
      <c r="I24" s="1100"/>
      <c r="J24" s="1100"/>
      <c r="K24" s="1100"/>
      <c r="L24" s="1100"/>
      <c r="M24" s="1100"/>
      <c r="N24" s="1100"/>
      <c r="O24" s="1100"/>
      <c r="P24" s="1100"/>
      <c r="Q24" s="1100"/>
      <c r="R24" s="1100"/>
      <c r="S24" s="1100"/>
    </row>
    <row r="25" spans="2:19">
      <c r="B25" s="41"/>
      <c r="C25" s="41"/>
      <c r="D25" s="41"/>
      <c r="E25" s="41"/>
      <c r="F25" s="41"/>
      <c r="G25" s="41"/>
      <c r="H25" s="41"/>
      <c r="I25" s="41"/>
      <c r="J25" s="41"/>
      <c r="K25" s="41"/>
      <c r="L25" s="41"/>
      <c r="M25" s="41"/>
      <c r="N25" s="41"/>
      <c r="O25" s="41"/>
      <c r="P25" s="41"/>
      <c r="Q25" s="41"/>
      <c r="R25" s="41"/>
      <c r="S25" s="41"/>
    </row>
    <row r="26" spans="2:19" s="4" customFormat="1" ht="30.75" customHeight="1">
      <c r="B26" s="442"/>
      <c r="C26" s="1112" t="s">
        <v>171</v>
      </c>
      <c r="D26" s="1112"/>
      <c r="E26" s="1112"/>
      <c r="F26" s="1112"/>
      <c r="G26" s="1112"/>
      <c r="H26" s="1112" t="s">
        <v>172</v>
      </c>
      <c r="I26" s="1112"/>
      <c r="J26" s="1112"/>
      <c r="K26" s="1112"/>
      <c r="L26" s="1112" t="s">
        <v>178</v>
      </c>
      <c r="M26" s="1112"/>
      <c r="N26" s="1112"/>
      <c r="O26" s="1112"/>
      <c r="P26" s="1112" t="s">
        <v>173</v>
      </c>
      <c r="Q26" s="1112"/>
      <c r="R26" s="1112"/>
      <c r="S26" s="1112"/>
    </row>
    <row r="27" spans="2:19" s="4" customFormat="1" ht="39">
      <c r="B27" s="450"/>
      <c r="C27" s="828" t="s">
        <v>450</v>
      </c>
      <c r="D27" s="828" t="s">
        <v>456</v>
      </c>
      <c r="E27" s="828" t="s">
        <v>457</v>
      </c>
      <c r="F27" s="828" t="s">
        <v>455</v>
      </c>
      <c r="G27" s="828" t="s">
        <v>458</v>
      </c>
      <c r="H27" s="558" t="s">
        <v>174</v>
      </c>
      <c r="I27" s="828" t="s">
        <v>175</v>
      </c>
      <c r="J27" s="828" t="s">
        <v>176</v>
      </c>
      <c r="K27" s="856">
        <v>12.5</v>
      </c>
      <c r="L27" s="558" t="s">
        <v>174</v>
      </c>
      <c r="M27" s="828" t="s">
        <v>175</v>
      </c>
      <c r="N27" s="828" t="s">
        <v>176</v>
      </c>
      <c r="O27" s="856">
        <v>12.5</v>
      </c>
      <c r="P27" s="558" t="s">
        <v>174</v>
      </c>
      <c r="Q27" s="828" t="s">
        <v>175</v>
      </c>
      <c r="R27" s="828" t="s">
        <v>176</v>
      </c>
      <c r="S27" s="856">
        <v>12.5</v>
      </c>
    </row>
    <row r="28" spans="2:19">
      <c r="B28" s="817" t="s">
        <v>177</v>
      </c>
      <c r="C28" s="389">
        <v>4983.1759999999995</v>
      </c>
      <c r="D28" s="389">
        <v>179.429</v>
      </c>
      <c r="E28" s="389">
        <v>5.9320000000000004</v>
      </c>
      <c r="F28" s="389">
        <v>1.165</v>
      </c>
      <c r="G28" s="389">
        <v>33.777000000000001</v>
      </c>
      <c r="H28" s="389">
        <v>577.27499999999998</v>
      </c>
      <c r="I28" s="389">
        <v>0</v>
      </c>
      <c r="J28" s="389">
        <v>4592.4269999999997</v>
      </c>
      <c r="K28" s="389">
        <v>33.777000000000001</v>
      </c>
      <c r="L28" s="389">
        <v>66.162000000000006</v>
      </c>
      <c r="M28" s="389">
        <v>0</v>
      </c>
      <c r="N28" s="389">
        <v>949.80700000000002</v>
      </c>
      <c r="O28" s="389">
        <v>0</v>
      </c>
      <c r="P28" s="389">
        <v>5.2929600000000008</v>
      </c>
      <c r="Q28" s="389">
        <v>0</v>
      </c>
      <c r="R28" s="389">
        <v>75.984560000000002</v>
      </c>
      <c r="S28" s="389">
        <v>0</v>
      </c>
    </row>
    <row r="29" spans="2:19" s="428" customFormat="1">
      <c r="B29" s="413" t="s">
        <v>265</v>
      </c>
      <c r="C29" s="414">
        <v>4983.1759999999995</v>
      </c>
      <c r="D29" s="414">
        <v>179.429</v>
      </c>
      <c r="E29" s="414">
        <v>5.9320000000000004</v>
      </c>
      <c r="F29" s="414">
        <v>1.165</v>
      </c>
      <c r="G29" s="414">
        <v>33.777000000000001</v>
      </c>
      <c r="H29" s="414">
        <v>577.27499999999998</v>
      </c>
      <c r="I29" s="414">
        <v>0</v>
      </c>
      <c r="J29" s="414">
        <v>4592.4269999999997</v>
      </c>
      <c r="K29" s="414">
        <v>33.777000000000001</v>
      </c>
      <c r="L29" s="414">
        <v>66.162000000000006</v>
      </c>
      <c r="M29" s="414">
        <v>0</v>
      </c>
      <c r="N29" s="414">
        <v>949.80700000000002</v>
      </c>
      <c r="O29" s="414">
        <v>0</v>
      </c>
      <c r="P29" s="414">
        <v>5.2929600000000008</v>
      </c>
      <c r="Q29" s="414">
        <v>0</v>
      </c>
      <c r="R29" s="414">
        <v>75.984560000000002</v>
      </c>
      <c r="S29" s="414">
        <v>0</v>
      </c>
    </row>
    <row r="30" spans="2:19" s="144" customFormat="1">
      <c r="B30" s="234" t="s">
        <v>266</v>
      </c>
      <c r="C30" s="235">
        <v>4983.1759999999995</v>
      </c>
      <c r="D30" s="235">
        <v>179.429</v>
      </c>
      <c r="E30" s="235">
        <v>5.9320000000000004</v>
      </c>
      <c r="F30" s="235">
        <v>1.165</v>
      </c>
      <c r="G30" s="235">
        <v>33.777000000000001</v>
      </c>
      <c r="H30" s="235">
        <v>577.27499999999998</v>
      </c>
      <c r="I30" s="235">
        <v>0</v>
      </c>
      <c r="J30" s="235">
        <v>4592.4269999999997</v>
      </c>
      <c r="K30" s="235">
        <v>33.777000000000001</v>
      </c>
      <c r="L30" s="235">
        <v>66.162000000000006</v>
      </c>
      <c r="M30" s="235">
        <v>0</v>
      </c>
      <c r="N30" s="235">
        <v>949.80700000000002</v>
      </c>
      <c r="O30" s="235">
        <v>0</v>
      </c>
      <c r="P30" s="235">
        <v>5.2929600000000008</v>
      </c>
      <c r="Q30" s="235">
        <v>0</v>
      </c>
      <c r="R30" s="235">
        <v>75.984560000000002</v>
      </c>
      <c r="S30" s="235">
        <v>0</v>
      </c>
    </row>
    <row r="31" spans="2:19" s="144" customFormat="1">
      <c r="B31" s="816" t="s">
        <v>267</v>
      </c>
      <c r="C31" s="62">
        <v>4782.9589999999998</v>
      </c>
      <c r="D31" s="62">
        <v>88.442999999999998</v>
      </c>
      <c r="E31" s="62">
        <v>5.9320000000000004</v>
      </c>
      <c r="F31" s="62">
        <v>1.165</v>
      </c>
      <c r="G31" s="62">
        <v>33.777000000000001</v>
      </c>
      <c r="H31" s="62">
        <v>519.03099999999995</v>
      </c>
      <c r="I31" s="62">
        <v>0</v>
      </c>
      <c r="J31" s="62">
        <v>4359.4679999999998</v>
      </c>
      <c r="K31" s="62">
        <v>33.777000000000001</v>
      </c>
      <c r="L31" s="62">
        <v>54.78</v>
      </c>
      <c r="M31" s="62">
        <v>0</v>
      </c>
      <c r="N31" s="62">
        <v>889.27</v>
      </c>
      <c r="O31" s="62">
        <v>0</v>
      </c>
      <c r="P31" s="62">
        <v>4.3824000000000005</v>
      </c>
      <c r="Q31" s="62">
        <v>0</v>
      </c>
      <c r="R31" s="62">
        <v>71.141599999999997</v>
      </c>
      <c r="S31" s="62">
        <v>0</v>
      </c>
    </row>
    <row r="32" spans="2:19" s="144" customFormat="1">
      <c r="B32" s="816" t="s">
        <v>268</v>
      </c>
      <c r="C32" s="62">
        <v>200.21700000000001</v>
      </c>
      <c r="D32" s="62">
        <v>90.986000000000004</v>
      </c>
      <c r="E32" s="62">
        <v>0</v>
      </c>
      <c r="F32" s="62">
        <v>0</v>
      </c>
      <c r="G32" s="62">
        <v>0</v>
      </c>
      <c r="H32" s="62">
        <v>58.244</v>
      </c>
      <c r="I32" s="62">
        <v>0</v>
      </c>
      <c r="J32" s="62">
        <v>232.959</v>
      </c>
      <c r="K32" s="62">
        <v>0</v>
      </c>
      <c r="L32" s="62">
        <v>11.382</v>
      </c>
      <c r="M32" s="62">
        <v>0</v>
      </c>
      <c r="N32" s="62">
        <v>60.536999999999999</v>
      </c>
      <c r="O32" s="62">
        <v>0</v>
      </c>
      <c r="P32" s="62">
        <v>0.91056000000000004</v>
      </c>
      <c r="Q32" s="62">
        <v>0</v>
      </c>
      <c r="R32" s="62">
        <v>4.8429599999999997</v>
      </c>
      <c r="S32" s="62">
        <v>0</v>
      </c>
    </row>
    <row r="33" spans="2:19" s="144" customFormat="1">
      <c r="B33" s="816" t="s">
        <v>269</v>
      </c>
      <c r="C33" s="62">
        <v>0</v>
      </c>
      <c r="D33" s="62">
        <v>0</v>
      </c>
      <c r="E33" s="62">
        <v>0</v>
      </c>
      <c r="F33" s="62">
        <v>0</v>
      </c>
      <c r="G33" s="62">
        <v>0</v>
      </c>
      <c r="H33" s="62">
        <v>0</v>
      </c>
      <c r="I33" s="62">
        <v>0</v>
      </c>
      <c r="J33" s="62">
        <v>0</v>
      </c>
      <c r="K33" s="62">
        <v>0</v>
      </c>
      <c r="L33" s="62">
        <v>0</v>
      </c>
      <c r="M33" s="62">
        <v>0</v>
      </c>
      <c r="N33" s="62">
        <v>0</v>
      </c>
      <c r="O33" s="62">
        <v>0</v>
      </c>
      <c r="P33" s="62">
        <v>0</v>
      </c>
      <c r="Q33" s="62">
        <v>0</v>
      </c>
      <c r="R33" s="62">
        <v>0</v>
      </c>
      <c r="S33" s="62">
        <v>0</v>
      </c>
    </row>
    <row r="34" spans="2:19" s="144" customFormat="1">
      <c r="B34" s="816" t="s">
        <v>270</v>
      </c>
      <c r="C34" s="62">
        <v>0</v>
      </c>
      <c r="D34" s="62">
        <v>0</v>
      </c>
      <c r="E34" s="62">
        <v>0</v>
      </c>
      <c r="F34" s="62">
        <v>0</v>
      </c>
      <c r="G34" s="62">
        <v>0</v>
      </c>
      <c r="H34" s="62">
        <v>0</v>
      </c>
      <c r="I34" s="62">
        <v>0</v>
      </c>
      <c r="J34" s="62">
        <v>0</v>
      </c>
      <c r="K34" s="62">
        <v>0</v>
      </c>
      <c r="L34" s="62">
        <v>0</v>
      </c>
      <c r="M34" s="62">
        <v>0</v>
      </c>
      <c r="N34" s="62">
        <v>0</v>
      </c>
      <c r="O34" s="62">
        <v>0</v>
      </c>
      <c r="P34" s="62">
        <v>0</v>
      </c>
      <c r="Q34" s="62">
        <v>0</v>
      </c>
      <c r="R34" s="62">
        <v>0</v>
      </c>
      <c r="S34" s="62">
        <v>0</v>
      </c>
    </row>
    <row r="35" spans="2:19" s="144" customFormat="1">
      <c r="B35" s="816" t="s">
        <v>271</v>
      </c>
      <c r="C35" s="62">
        <v>0</v>
      </c>
      <c r="D35" s="62">
        <v>0</v>
      </c>
      <c r="E35" s="62">
        <v>0</v>
      </c>
      <c r="F35" s="62">
        <v>0</v>
      </c>
      <c r="G35" s="62">
        <v>0</v>
      </c>
      <c r="H35" s="62">
        <v>0</v>
      </c>
      <c r="I35" s="62">
        <v>0</v>
      </c>
      <c r="J35" s="62">
        <v>0</v>
      </c>
      <c r="K35" s="62">
        <v>0</v>
      </c>
      <c r="L35" s="62">
        <v>0</v>
      </c>
      <c r="M35" s="62">
        <v>0</v>
      </c>
      <c r="N35" s="62">
        <v>0</v>
      </c>
      <c r="O35" s="62">
        <v>0</v>
      </c>
      <c r="P35" s="62">
        <v>0</v>
      </c>
      <c r="Q35" s="62">
        <v>0</v>
      </c>
      <c r="R35" s="62">
        <v>0</v>
      </c>
      <c r="S35" s="62">
        <v>0</v>
      </c>
    </row>
    <row r="36" spans="2:19" s="428" customFormat="1">
      <c r="B36" s="413" t="s">
        <v>272</v>
      </c>
      <c r="C36" s="414">
        <v>0</v>
      </c>
      <c r="D36" s="414">
        <v>0</v>
      </c>
      <c r="E36" s="414">
        <v>0</v>
      </c>
      <c r="F36" s="414">
        <v>0</v>
      </c>
      <c r="G36" s="414">
        <v>0</v>
      </c>
      <c r="H36" s="414">
        <v>0</v>
      </c>
      <c r="I36" s="414">
        <v>0</v>
      </c>
      <c r="J36" s="414">
        <v>0</v>
      </c>
      <c r="K36" s="414">
        <v>0</v>
      </c>
      <c r="L36" s="414">
        <v>0</v>
      </c>
      <c r="M36" s="414">
        <v>0</v>
      </c>
      <c r="N36" s="414">
        <v>0</v>
      </c>
      <c r="O36" s="414">
        <v>0</v>
      </c>
      <c r="P36" s="414">
        <v>0</v>
      </c>
      <c r="Q36" s="414">
        <v>0</v>
      </c>
      <c r="R36" s="414">
        <v>0</v>
      </c>
      <c r="S36" s="414">
        <v>0</v>
      </c>
    </row>
    <row r="37" spans="2:19" s="144" customFormat="1">
      <c r="B37" s="234" t="s">
        <v>266</v>
      </c>
      <c r="C37" s="235">
        <v>0</v>
      </c>
      <c r="D37" s="235">
        <v>0</v>
      </c>
      <c r="E37" s="235">
        <v>0</v>
      </c>
      <c r="F37" s="235">
        <v>0</v>
      </c>
      <c r="G37" s="235">
        <v>0</v>
      </c>
      <c r="H37" s="235">
        <v>0</v>
      </c>
      <c r="I37" s="235">
        <v>0</v>
      </c>
      <c r="J37" s="235">
        <v>0</v>
      </c>
      <c r="K37" s="235">
        <v>0</v>
      </c>
      <c r="L37" s="235">
        <v>0</v>
      </c>
      <c r="M37" s="235">
        <v>0</v>
      </c>
      <c r="N37" s="235">
        <v>0</v>
      </c>
      <c r="O37" s="235">
        <v>0</v>
      </c>
      <c r="P37" s="235">
        <v>0</v>
      </c>
      <c r="Q37" s="235">
        <v>0</v>
      </c>
      <c r="R37" s="235">
        <v>0</v>
      </c>
      <c r="S37" s="235">
        <v>0</v>
      </c>
    </row>
    <row r="38" spans="2:19" s="144" customFormat="1">
      <c r="B38" s="816" t="s">
        <v>267</v>
      </c>
      <c r="C38" s="62">
        <v>0</v>
      </c>
      <c r="D38" s="62">
        <v>0</v>
      </c>
      <c r="E38" s="62">
        <v>0</v>
      </c>
      <c r="F38" s="62">
        <v>0</v>
      </c>
      <c r="G38" s="62">
        <v>0</v>
      </c>
      <c r="H38" s="62">
        <v>0</v>
      </c>
      <c r="I38" s="62">
        <v>0</v>
      </c>
      <c r="J38" s="62">
        <v>0</v>
      </c>
      <c r="K38" s="62">
        <v>0</v>
      </c>
      <c r="L38" s="62">
        <v>0</v>
      </c>
      <c r="M38" s="62">
        <v>0</v>
      </c>
      <c r="N38" s="62">
        <v>0</v>
      </c>
      <c r="O38" s="62">
        <v>0</v>
      </c>
      <c r="P38" s="62">
        <v>0</v>
      </c>
      <c r="Q38" s="62">
        <v>0</v>
      </c>
      <c r="R38" s="62">
        <v>0</v>
      </c>
      <c r="S38" s="62">
        <v>0</v>
      </c>
    </row>
    <row r="39" spans="2:19" s="144" customFormat="1">
      <c r="B39" s="816" t="s">
        <v>268</v>
      </c>
      <c r="C39" s="62">
        <v>0</v>
      </c>
      <c r="D39" s="62">
        <v>0</v>
      </c>
      <c r="E39" s="62">
        <v>0</v>
      </c>
      <c r="F39" s="62">
        <v>0</v>
      </c>
      <c r="G39" s="62">
        <v>0</v>
      </c>
      <c r="H39" s="62">
        <v>0</v>
      </c>
      <c r="I39" s="62">
        <v>0</v>
      </c>
      <c r="J39" s="62">
        <v>0</v>
      </c>
      <c r="K39" s="62">
        <v>0</v>
      </c>
      <c r="L39" s="62">
        <v>0</v>
      </c>
      <c r="M39" s="62">
        <v>0</v>
      </c>
      <c r="N39" s="62">
        <v>0</v>
      </c>
      <c r="O39" s="62">
        <v>0</v>
      </c>
      <c r="P39" s="62">
        <v>0</v>
      </c>
      <c r="Q39" s="62">
        <v>0</v>
      </c>
      <c r="R39" s="62">
        <v>0</v>
      </c>
      <c r="S39" s="62">
        <v>0</v>
      </c>
    </row>
    <row r="40" spans="2:19" s="144" customFormat="1">
      <c r="B40" s="816" t="s">
        <v>269</v>
      </c>
      <c r="C40" s="62">
        <v>0</v>
      </c>
      <c r="D40" s="62">
        <v>0</v>
      </c>
      <c r="E40" s="62">
        <v>0</v>
      </c>
      <c r="F40" s="62">
        <v>0</v>
      </c>
      <c r="G40" s="62">
        <v>0</v>
      </c>
      <c r="H40" s="62">
        <v>0</v>
      </c>
      <c r="I40" s="62">
        <v>0</v>
      </c>
      <c r="J40" s="62">
        <v>0</v>
      </c>
      <c r="K40" s="62">
        <v>0</v>
      </c>
      <c r="L40" s="62">
        <v>0</v>
      </c>
      <c r="M40" s="62">
        <v>0</v>
      </c>
      <c r="N40" s="62">
        <v>0</v>
      </c>
      <c r="O40" s="62">
        <v>0</v>
      </c>
      <c r="P40" s="62">
        <v>0</v>
      </c>
      <c r="Q40" s="62">
        <v>0</v>
      </c>
      <c r="R40" s="62">
        <v>0</v>
      </c>
      <c r="S40" s="62">
        <v>0</v>
      </c>
    </row>
    <row r="41" spans="2:19" s="144" customFormat="1">
      <c r="B41" s="816" t="s">
        <v>270</v>
      </c>
      <c r="C41" s="62">
        <v>0</v>
      </c>
      <c r="D41" s="62">
        <v>0</v>
      </c>
      <c r="E41" s="62">
        <v>0</v>
      </c>
      <c r="F41" s="62">
        <v>0</v>
      </c>
      <c r="G41" s="62">
        <v>0</v>
      </c>
      <c r="H41" s="62">
        <v>0</v>
      </c>
      <c r="I41" s="62">
        <v>0</v>
      </c>
      <c r="J41" s="62">
        <v>0</v>
      </c>
      <c r="K41" s="62">
        <v>0</v>
      </c>
      <c r="L41" s="62">
        <v>0</v>
      </c>
      <c r="M41" s="62">
        <v>0</v>
      </c>
      <c r="N41" s="62">
        <v>0</v>
      </c>
      <c r="O41" s="62">
        <v>0</v>
      </c>
      <c r="P41" s="62">
        <v>0</v>
      </c>
      <c r="Q41" s="62">
        <v>0</v>
      </c>
      <c r="R41" s="62">
        <v>0</v>
      </c>
      <c r="S41" s="62">
        <v>0</v>
      </c>
    </row>
    <row r="42" spans="2:19" s="144" customFormat="1">
      <c r="B42" s="816" t="s">
        <v>271</v>
      </c>
      <c r="C42" s="62">
        <v>0</v>
      </c>
      <c r="D42" s="62">
        <v>0</v>
      </c>
      <c r="E42" s="62">
        <v>0</v>
      </c>
      <c r="F42" s="62">
        <v>0</v>
      </c>
      <c r="G42" s="62">
        <v>0</v>
      </c>
      <c r="H42" s="62">
        <v>0</v>
      </c>
      <c r="I42" s="62">
        <v>0</v>
      </c>
      <c r="J42" s="62">
        <v>0</v>
      </c>
      <c r="K42" s="62">
        <v>0</v>
      </c>
      <c r="L42" s="62">
        <v>0</v>
      </c>
      <c r="M42" s="62">
        <v>0</v>
      </c>
      <c r="N42" s="62">
        <v>0</v>
      </c>
      <c r="O42" s="62">
        <v>0</v>
      </c>
      <c r="P42" s="62">
        <v>0</v>
      </c>
      <c r="Q42" s="62">
        <v>0</v>
      </c>
      <c r="R42" s="62">
        <v>0</v>
      </c>
      <c r="S42" s="62">
        <v>0</v>
      </c>
    </row>
    <row r="44" spans="2:19">
      <c r="G44" s="1040"/>
      <c r="H44" s="1040"/>
    </row>
    <row r="45" spans="2:19">
      <c r="G45" s="1040"/>
      <c r="H45" s="1040"/>
    </row>
  </sheetData>
  <mergeCells count="11">
    <mergeCell ref="G44:H45"/>
    <mergeCell ref="B2:S2"/>
    <mergeCell ref="C5:G5"/>
    <mergeCell ref="H5:K5"/>
    <mergeCell ref="L5:O5"/>
    <mergeCell ref="P5:S5"/>
    <mergeCell ref="B24:S24"/>
    <mergeCell ref="C26:G26"/>
    <mergeCell ref="H26:K26"/>
    <mergeCell ref="L26:O26"/>
    <mergeCell ref="P26:S26"/>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6"/>
  <sheetViews>
    <sheetView showGridLines="0" zoomScaleNormal="100" workbookViewId="0"/>
  </sheetViews>
  <sheetFormatPr baseColWidth="10" defaultColWidth="9" defaultRowHeight="13"/>
  <cols>
    <col min="1" max="1" width="8.69921875" style="59" customWidth="1"/>
    <col min="2" max="2" width="42.69921875" style="59" customWidth="1"/>
    <col min="3" max="3" width="7.69921875" style="59" bestFit="1" customWidth="1"/>
    <col min="4" max="4" width="9.69921875" style="59" customWidth="1"/>
    <col min="5" max="5" width="10.5" style="59" customWidth="1"/>
    <col min="6" max="6" width="14" style="59" bestFit="1" customWidth="1"/>
    <col min="7" max="7" width="8.69921875" style="59" bestFit="1" customWidth="1"/>
    <col min="8" max="8" width="13.19921875" style="59" customWidth="1"/>
    <col min="9" max="9" width="7.69921875" style="59" customWidth="1"/>
    <col min="10" max="10" width="9.19921875" style="59" customWidth="1"/>
    <col min="11" max="11" width="8.5" style="59" customWidth="1"/>
    <col min="12" max="12" width="17.5" style="59" customWidth="1"/>
    <col min="13" max="13" width="8.69921875" style="59" customWidth="1"/>
    <col min="14" max="14" width="11.19921875" style="59" customWidth="1"/>
    <col min="15" max="15" width="10.19921875" style="59" customWidth="1"/>
    <col min="16" max="16" width="12.296875" style="59" customWidth="1"/>
    <col min="17" max="17" width="8.5" style="59" customWidth="1"/>
    <col min="18" max="18" width="9.69921875" style="59" customWidth="1"/>
    <col min="19" max="19" width="8.19921875" style="59" customWidth="1"/>
    <col min="20" max="16384" width="9" style="59"/>
  </cols>
  <sheetData>
    <row r="2" spans="1:19">
      <c r="B2" s="1100" t="s">
        <v>1575</v>
      </c>
      <c r="C2" s="1100"/>
      <c r="D2" s="1100"/>
      <c r="E2" s="1100"/>
      <c r="F2" s="1100"/>
      <c r="G2" s="1100"/>
      <c r="H2" s="1100"/>
      <c r="I2" s="1100"/>
      <c r="J2" s="1100"/>
      <c r="K2" s="1100"/>
      <c r="L2" s="1100"/>
      <c r="M2" s="1100"/>
      <c r="N2" s="1100"/>
      <c r="O2" s="1100"/>
      <c r="P2" s="1100"/>
      <c r="Q2" s="1100"/>
      <c r="R2" s="1100"/>
      <c r="S2" s="1100"/>
    </row>
    <row r="3" spans="1:19">
      <c r="A3" s="4"/>
      <c r="B3" s="41"/>
      <c r="C3" s="41"/>
      <c r="D3" s="41"/>
      <c r="E3" s="41"/>
      <c r="F3" s="41"/>
      <c r="G3" s="41"/>
      <c r="H3" s="41"/>
      <c r="I3" s="41"/>
      <c r="J3" s="41"/>
      <c r="K3" s="41"/>
      <c r="L3" s="41"/>
      <c r="M3" s="41"/>
      <c r="N3" s="41"/>
      <c r="O3" s="41"/>
      <c r="P3" s="41"/>
      <c r="Q3" s="41"/>
      <c r="R3" s="41"/>
      <c r="S3" s="41"/>
    </row>
    <row r="4" spans="1:19">
      <c r="A4" s="4"/>
      <c r="B4" s="41"/>
      <c r="C4" s="41"/>
      <c r="D4" s="41"/>
      <c r="E4" s="41"/>
      <c r="F4" s="41"/>
      <c r="G4" s="41"/>
      <c r="H4" s="41"/>
      <c r="I4" s="41"/>
      <c r="J4" s="41"/>
      <c r="K4" s="41"/>
      <c r="L4" s="41"/>
      <c r="M4" s="41"/>
      <c r="N4" s="41"/>
      <c r="O4" s="41"/>
      <c r="P4" s="41"/>
      <c r="Q4" s="41"/>
      <c r="R4" s="41"/>
      <c r="S4" s="41"/>
    </row>
    <row r="5" spans="1:19" s="4" customFormat="1" ht="29.5" customHeight="1">
      <c r="B5" s="442"/>
      <c r="C5" s="1112" t="s">
        <v>258</v>
      </c>
      <c r="D5" s="1112"/>
      <c r="E5" s="1112"/>
      <c r="F5" s="1112"/>
      <c r="G5" s="1112"/>
      <c r="H5" s="1112" t="s">
        <v>259</v>
      </c>
      <c r="I5" s="1112"/>
      <c r="J5" s="1112"/>
      <c r="K5" s="1112"/>
      <c r="L5" s="1112" t="s">
        <v>273</v>
      </c>
      <c r="M5" s="1112"/>
      <c r="N5" s="1112"/>
      <c r="O5" s="1112"/>
      <c r="P5" s="1112" t="s">
        <v>261</v>
      </c>
      <c r="Q5" s="1112"/>
      <c r="R5" s="1112"/>
      <c r="S5" s="1112"/>
    </row>
    <row r="6" spans="1:19" s="4" customFormat="1" ht="38.5" customHeight="1">
      <c r="B6" s="450"/>
      <c r="C6" s="828" t="s">
        <v>450</v>
      </c>
      <c r="D6" s="828" t="s">
        <v>451</v>
      </c>
      <c r="E6" s="828" t="s">
        <v>452</v>
      </c>
      <c r="F6" s="828" t="s">
        <v>453</v>
      </c>
      <c r="G6" s="828" t="s">
        <v>454</v>
      </c>
      <c r="H6" s="828" t="s">
        <v>1315</v>
      </c>
      <c r="I6" s="828" t="s">
        <v>263</v>
      </c>
      <c r="J6" s="828" t="s">
        <v>264</v>
      </c>
      <c r="K6" s="856">
        <v>12.5</v>
      </c>
      <c r="L6" s="828" t="s">
        <v>1315</v>
      </c>
      <c r="M6" s="828" t="s">
        <v>263</v>
      </c>
      <c r="N6" s="828" t="s">
        <v>264</v>
      </c>
      <c r="O6" s="856" t="s">
        <v>1361</v>
      </c>
      <c r="P6" s="828" t="s">
        <v>1315</v>
      </c>
      <c r="Q6" s="828" t="s">
        <v>263</v>
      </c>
      <c r="R6" s="828" t="s">
        <v>264</v>
      </c>
      <c r="S6" s="856">
        <v>12.5</v>
      </c>
    </row>
    <row r="7" spans="1:19" ht="18" customHeight="1">
      <c r="B7" s="817" t="s">
        <v>358</v>
      </c>
      <c r="C7" s="389">
        <v>2149.83</v>
      </c>
      <c r="D7" s="389">
        <v>32.951000000000001</v>
      </c>
      <c r="E7" s="389">
        <v>0</v>
      </c>
      <c r="F7" s="389">
        <v>0.504</v>
      </c>
      <c r="G7" s="389">
        <v>116.005</v>
      </c>
      <c r="H7" s="389">
        <v>785.09900000000005</v>
      </c>
      <c r="I7" s="389">
        <v>1398.1859999999999</v>
      </c>
      <c r="J7" s="389">
        <v>0</v>
      </c>
      <c r="K7" s="389">
        <v>116.005</v>
      </c>
      <c r="L7" s="389">
        <v>85.938999999999993</v>
      </c>
      <c r="M7" s="389">
        <v>97.873999999999995</v>
      </c>
      <c r="N7" s="389">
        <v>0</v>
      </c>
      <c r="O7" s="389">
        <v>633.54599999999994</v>
      </c>
      <c r="P7" s="389">
        <v>6.8751199999999999</v>
      </c>
      <c r="Q7" s="389">
        <v>0</v>
      </c>
      <c r="R7" s="389">
        <v>0</v>
      </c>
      <c r="S7" s="389">
        <v>50.683679999999995</v>
      </c>
    </row>
    <row r="8" spans="1:19" s="428" customFormat="1" ht="18" customHeight="1">
      <c r="B8" s="413" t="s">
        <v>265</v>
      </c>
      <c r="C8" s="414">
        <v>751.64400000000001</v>
      </c>
      <c r="D8" s="414">
        <v>32.951000000000001</v>
      </c>
      <c r="E8" s="414">
        <v>0</v>
      </c>
      <c r="F8" s="414">
        <v>0.504</v>
      </c>
      <c r="G8" s="414">
        <v>67.201999999999998</v>
      </c>
      <c r="H8" s="414">
        <v>785.09900000000005</v>
      </c>
      <c r="I8" s="414">
        <v>0</v>
      </c>
      <c r="J8" s="414">
        <v>0</v>
      </c>
      <c r="K8" s="414">
        <v>67.201999999999998</v>
      </c>
      <c r="L8" s="414">
        <v>85.938999999999993</v>
      </c>
      <c r="M8" s="414">
        <v>0</v>
      </c>
      <c r="N8" s="414">
        <v>0</v>
      </c>
      <c r="O8" s="414">
        <v>23.510999999999999</v>
      </c>
      <c r="P8" s="414">
        <v>6.8751199999999999</v>
      </c>
      <c r="Q8" s="414">
        <v>0</v>
      </c>
      <c r="R8" s="414">
        <v>0</v>
      </c>
      <c r="S8" s="414">
        <v>1.8808799999999999</v>
      </c>
    </row>
    <row r="9" spans="1:19" s="144" customFormat="1" ht="13.9" customHeight="1">
      <c r="B9" s="234" t="s">
        <v>266</v>
      </c>
      <c r="C9" s="235">
        <v>751.64400000000001</v>
      </c>
      <c r="D9" s="235">
        <v>32.951000000000001</v>
      </c>
      <c r="E9" s="235">
        <v>0</v>
      </c>
      <c r="F9" s="235">
        <v>0.504</v>
      </c>
      <c r="G9" s="235">
        <v>67.201999999999998</v>
      </c>
      <c r="H9" s="235">
        <v>785.09900000000005</v>
      </c>
      <c r="I9" s="235">
        <v>0</v>
      </c>
      <c r="J9" s="235">
        <v>0</v>
      </c>
      <c r="K9" s="235">
        <v>67.201999999999998</v>
      </c>
      <c r="L9" s="235">
        <v>85.938999999999993</v>
      </c>
      <c r="M9" s="235">
        <v>0</v>
      </c>
      <c r="N9" s="235">
        <v>0</v>
      </c>
      <c r="O9" s="235">
        <v>23.510999999999999</v>
      </c>
      <c r="P9" s="235">
        <v>6.8751199999999999</v>
      </c>
      <c r="Q9" s="235">
        <v>0</v>
      </c>
      <c r="R9" s="235">
        <v>0</v>
      </c>
      <c r="S9" s="235">
        <v>1.8808799999999999</v>
      </c>
    </row>
    <row r="10" spans="1:19" s="372" customFormat="1" ht="13.9" customHeight="1">
      <c r="B10" s="501" t="s">
        <v>479</v>
      </c>
      <c r="C10" s="459">
        <v>751.64400000000001</v>
      </c>
      <c r="D10" s="459">
        <v>32.951000000000001</v>
      </c>
      <c r="E10" s="459">
        <v>0</v>
      </c>
      <c r="F10" s="459">
        <v>0.504</v>
      </c>
      <c r="G10" s="459">
        <v>2.6949999999999998</v>
      </c>
      <c r="H10" s="459">
        <v>785.09900000000005</v>
      </c>
      <c r="I10" s="459">
        <v>0</v>
      </c>
      <c r="J10" s="459">
        <v>0</v>
      </c>
      <c r="K10" s="459">
        <v>2.6949999999999998</v>
      </c>
      <c r="L10" s="459">
        <v>85.938999999999993</v>
      </c>
      <c r="M10" s="459">
        <v>0</v>
      </c>
      <c r="N10" s="459">
        <v>0</v>
      </c>
      <c r="O10" s="459">
        <v>0</v>
      </c>
      <c r="P10" s="459">
        <v>6.8751199999999999</v>
      </c>
      <c r="Q10" s="459">
        <v>0</v>
      </c>
      <c r="R10" s="459">
        <v>0</v>
      </c>
      <c r="S10" s="459">
        <v>0</v>
      </c>
    </row>
    <row r="11" spans="1:19" s="372" customFormat="1" ht="13.9" customHeight="1">
      <c r="B11" s="501" t="s">
        <v>480</v>
      </c>
      <c r="C11" s="459">
        <v>0</v>
      </c>
      <c r="D11" s="459">
        <v>0</v>
      </c>
      <c r="E11" s="459">
        <v>0</v>
      </c>
      <c r="F11" s="459">
        <v>0</v>
      </c>
      <c r="G11" s="459">
        <v>64.507000000000005</v>
      </c>
      <c r="H11" s="459">
        <v>0</v>
      </c>
      <c r="I11" s="459">
        <v>0</v>
      </c>
      <c r="J11" s="459">
        <v>0</v>
      </c>
      <c r="K11" s="459">
        <v>64.507000000000005</v>
      </c>
      <c r="L11" s="459">
        <v>0</v>
      </c>
      <c r="M11" s="459">
        <v>0</v>
      </c>
      <c r="N11" s="459">
        <v>0</v>
      </c>
      <c r="O11" s="459">
        <v>23.510999999999999</v>
      </c>
      <c r="P11" s="459">
        <v>0</v>
      </c>
      <c r="Q11" s="459">
        <v>0</v>
      </c>
      <c r="R11" s="459">
        <v>0</v>
      </c>
      <c r="S11" s="459">
        <v>1.8808799999999999</v>
      </c>
    </row>
    <row r="12" spans="1:19" s="144" customFormat="1" ht="13.9" customHeight="1">
      <c r="B12" s="816" t="s">
        <v>269</v>
      </c>
      <c r="C12" s="62">
        <v>0</v>
      </c>
      <c r="D12" s="62">
        <v>0</v>
      </c>
      <c r="E12" s="62">
        <v>0</v>
      </c>
      <c r="F12" s="62">
        <v>0</v>
      </c>
      <c r="G12" s="62">
        <v>0</v>
      </c>
      <c r="H12" s="62">
        <v>0</v>
      </c>
      <c r="I12" s="62">
        <v>0</v>
      </c>
      <c r="J12" s="62">
        <v>0</v>
      </c>
      <c r="K12" s="62">
        <v>0</v>
      </c>
      <c r="L12" s="62">
        <v>0</v>
      </c>
      <c r="M12" s="62">
        <v>0</v>
      </c>
      <c r="N12" s="62">
        <v>0</v>
      </c>
      <c r="O12" s="62">
        <v>0</v>
      </c>
      <c r="P12" s="62">
        <v>0</v>
      </c>
      <c r="Q12" s="62">
        <v>0</v>
      </c>
      <c r="R12" s="62">
        <v>0</v>
      </c>
      <c r="S12" s="62">
        <v>0</v>
      </c>
    </row>
    <row r="13" spans="1:19" s="372" customFormat="1" ht="18" customHeight="1">
      <c r="B13" s="501" t="s">
        <v>481</v>
      </c>
      <c r="C13" s="459">
        <v>0</v>
      </c>
      <c r="D13" s="459">
        <v>0</v>
      </c>
      <c r="E13" s="459">
        <v>0</v>
      </c>
      <c r="F13" s="459">
        <v>0</v>
      </c>
      <c r="G13" s="459">
        <v>0</v>
      </c>
      <c r="H13" s="459">
        <v>0</v>
      </c>
      <c r="I13" s="459">
        <v>0</v>
      </c>
      <c r="J13" s="459">
        <v>0</v>
      </c>
      <c r="K13" s="459">
        <v>0</v>
      </c>
      <c r="L13" s="459">
        <v>0</v>
      </c>
      <c r="M13" s="459">
        <v>0</v>
      </c>
      <c r="N13" s="459">
        <v>0</v>
      </c>
      <c r="O13" s="459">
        <v>0</v>
      </c>
      <c r="P13" s="459">
        <v>0</v>
      </c>
      <c r="Q13" s="459">
        <v>0</v>
      </c>
      <c r="R13" s="459">
        <v>0</v>
      </c>
      <c r="S13" s="459">
        <v>0</v>
      </c>
    </row>
    <row r="14" spans="1:19" s="372" customFormat="1" ht="13.9" customHeight="1">
      <c r="B14" s="501" t="s">
        <v>482</v>
      </c>
      <c r="C14" s="459">
        <v>0</v>
      </c>
      <c r="D14" s="459">
        <v>0</v>
      </c>
      <c r="E14" s="459">
        <v>0</v>
      </c>
      <c r="F14" s="459">
        <v>0</v>
      </c>
      <c r="G14" s="459">
        <v>0</v>
      </c>
      <c r="H14" s="459">
        <v>0</v>
      </c>
      <c r="I14" s="459">
        <v>0</v>
      </c>
      <c r="J14" s="459">
        <v>0</v>
      </c>
      <c r="K14" s="459">
        <v>0</v>
      </c>
      <c r="L14" s="459">
        <v>0</v>
      </c>
      <c r="M14" s="459">
        <v>0</v>
      </c>
      <c r="N14" s="459">
        <v>0</v>
      </c>
      <c r="O14" s="459">
        <v>0</v>
      </c>
      <c r="P14" s="459">
        <v>0</v>
      </c>
      <c r="Q14" s="459">
        <v>0</v>
      </c>
      <c r="R14" s="459">
        <v>0</v>
      </c>
      <c r="S14" s="459">
        <v>0</v>
      </c>
    </row>
    <row r="15" spans="1:19" s="428" customFormat="1" ht="13.9" customHeight="1">
      <c r="B15" s="413" t="s">
        <v>272</v>
      </c>
      <c r="C15" s="414">
        <v>1398.1859999999999</v>
      </c>
      <c r="D15" s="414">
        <v>0</v>
      </c>
      <c r="E15" s="414">
        <v>0</v>
      </c>
      <c r="F15" s="414">
        <v>0</v>
      </c>
      <c r="G15" s="414">
        <v>48.802999999999997</v>
      </c>
      <c r="H15" s="414">
        <v>0</v>
      </c>
      <c r="I15" s="414">
        <v>1398.1859999999999</v>
      </c>
      <c r="J15" s="414">
        <v>0</v>
      </c>
      <c r="K15" s="414">
        <v>48.802999999999997</v>
      </c>
      <c r="L15" s="414">
        <v>0</v>
      </c>
      <c r="M15" s="414">
        <v>97.873999999999995</v>
      </c>
      <c r="N15" s="414">
        <v>0</v>
      </c>
      <c r="O15" s="414">
        <v>610.03499999999997</v>
      </c>
      <c r="P15" s="414">
        <v>0</v>
      </c>
      <c r="Q15" s="414">
        <v>0</v>
      </c>
      <c r="R15" s="414">
        <v>0</v>
      </c>
      <c r="S15" s="414">
        <v>48.802799999999998</v>
      </c>
    </row>
    <row r="16" spans="1:19" s="144" customFormat="1" ht="13.9" customHeight="1">
      <c r="B16" s="234" t="s">
        <v>266</v>
      </c>
      <c r="C16" s="235">
        <v>1398.1859999999999</v>
      </c>
      <c r="D16" s="235">
        <v>0</v>
      </c>
      <c r="E16" s="235">
        <v>0</v>
      </c>
      <c r="F16" s="235">
        <v>0</v>
      </c>
      <c r="G16" s="235">
        <v>48.802999999999997</v>
      </c>
      <c r="H16" s="235">
        <v>0</v>
      </c>
      <c r="I16" s="235">
        <v>1398.1859999999999</v>
      </c>
      <c r="J16" s="235">
        <v>0</v>
      </c>
      <c r="K16" s="235">
        <v>48.802999999999997</v>
      </c>
      <c r="L16" s="235">
        <v>0</v>
      </c>
      <c r="M16" s="235">
        <v>0</v>
      </c>
      <c r="N16" s="235">
        <v>0</v>
      </c>
      <c r="O16" s="235">
        <v>610.03499999999997</v>
      </c>
      <c r="P16" s="235">
        <v>0</v>
      </c>
      <c r="Q16" s="235">
        <v>0</v>
      </c>
      <c r="R16" s="235">
        <v>0</v>
      </c>
      <c r="S16" s="235">
        <v>48.802799999999998</v>
      </c>
    </row>
    <row r="17" spans="2:19" s="372" customFormat="1" ht="13.9" customHeight="1">
      <c r="B17" s="501" t="s">
        <v>479</v>
      </c>
      <c r="C17" s="459">
        <v>0</v>
      </c>
      <c r="D17" s="459">
        <v>0</v>
      </c>
      <c r="E17" s="459">
        <v>0</v>
      </c>
      <c r="F17" s="459">
        <v>0</v>
      </c>
      <c r="G17" s="459">
        <v>0</v>
      </c>
      <c r="H17" s="459">
        <v>0</v>
      </c>
      <c r="I17" s="459">
        <v>0</v>
      </c>
      <c r="J17" s="459">
        <v>0</v>
      </c>
      <c r="K17" s="459">
        <v>0</v>
      </c>
      <c r="L17" s="459">
        <v>0</v>
      </c>
      <c r="M17" s="459">
        <v>0</v>
      </c>
      <c r="N17" s="459">
        <v>0</v>
      </c>
      <c r="O17" s="459">
        <v>0</v>
      </c>
      <c r="P17" s="459">
        <v>0</v>
      </c>
      <c r="Q17" s="459">
        <v>0</v>
      </c>
      <c r="R17" s="459">
        <v>0</v>
      </c>
      <c r="S17" s="459">
        <v>0</v>
      </c>
    </row>
    <row r="18" spans="2:19" s="372" customFormat="1" ht="13.9" customHeight="1">
      <c r="B18" s="501" t="s">
        <v>480</v>
      </c>
      <c r="C18" s="459">
        <v>1398.1859999999999</v>
      </c>
      <c r="D18" s="459">
        <v>0</v>
      </c>
      <c r="E18" s="459">
        <v>0</v>
      </c>
      <c r="F18" s="459">
        <v>0</v>
      </c>
      <c r="G18" s="459">
        <v>48.802999999999997</v>
      </c>
      <c r="H18" s="459">
        <v>0</v>
      </c>
      <c r="I18" s="459">
        <v>1398.1859999999999</v>
      </c>
      <c r="J18" s="459">
        <v>0</v>
      </c>
      <c r="K18" s="459">
        <v>48.802999999999997</v>
      </c>
      <c r="L18" s="459"/>
      <c r="M18" s="459">
        <v>97.873999999999995</v>
      </c>
      <c r="N18" s="459"/>
      <c r="O18" s="459">
        <v>610.03499999999997</v>
      </c>
      <c r="P18" s="459">
        <v>0</v>
      </c>
      <c r="Q18" s="459">
        <v>0</v>
      </c>
      <c r="R18" s="459">
        <v>0</v>
      </c>
      <c r="S18" s="459">
        <v>48.802799999999998</v>
      </c>
    </row>
    <row r="19" spans="2:19" s="144" customFormat="1" ht="13.9" customHeight="1">
      <c r="B19" s="816" t="s">
        <v>269</v>
      </c>
      <c r="C19" s="62">
        <v>0</v>
      </c>
      <c r="D19" s="62">
        <v>0</v>
      </c>
      <c r="E19" s="62">
        <v>0</v>
      </c>
      <c r="F19" s="62">
        <v>0</v>
      </c>
      <c r="G19" s="62">
        <v>0</v>
      </c>
      <c r="H19" s="62">
        <v>0</v>
      </c>
      <c r="I19" s="62">
        <v>0</v>
      </c>
      <c r="J19" s="62">
        <v>0</v>
      </c>
      <c r="K19" s="62">
        <v>0</v>
      </c>
      <c r="L19" s="62">
        <v>0</v>
      </c>
      <c r="M19" s="62">
        <v>0</v>
      </c>
      <c r="N19" s="62">
        <v>0</v>
      </c>
      <c r="O19" s="62">
        <v>0</v>
      </c>
      <c r="P19" s="62">
        <v>0</v>
      </c>
      <c r="Q19" s="62">
        <v>0</v>
      </c>
      <c r="R19" s="62">
        <v>0</v>
      </c>
      <c r="S19" s="62">
        <v>0</v>
      </c>
    </row>
    <row r="20" spans="2:19" s="372" customFormat="1" ht="12" customHeight="1">
      <c r="B20" s="501" t="s">
        <v>481</v>
      </c>
      <c r="C20" s="459">
        <v>0</v>
      </c>
      <c r="D20" s="459">
        <v>0</v>
      </c>
      <c r="E20" s="459">
        <v>0</v>
      </c>
      <c r="F20" s="459">
        <v>0</v>
      </c>
      <c r="G20" s="459">
        <v>0</v>
      </c>
      <c r="H20" s="459">
        <v>0</v>
      </c>
      <c r="I20" s="459">
        <v>0</v>
      </c>
      <c r="J20" s="459">
        <v>0</v>
      </c>
      <c r="K20" s="459">
        <v>0</v>
      </c>
      <c r="L20" s="459">
        <v>0</v>
      </c>
      <c r="M20" s="459">
        <v>0</v>
      </c>
      <c r="N20" s="459">
        <v>0</v>
      </c>
      <c r="O20" s="459">
        <v>0</v>
      </c>
      <c r="P20" s="459">
        <v>0</v>
      </c>
      <c r="Q20" s="459">
        <v>0</v>
      </c>
      <c r="R20" s="459">
        <v>0</v>
      </c>
      <c r="S20" s="459">
        <v>0</v>
      </c>
    </row>
    <row r="21" spans="2:19" s="372" customFormat="1" ht="12">
      <c r="B21" s="501" t="s">
        <v>482</v>
      </c>
      <c r="C21" s="459">
        <v>0</v>
      </c>
      <c r="D21" s="459">
        <v>0</v>
      </c>
      <c r="E21" s="459">
        <v>0</v>
      </c>
      <c r="F21" s="459">
        <v>0</v>
      </c>
      <c r="G21" s="459">
        <v>0</v>
      </c>
      <c r="H21" s="459">
        <v>0</v>
      </c>
      <c r="I21" s="459">
        <v>0</v>
      </c>
      <c r="J21" s="459">
        <v>0</v>
      </c>
      <c r="K21" s="459">
        <v>0</v>
      </c>
      <c r="L21" s="459">
        <v>0</v>
      </c>
      <c r="M21" s="459">
        <v>0</v>
      </c>
      <c r="N21" s="459">
        <v>0</v>
      </c>
      <c r="O21" s="459">
        <v>0</v>
      </c>
      <c r="P21" s="459">
        <v>0</v>
      </c>
      <c r="Q21" s="459">
        <v>0</v>
      </c>
      <c r="R21" s="459">
        <v>0</v>
      </c>
      <c r="S21" s="459">
        <v>0</v>
      </c>
    </row>
    <row r="22" spans="2:19" s="815" customFormat="1" ht="7">
      <c r="B22" s="69" t="s">
        <v>1599</v>
      </c>
      <c r="C22" s="69"/>
      <c r="D22" s="69"/>
      <c r="E22" s="69"/>
      <c r="F22" s="485"/>
      <c r="G22" s="485"/>
      <c r="H22" s="485"/>
      <c r="I22" s="485"/>
      <c r="J22" s="485"/>
      <c r="K22" s="485"/>
      <c r="L22" s="485"/>
      <c r="M22" s="485"/>
      <c r="N22" s="485"/>
      <c r="O22" s="485"/>
      <c r="P22" s="485"/>
      <c r="Q22" s="485"/>
      <c r="R22" s="485"/>
      <c r="S22" s="485"/>
    </row>
    <row r="23" spans="2:19">
      <c r="B23" s="85"/>
      <c r="C23" s="18"/>
      <c r="D23" s="18"/>
      <c r="E23" s="18"/>
      <c r="F23" s="18"/>
      <c r="G23" s="18"/>
      <c r="H23" s="18"/>
      <c r="I23" s="18"/>
      <c r="J23" s="18"/>
      <c r="K23" s="18"/>
      <c r="L23" s="18"/>
      <c r="M23" s="18"/>
      <c r="N23" s="18"/>
      <c r="O23" s="18"/>
      <c r="P23" s="18"/>
      <c r="Q23" s="18"/>
      <c r="R23" s="18"/>
      <c r="S23" s="18"/>
    </row>
    <row r="24" spans="2:19">
      <c r="B24" s="33"/>
      <c r="C24" s="18"/>
      <c r="D24" s="18"/>
      <c r="E24" s="18"/>
      <c r="F24" s="18"/>
      <c r="G24" s="18"/>
      <c r="H24" s="18"/>
      <c r="I24" s="18"/>
      <c r="J24" s="18"/>
      <c r="K24" s="18"/>
      <c r="L24" s="18"/>
      <c r="M24" s="18"/>
      <c r="N24" s="18"/>
      <c r="O24" s="18"/>
      <c r="P24" s="18"/>
      <c r="Q24" s="18"/>
      <c r="R24" s="18"/>
      <c r="S24" s="18"/>
    </row>
    <row r="25" spans="2:19">
      <c r="B25" s="1100" t="s">
        <v>1576</v>
      </c>
      <c r="C25" s="1100"/>
      <c r="D25" s="1100"/>
      <c r="E25" s="1100"/>
      <c r="F25" s="1100"/>
      <c r="G25" s="1100"/>
      <c r="H25" s="1100"/>
      <c r="I25" s="1100"/>
      <c r="J25" s="1100"/>
      <c r="K25" s="1100"/>
      <c r="L25" s="1100"/>
      <c r="M25" s="1100"/>
      <c r="N25" s="1100"/>
      <c r="O25" s="1100"/>
      <c r="P25" s="1100"/>
      <c r="Q25" s="1100"/>
      <c r="R25" s="1100"/>
      <c r="S25" s="1100"/>
    </row>
    <row r="26" spans="2:19" ht="38.5" customHeight="1">
      <c r="B26" s="41"/>
      <c r="C26" s="41"/>
      <c r="D26" s="41"/>
      <c r="E26" s="41"/>
      <c r="F26" s="41"/>
      <c r="G26" s="41"/>
      <c r="H26" s="41"/>
      <c r="I26" s="41"/>
      <c r="J26" s="41"/>
      <c r="K26" s="41"/>
      <c r="L26" s="41"/>
      <c r="M26" s="41"/>
      <c r="N26" s="41"/>
      <c r="O26" s="41"/>
      <c r="P26" s="41"/>
      <c r="Q26" s="41"/>
      <c r="R26" s="41"/>
      <c r="S26" s="41"/>
    </row>
    <row r="27" spans="2:19" s="4" customFormat="1" ht="35.5" customHeight="1">
      <c r="B27" s="442"/>
      <c r="C27" s="1112" t="s">
        <v>1191</v>
      </c>
      <c r="D27" s="1112"/>
      <c r="E27" s="1112"/>
      <c r="F27" s="1112"/>
      <c r="G27" s="1112"/>
      <c r="H27" s="1112" t="s">
        <v>1190</v>
      </c>
      <c r="I27" s="1112"/>
      <c r="J27" s="1112"/>
      <c r="K27" s="1112"/>
      <c r="L27" s="1112" t="s">
        <v>1192</v>
      </c>
      <c r="M27" s="1112"/>
      <c r="N27" s="1112"/>
      <c r="O27" s="1112"/>
      <c r="P27" s="1112" t="s">
        <v>1193</v>
      </c>
      <c r="Q27" s="1112"/>
      <c r="R27" s="1112"/>
      <c r="S27" s="1112"/>
    </row>
    <row r="28" spans="2:19" s="4" customFormat="1" ht="39">
      <c r="B28" s="450"/>
      <c r="C28" s="828" t="s">
        <v>450</v>
      </c>
      <c r="D28" s="828" t="s">
        <v>451</v>
      </c>
      <c r="E28" s="828" t="s">
        <v>452</v>
      </c>
      <c r="F28" s="828" t="s">
        <v>455</v>
      </c>
      <c r="G28" s="828" t="s">
        <v>454</v>
      </c>
      <c r="H28" s="558" t="s">
        <v>262</v>
      </c>
      <c r="I28" s="828" t="s">
        <v>263</v>
      </c>
      <c r="J28" s="828" t="s">
        <v>264</v>
      </c>
      <c r="K28" s="856">
        <v>12.5</v>
      </c>
      <c r="L28" s="558" t="s">
        <v>262</v>
      </c>
      <c r="M28" s="828" t="s">
        <v>263</v>
      </c>
      <c r="N28" s="828" t="s">
        <v>264</v>
      </c>
      <c r="O28" s="856" t="s">
        <v>478</v>
      </c>
      <c r="P28" s="558" t="s">
        <v>262</v>
      </c>
      <c r="Q28" s="828" t="s">
        <v>263</v>
      </c>
      <c r="R28" s="828" t="s">
        <v>264</v>
      </c>
      <c r="S28" s="856">
        <v>12.5</v>
      </c>
    </row>
    <row r="29" spans="2:19" ht="13.9" customHeight="1">
      <c r="B29" s="817" t="s">
        <v>177</v>
      </c>
      <c r="C29" s="389">
        <v>4573.0520000000006</v>
      </c>
      <c r="D29" s="389">
        <v>32.948999999999998</v>
      </c>
      <c r="E29" s="991">
        <v>3.4000000000000002E-2</v>
      </c>
      <c r="F29" s="389">
        <v>0.504</v>
      </c>
      <c r="G29" s="389">
        <v>194.63900000000001</v>
      </c>
      <c r="H29" s="389">
        <v>785.125</v>
      </c>
      <c r="I29" s="389">
        <v>3821.4140000000002</v>
      </c>
      <c r="J29" s="389">
        <v>0</v>
      </c>
      <c r="K29" s="389">
        <v>194.63900000000001</v>
      </c>
      <c r="L29" s="389">
        <v>85.938000000000002</v>
      </c>
      <c r="M29" s="389">
        <v>267.49900000000002</v>
      </c>
      <c r="N29" s="389">
        <v>0</v>
      </c>
      <c r="O29" s="389">
        <v>1253.1759999999999</v>
      </c>
      <c r="P29" s="389">
        <v>6.8750399999999994</v>
      </c>
      <c r="Q29" s="389">
        <v>21.399920000000002</v>
      </c>
      <c r="R29" s="389">
        <v>0</v>
      </c>
      <c r="S29" s="389">
        <v>100.25408</v>
      </c>
    </row>
    <row r="30" spans="2:19" s="428" customFormat="1" ht="13.9" customHeight="1">
      <c r="B30" s="413" t="s">
        <v>265</v>
      </c>
      <c r="C30" s="414">
        <v>751.63800000000003</v>
      </c>
      <c r="D30" s="414">
        <v>32.948999999999998</v>
      </c>
      <c r="E30" s="992">
        <v>3.4000000000000002E-2</v>
      </c>
      <c r="F30" s="414">
        <v>0.504</v>
      </c>
      <c r="G30" s="414">
        <v>98.853999999999999</v>
      </c>
      <c r="H30" s="414">
        <v>785.125</v>
      </c>
      <c r="I30" s="414">
        <v>0</v>
      </c>
      <c r="J30" s="414">
        <v>0</v>
      </c>
      <c r="K30" s="414">
        <v>98.853999999999999</v>
      </c>
      <c r="L30" s="414">
        <v>85.938000000000002</v>
      </c>
      <c r="M30" s="414">
        <v>0</v>
      </c>
      <c r="N30" s="414">
        <v>0</v>
      </c>
      <c r="O30" s="414">
        <v>55.869</v>
      </c>
      <c r="P30" s="414">
        <v>6.8750399999999994</v>
      </c>
      <c r="Q30" s="414">
        <v>0</v>
      </c>
      <c r="R30" s="414">
        <v>0</v>
      </c>
      <c r="S30" s="414">
        <v>4.4695200000000002</v>
      </c>
    </row>
    <row r="31" spans="2:19" s="144" customFormat="1" ht="13.9" customHeight="1">
      <c r="B31" s="234" t="s">
        <v>266</v>
      </c>
      <c r="C31" s="235">
        <v>751.63800000000003</v>
      </c>
      <c r="D31" s="235">
        <v>32.948999999999998</v>
      </c>
      <c r="E31" s="993">
        <v>3.4000000000000002E-2</v>
      </c>
      <c r="F31" s="235">
        <v>0.504</v>
      </c>
      <c r="G31" s="235">
        <v>98.853999999999999</v>
      </c>
      <c r="H31" s="235">
        <v>785.125</v>
      </c>
      <c r="I31" s="235">
        <v>0</v>
      </c>
      <c r="J31" s="235">
        <v>0</v>
      </c>
      <c r="K31" s="235">
        <v>98.853999999999999</v>
      </c>
      <c r="L31" s="235">
        <v>85.938000000000002</v>
      </c>
      <c r="M31" s="235">
        <v>0</v>
      </c>
      <c r="N31" s="235">
        <v>0</v>
      </c>
      <c r="O31" s="235">
        <v>55.869</v>
      </c>
      <c r="P31" s="235">
        <v>6.8750399999999994</v>
      </c>
      <c r="Q31" s="235">
        <v>0</v>
      </c>
      <c r="R31" s="235">
        <v>0</v>
      </c>
      <c r="S31" s="235">
        <v>4.4695200000000002</v>
      </c>
    </row>
    <row r="32" spans="2:19" s="372" customFormat="1" ht="13.9" customHeight="1">
      <c r="B32" s="501" t="s">
        <v>479</v>
      </c>
      <c r="C32" s="459">
        <v>751.63800000000003</v>
      </c>
      <c r="D32" s="459">
        <v>32.948999999999998</v>
      </c>
      <c r="E32" s="459" t="s">
        <v>3</v>
      </c>
      <c r="F32" s="459">
        <v>0.504</v>
      </c>
      <c r="G32" s="459">
        <v>3.9449999999999998</v>
      </c>
      <c r="H32" s="459">
        <v>785.09100000000001</v>
      </c>
      <c r="I32" s="459">
        <v>0</v>
      </c>
      <c r="J32" s="459">
        <v>0</v>
      </c>
      <c r="K32" s="459">
        <v>3.9449999999999998</v>
      </c>
      <c r="L32" s="459">
        <v>85.936999999999998</v>
      </c>
      <c r="M32" s="459">
        <v>0</v>
      </c>
      <c r="N32" s="459">
        <v>0</v>
      </c>
      <c r="O32" s="459">
        <v>9.8800000000000008</v>
      </c>
      <c r="P32" s="459">
        <v>6.8749599999999997</v>
      </c>
      <c r="Q32" s="459">
        <v>0</v>
      </c>
      <c r="R32" s="459">
        <v>0</v>
      </c>
      <c r="S32" s="459">
        <v>0.7904000000000001</v>
      </c>
    </row>
    <row r="33" spans="2:19" s="372" customFormat="1" ht="13.9" customHeight="1">
      <c r="B33" s="501" t="s">
        <v>480</v>
      </c>
      <c r="C33" s="459">
        <v>0</v>
      </c>
      <c r="D33" s="459">
        <v>0</v>
      </c>
      <c r="E33" s="994">
        <v>3.4000000000000002E-2</v>
      </c>
      <c r="F33" s="459">
        <v>0</v>
      </c>
      <c r="G33" s="459">
        <v>94.909000000000006</v>
      </c>
      <c r="H33" s="459">
        <v>3.4000000000000002E-2</v>
      </c>
      <c r="I33" s="459">
        <v>0</v>
      </c>
      <c r="J33" s="459">
        <v>0</v>
      </c>
      <c r="K33" s="459">
        <v>94.909000000000006</v>
      </c>
      <c r="L33" s="459">
        <v>1E-3</v>
      </c>
      <c r="M33" s="459">
        <v>0</v>
      </c>
      <c r="N33" s="459">
        <v>0</v>
      </c>
      <c r="O33" s="459">
        <v>45.988999999999997</v>
      </c>
      <c r="P33" s="459">
        <v>8.0000000000000007E-5</v>
      </c>
      <c r="Q33" s="459">
        <v>0</v>
      </c>
      <c r="R33" s="459">
        <v>0</v>
      </c>
      <c r="S33" s="459">
        <v>3.6791199999999997</v>
      </c>
    </row>
    <row r="34" spans="2:19" s="144" customFormat="1" ht="13.9" customHeight="1">
      <c r="B34" s="816" t="s">
        <v>269</v>
      </c>
      <c r="C34" s="62">
        <v>0</v>
      </c>
      <c r="D34" s="62">
        <v>0</v>
      </c>
      <c r="E34" s="62">
        <v>0</v>
      </c>
      <c r="F34" s="62">
        <v>0</v>
      </c>
      <c r="G34" s="62">
        <v>0</v>
      </c>
      <c r="H34" s="62">
        <v>0</v>
      </c>
      <c r="I34" s="62">
        <v>0</v>
      </c>
      <c r="J34" s="62">
        <v>0</v>
      </c>
      <c r="K34" s="62">
        <v>0</v>
      </c>
      <c r="L34" s="62">
        <v>0</v>
      </c>
      <c r="M34" s="62">
        <v>0</v>
      </c>
      <c r="N34" s="62">
        <v>0</v>
      </c>
      <c r="O34" s="62">
        <v>0</v>
      </c>
      <c r="P34" s="62">
        <v>0</v>
      </c>
      <c r="Q34" s="62">
        <v>0</v>
      </c>
      <c r="R34" s="62">
        <v>0</v>
      </c>
      <c r="S34" s="62">
        <v>0</v>
      </c>
    </row>
    <row r="35" spans="2:19" s="372" customFormat="1" ht="18" customHeight="1">
      <c r="B35" s="501" t="s">
        <v>481</v>
      </c>
      <c r="C35" s="459">
        <v>0</v>
      </c>
      <c r="D35" s="459">
        <v>0</v>
      </c>
      <c r="E35" s="459">
        <v>0</v>
      </c>
      <c r="F35" s="459">
        <v>0</v>
      </c>
      <c r="G35" s="459">
        <v>0</v>
      </c>
      <c r="H35" s="459">
        <v>0</v>
      </c>
      <c r="I35" s="459">
        <v>0</v>
      </c>
      <c r="J35" s="459">
        <v>0</v>
      </c>
      <c r="K35" s="459">
        <v>0</v>
      </c>
      <c r="L35" s="459">
        <v>0</v>
      </c>
      <c r="M35" s="459">
        <v>0</v>
      </c>
      <c r="N35" s="459">
        <v>0</v>
      </c>
      <c r="O35" s="459">
        <v>0</v>
      </c>
      <c r="P35" s="459" t="s">
        <v>3</v>
      </c>
      <c r="Q35" s="459" t="s">
        <v>3</v>
      </c>
      <c r="R35" s="459" t="s">
        <v>3</v>
      </c>
      <c r="S35" s="459" t="s">
        <v>3</v>
      </c>
    </row>
    <row r="36" spans="2:19" s="372" customFormat="1" ht="13.9" customHeight="1">
      <c r="B36" s="501" t="s">
        <v>482</v>
      </c>
      <c r="C36" s="459">
        <v>0</v>
      </c>
      <c r="D36" s="459">
        <v>0</v>
      </c>
      <c r="E36" s="459">
        <v>0</v>
      </c>
      <c r="F36" s="459">
        <v>0</v>
      </c>
      <c r="G36" s="459">
        <v>0</v>
      </c>
      <c r="H36" s="459">
        <v>0</v>
      </c>
      <c r="I36" s="459">
        <v>0</v>
      </c>
      <c r="J36" s="459">
        <v>0</v>
      </c>
      <c r="K36" s="459">
        <v>0</v>
      </c>
      <c r="L36" s="459">
        <v>0</v>
      </c>
      <c r="M36" s="459">
        <v>0</v>
      </c>
      <c r="N36" s="459">
        <v>0</v>
      </c>
      <c r="O36" s="459">
        <v>0</v>
      </c>
      <c r="P36" s="459" t="s">
        <v>3</v>
      </c>
      <c r="Q36" s="459" t="s">
        <v>3</v>
      </c>
      <c r="R36" s="459" t="s">
        <v>3</v>
      </c>
      <c r="S36" s="459" t="s">
        <v>3</v>
      </c>
    </row>
    <row r="37" spans="2:19" s="428" customFormat="1" ht="13.9" customHeight="1">
      <c r="B37" s="413" t="s">
        <v>272</v>
      </c>
      <c r="C37" s="414">
        <v>3821.4140000000002</v>
      </c>
      <c r="D37" s="414">
        <v>0</v>
      </c>
      <c r="E37" s="414">
        <v>0</v>
      </c>
      <c r="F37" s="414">
        <v>0</v>
      </c>
      <c r="G37" s="414">
        <v>95.784999999999997</v>
      </c>
      <c r="H37" s="414">
        <v>0</v>
      </c>
      <c r="I37" s="414">
        <v>3821.4140000000002</v>
      </c>
      <c r="J37" s="414">
        <v>0</v>
      </c>
      <c r="K37" s="414">
        <v>95.784999999999997</v>
      </c>
      <c r="L37" s="414">
        <v>0</v>
      </c>
      <c r="M37" s="414">
        <v>267.49900000000002</v>
      </c>
      <c r="N37" s="414">
        <v>0</v>
      </c>
      <c r="O37" s="414">
        <v>1197.307</v>
      </c>
      <c r="P37" s="414">
        <v>0</v>
      </c>
      <c r="Q37" s="414">
        <v>21.399920000000002</v>
      </c>
      <c r="R37" s="414">
        <v>0</v>
      </c>
      <c r="S37" s="414">
        <v>95.784559999999999</v>
      </c>
    </row>
    <row r="38" spans="2:19" s="144" customFormat="1" ht="13.9" customHeight="1">
      <c r="B38" s="234" t="s">
        <v>266</v>
      </c>
      <c r="C38" s="235">
        <v>3821.4140000000002</v>
      </c>
      <c r="D38" s="235">
        <v>0</v>
      </c>
      <c r="E38" s="235">
        <v>0</v>
      </c>
      <c r="F38" s="235">
        <v>0</v>
      </c>
      <c r="G38" s="235">
        <v>95.784999999999997</v>
      </c>
      <c r="H38" s="235">
        <v>0</v>
      </c>
      <c r="I38" s="235">
        <v>3821.4140000000002</v>
      </c>
      <c r="J38" s="235">
        <v>0</v>
      </c>
      <c r="K38" s="235">
        <v>95.784999999999997</v>
      </c>
      <c r="L38" s="235">
        <v>0</v>
      </c>
      <c r="M38" s="235">
        <v>267.49900000000002</v>
      </c>
      <c r="N38" s="235">
        <v>0</v>
      </c>
      <c r="O38" s="235">
        <v>1197.307</v>
      </c>
      <c r="P38" s="235">
        <v>0</v>
      </c>
      <c r="Q38" s="235">
        <v>21.399920000000002</v>
      </c>
      <c r="R38" s="235">
        <v>0</v>
      </c>
      <c r="S38" s="235">
        <v>95.784559999999999</v>
      </c>
    </row>
    <row r="39" spans="2:19" s="372" customFormat="1" ht="13.9" customHeight="1">
      <c r="B39" s="501" t="s">
        <v>479</v>
      </c>
      <c r="C39" s="459">
        <v>0</v>
      </c>
      <c r="D39" s="459">
        <v>0</v>
      </c>
      <c r="E39" s="459">
        <v>0</v>
      </c>
      <c r="F39" s="459">
        <v>0</v>
      </c>
      <c r="G39" s="459">
        <v>0</v>
      </c>
      <c r="H39" s="459">
        <v>0</v>
      </c>
      <c r="I39" s="459">
        <v>0</v>
      </c>
      <c r="J39" s="459">
        <v>0</v>
      </c>
      <c r="K39" s="459">
        <v>0</v>
      </c>
      <c r="L39" s="459">
        <v>0</v>
      </c>
      <c r="M39" s="459">
        <v>0</v>
      </c>
      <c r="N39" s="459">
        <v>0</v>
      </c>
      <c r="O39" s="459">
        <v>0</v>
      </c>
      <c r="P39" s="459">
        <v>0</v>
      </c>
      <c r="Q39" s="459">
        <v>0</v>
      </c>
      <c r="R39" s="459">
        <v>0</v>
      </c>
      <c r="S39" s="459">
        <v>0</v>
      </c>
    </row>
    <row r="40" spans="2:19" s="372" customFormat="1" ht="13.9" customHeight="1">
      <c r="B40" s="501" t="s">
        <v>480</v>
      </c>
      <c r="C40" s="459">
        <v>3821.4140000000002</v>
      </c>
      <c r="D40" s="459">
        <v>0</v>
      </c>
      <c r="E40" s="459">
        <v>0</v>
      </c>
      <c r="F40" s="459">
        <v>0</v>
      </c>
      <c r="G40" s="459">
        <v>95.784999999999997</v>
      </c>
      <c r="H40" s="459">
        <v>0</v>
      </c>
      <c r="I40" s="459">
        <v>3821.4140000000002</v>
      </c>
      <c r="J40" s="459">
        <v>0</v>
      </c>
      <c r="K40" s="459">
        <v>95.784999999999997</v>
      </c>
      <c r="L40" s="459">
        <v>0</v>
      </c>
      <c r="M40" s="459">
        <v>267.49900000000002</v>
      </c>
      <c r="N40" s="459">
        <v>0</v>
      </c>
      <c r="O40" s="459">
        <v>1197.307</v>
      </c>
      <c r="P40" s="459">
        <v>0</v>
      </c>
      <c r="Q40" s="459">
        <v>21.399920000000002</v>
      </c>
      <c r="R40" s="459">
        <v>0</v>
      </c>
      <c r="S40" s="459">
        <v>95.784559999999999</v>
      </c>
    </row>
    <row r="41" spans="2:19" s="144" customFormat="1" ht="13.9" customHeight="1">
      <c r="B41" s="816" t="s">
        <v>269</v>
      </c>
      <c r="C41" s="62">
        <v>0</v>
      </c>
      <c r="D41" s="62">
        <v>0</v>
      </c>
      <c r="E41" s="62">
        <v>0</v>
      </c>
      <c r="F41" s="62">
        <v>0</v>
      </c>
      <c r="G41" s="62">
        <v>0</v>
      </c>
      <c r="H41" s="62">
        <v>0</v>
      </c>
      <c r="I41" s="62">
        <v>0</v>
      </c>
      <c r="J41" s="62">
        <v>0</v>
      </c>
      <c r="K41" s="62">
        <v>0</v>
      </c>
      <c r="L41" s="62">
        <v>0</v>
      </c>
      <c r="M41" s="62">
        <v>0</v>
      </c>
      <c r="N41" s="62">
        <v>0</v>
      </c>
      <c r="O41" s="62">
        <v>0</v>
      </c>
      <c r="P41" s="62">
        <v>0</v>
      </c>
      <c r="Q41" s="62">
        <v>0</v>
      </c>
      <c r="R41" s="62">
        <v>0</v>
      </c>
      <c r="S41" s="62">
        <v>0</v>
      </c>
    </row>
    <row r="42" spans="2:19" s="372" customFormat="1" ht="12" customHeight="1">
      <c r="B42" s="501" t="s">
        <v>481</v>
      </c>
      <c r="C42" s="459">
        <v>0</v>
      </c>
      <c r="D42" s="459">
        <v>0</v>
      </c>
      <c r="E42" s="459">
        <v>0</v>
      </c>
      <c r="F42" s="459">
        <v>0</v>
      </c>
      <c r="G42" s="459">
        <v>0</v>
      </c>
      <c r="H42" s="459">
        <v>0</v>
      </c>
      <c r="I42" s="459">
        <v>0</v>
      </c>
      <c r="J42" s="459">
        <v>0</v>
      </c>
      <c r="K42" s="459">
        <v>0</v>
      </c>
      <c r="L42" s="459">
        <v>0</v>
      </c>
      <c r="M42" s="459">
        <v>0</v>
      </c>
      <c r="N42" s="459">
        <v>0</v>
      </c>
      <c r="O42" s="459">
        <v>0</v>
      </c>
      <c r="P42" s="459">
        <v>0</v>
      </c>
      <c r="Q42" s="459">
        <v>0</v>
      </c>
      <c r="R42" s="459">
        <v>0</v>
      </c>
      <c r="S42" s="459">
        <v>0</v>
      </c>
    </row>
    <row r="43" spans="2:19" s="372" customFormat="1" ht="12">
      <c r="B43" s="501" t="s">
        <v>482</v>
      </c>
      <c r="C43" s="459">
        <v>0</v>
      </c>
      <c r="D43" s="459">
        <v>0</v>
      </c>
      <c r="E43" s="459">
        <v>0</v>
      </c>
      <c r="F43" s="459">
        <v>0</v>
      </c>
      <c r="G43" s="459">
        <v>0</v>
      </c>
      <c r="H43" s="459">
        <v>0</v>
      </c>
      <c r="I43" s="459">
        <v>0</v>
      </c>
      <c r="J43" s="459">
        <v>0</v>
      </c>
      <c r="K43" s="459">
        <v>0</v>
      </c>
      <c r="L43" s="459">
        <v>0</v>
      </c>
      <c r="M43" s="459">
        <v>0</v>
      </c>
      <c r="N43" s="459">
        <v>0</v>
      </c>
      <c r="O43" s="459">
        <v>0</v>
      </c>
      <c r="P43" s="459">
        <v>0</v>
      </c>
      <c r="Q43" s="459">
        <v>0</v>
      </c>
      <c r="R43" s="459">
        <v>0</v>
      </c>
      <c r="S43" s="459">
        <v>0</v>
      </c>
    </row>
    <row r="44" spans="2:19" s="815" customFormat="1" ht="7">
      <c r="B44" s="69" t="s">
        <v>1600</v>
      </c>
      <c r="C44" s="69"/>
      <c r="D44" s="69"/>
      <c r="E44" s="69"/>
      <c r="F44" s="485"/>
      <c r="G44" s="485"/>
      <c r="H44" s="485"/>
      <c r="I44" s="485"/>
      <c r="J44" s="485"/>
      <c r="K44" s="485"/>
      <c r="L44" s="485"/>
      <c r="M44" s="485"/>
      <c r="N44" s="485"/>
      <c r="O44" s="485"/>
      <c r="P44" s="485"/>
      <c r="Q44" s="485"/>
      <c r="R44" s="485"/>
      <c r="S44" s="485"/>
    </row>
    <row r="45" spans="2:19">
      <c r="B45" s="68"/>
      <c r="H45" s="1040"/>
      <c r="I45" s="1040"/>
    </row>
    <row r="46" spans="2:19">
      <c r="B46" s="1145"/>
      <c r="C46" s="1145"/>
      <c r="D46" s="1145"/>
      <c r="E46" s="1145"/>
      <c r="F46" s="1145"/>
      <c r="G46" s="1145"/>
      <c r="H46" s="1040"/>
      <c r="I46" s="1040"/>
    </row>
  </sheetData>
  <mergeCells count="12">
    <mergeCell ref="C27:G27"/>
    <mergeCell ref="H27:K27"/>
    <mergeCell ref="L27:O27"/>
    <mergeCell ref="P27:S27"/>
    <mergeCell ref="H45:I46"/>
    <mergeCell ref="B46:G46"/>
    <mergeCell ref="B25:S25"/>
    <mergeCell ref="B2:S2"/>
    <mergeCell ref="C5:G5"/>
    <mergeCell ref="H5:K5"/>
    <mergeCell ref="L5:O5"/>
    <mergeCell ref="P5:S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2"/>
  <sheetViews>
    <sheetView showGridLines="0" zoomScaleNormal="100" workbookViewId="0"/>
  </sheetViews>
  <sheetFormatPr baseColWidth="10" defaultColWidth="8.69921875" defaultRowHeight="13"/>
  <cols>
    <col min="1" max="1" width="8.69921875" style="1" customWidth="1"/>
    <col min="2" max="2" width="68.296875" style="1" customWidth="1"/>
    <col min="3" max="3" width="14.19921875" style="1" customWidth="1"/>
    <col min="4" max="7" width="20.69921875" style="1" customWidth="1"/>
    <col min="8" max="16384" width="8.69921875" style="1"/>
  </cols>
  <sheetData>
    <row r="2" spans="2:9" ht="30.65" customHeight="1">
      <c r="B2" s="1036" t="s">
        <v>1493</v>
      </c>
      <c r="C2" s="1036"/>
      <c r="D2" s="1036"/>
      <c r="E2" s="1036"/>
      <c r="F2" s="1036"/>
      <c r="G2" s="1036"/>
      <c r="I2" s="96"/>
    </row>
    <row r="3" spans="2:9" ht="13.15" customHeight="1">
      <c r="B3" s="103"/>
      <c r="C3" s="103"/>
      <c r="D3" s="103"/>
      <c r="E3" s="103"/>
      <c r="F3" s="103"/>
      <c r="G3" s="103"/>
    </row>
    <row r="4" spans="2:9" ht="13.15" customHeight="1">
      <c r="B4" s="103"/>
      <c r="C4" s="103"/>
      <c r="D4" s="103"/>
      <c r="E4" s="103"/>
      <c r="F4" s="103"/>
      <c r="G4" s="103"/>
    </row>
    <row r="5" spans="2:9" ht="13.5" customHeight="1">
      <c r="B5" s="202"/>
      <c r="C5" s="596"/>
      <c r="D5" s="1049" t="s">
        <v>660</v>
      </c>
      <c r="E5" s="1049"/>
      <c r="F5" s="1049"/>
      <c r="G5" s="1049"/>
    </row>
    <row r="6" spans="2:9" s="2" customFormat="1" ht="24.25" customHeight="1">
      <c r="B6" s="686"/>
      <c r="C6" s="579" t="s">
        <v>20</v>
      </c>
      <c r="D6" s="574" t="s">
        <v>1138</v>
      </c>
      <c r="E6" s="574" t="s">
        <v>1139</v>
      </c>
      <c r="F6" s="574" t="s">
        <v>1140</v>
      </c>
      <c r="G6" s="574" t="s">
        <v>1141</v>
      </c>
    </row>
    <row r="7" spans="2:9">
      <c r="B7" s="633" t="s">
        <v>661</v>
      </c>
      <c r="C7" s="634">
        <v>745047.82200000016</v>
      </c>
      <c r="D7" s="634">
        <v>562633.95200000005</v>
      </c>
      <c r="E7" s="634">
        <v>72212.818999999989</v>
      </c>
      <c r="F7" s="634">
        <v>6747.387999999999</v>
      </c>
      <c r="G7" s="634">
        <v>103453.663</v>
      </c>
    </row>
    <row r="8" spans="2:9" s="39" customFormat="1">
      <c r="B8" s="103" t="s">
        <v>662</v>
      </c>
      <c r="C8" s="243">
        <v>139534.77899999998</v>
      </c>
      <c r="D8" s="243">
        <v>1708.671</v>
      </c>
      <c r="E8" s="243">
        <v>47982.722999999998</v>
      </c>
      <c r="F8" s="244">
        <v>0</v>
      </c>
      <c r="G8" s="243">
        <v>89843.384999999995</v>
      </c>
      <c r="H8" s="958"/>
    </row>
    <row r="9" spans="2:9" s="39" customFormat="1" ht="15" customHeight="1">
      <c r="B9" s="246" t="s">
        <v>663</v>
      </c>
      <c r="C9" s="247">
        <f>+SUM(C10:C16)</f>
        <v>-157479.35000000006</v>
      </c>
      <c r="D9" s="247">
        <f>+SUM(D10:D16)</f>
        <v>63291.44999999991</v>
      </c>
      <c r="E9" s="247">
        <f>+SUM(E10:E16)</f>
        <v>-23574.600999999988</v>
      </c>
      <c r="F9" s="247">
        <f>+SUM(F10:F16)</f>
        <v>-3899.1509999999994</v>
      </c>
      <c r="G9" s="247">
        <f>+SUM(G10:G16)</f>
        <v>-193297.04800000001</v>
      </c>
    </row>
    <row r="10" spans="2:9" s="39" customFormat="1">
      <c r="B10" s="223" t="s">
        <v>664</v>
      </c>
      <c r="C10" s="107">
        <v>181204.54200000002</v>
      </c>
      <c r="D10" s="107">
        <v>181204.54200000002</v>
      </c>
      <c r="E10" s="204">
        <v>0</v>
      </c>
      <c r="F10" s="204">
        <v>0</v>
      </c>
      <c r="G10" s="204">
        <v>0</v>
      </c>
    </row>
    <row r="11" spans="2:9" s="39" customFormat="1">
      <c r="B11" s="223" t="s">
        <v>665</v>
      </c>
      <c r="C11" s="107">
        <v>14707.732</v>
      </c>
      <c r="D11" s="204">
        <v>0</v>
      </c>
      <c r="E11" s="107">
        <v>14707.732</v>
      </c>
      <c r="F11" s="204">
        <v>0</v>
      </c>
      <c r="G11" s="204">
        <v>0</v>
      </c>
    </row>
    <row r="12" spans="2:9" s="39" customFormat="1" ht="26">
      <c r="B12" s="223" t="s">
        <v>666</v>
      </c>
      <c r="C12" s="107">
        <v>-221922.09499999997</v>
      </c>
      <c r="D12" s="204">
        <v>-4448.5789999999997</v>
      </c>
      <c r="E12" s="107">
        <v>-24176.467999999986</v>
      </c>
      <c r="F12" s="204">
        <v>0</v>
      </c>
      <c r="G12" s="204">
        <v>-193297.04800000001</v>
      </c>
    </row>
    <row r="13" spans="2:9" s="39" customFormat="1" ht="15">
      <c r="B13" s="965" t="s">
        <v>1455</v>
      </c>
      <c r="C13" s="107">
        <v>4867.058</v>
      </c>
      <c r="D13" s="107">
        <v>4867.058</v>
      </c>
      <c r="E13" s="107">
        <v>0</v>
      </c>
      <c r="F13" s="204">
        <v>0</v>
      </c>
      <c r="G13" s="204">
        <v>0</v>
      </c>
    </row>
    <row r="14" spans="2:9" s="39" customFormat="1">
      <c r="B14" s="223" t="s">
        <v>667</v>
      </c>
      <c r="C14" s="107">
        <v>-16934.813999999998</v>
      </c>
      <c r="D14" s="204">
        <v>1070.2020000000002</v>
      </c>
      <c r="E14" s="107">
        <v>-14105.865</v>
      </c>
      <c r="F14" s="204">
        <v>-3899.1509999999994</v>
      </c>
      <c r="G14" s="204">
        <v>0</v>
      </c>
    </row>
    <row r="15" spans="2:9" s="39" customFormat="1">
      <c r="B15" s="223" t="s">
        <v>668</v>
      </c>
      <c r="C15" s="107">
        <v>-118313.697</v>
      </c>
      <c r="D15" s="204">
        <v>-118313.697</v>
      </c>
      <c r="E15" s="107">
        <v>0</v>
      </c>
      <c r="F15" s="204">
        <v>0</v>
      </c>
      <c r="G15" s="204">
        <v>0</v>
      </c>
    </row>
    <row r="16" spans="2:9" s="39" customFormat="1">
      <c r="B16" s="223" t="s">
        <v>28</v>
      </c>
      <c r="C16" s="107">
        <v>-1088.0760000000919</v>
      </c>
      <c r="D16" s="107">
        <v>-1088.0760000000919</v>
      </c>
      <c r="E16" s="107">
        <v>0</v>
      </c>
      <c r="F16" s="204">
        <v>0</v>
      </c>
      <c r="G16" s="204">
        <v>0</v>
      </c>
    </row>
    <row r="17" spans="1:7" ht="26">
      <c r="B17" s="206" t="s">
        <v>669</v>
      </c>
      <c r="C17" s="208">
        <v>727103.25099999993</v>
      </c>
      <c r="D17" s="208">
        <v>627634.07299999997</v>
      </c>
      <c r="E17" s="208">
        <v>96620.941000000006</v>
      </c>
      <c r="F17" s="208">
        <v>2848.2369999999996</v>
      </c>
      <c r="G17" s="208">
        <v>0</v>
      </c>
    </row>
    <row r="18" spans="1:7" s="105" customFormat="1" ht="16.399999999999999" customHeight="1">
      <c r="A18" s="1"/>
      <c r="B18" s="1050" t="s">
        <v>1337</v>
      </c>
      <c r="C18" s="1050"/>
      <c r="D18" s="1050"/>
      <c r="E18" s="1050"/>
      <c r="F18" s="1050"/>
      <c r="G18" s="1050"/>
    </row>
    <row r="20" spans="1:7">
      <c r="C20" s="136"/>
      <c r="D20" s="136"/>
      <c r="E20" s="136"/>
      <c r="F20" s="136"/>
      <c r="G20" s="136"/>
    </row>
    <row r="21" spans="1:7">
      <c r="C21" s="136"/>
      <c r="D21" s="136"/>
      <c r="E21" s="136"/>
      <c r="F21" s="136"/>
    </row>
    <row r="22" spans="1:7">
      <c r="C22" s="136"/>
      <c r="D22" s="136"/>
      <c r="E22" s="136"/>
      <c r="F22" s="136"/>
      <c r="G22" s="136"/>
    </row>
  </sheetData>
  <mergeCells count="3">
    <mergeCell ref="B2:G2"/>
    <mergeCell ref="D5:G5"/>
    <mergeCell ref="B18:G18"/>
  </mergeCells>
  <pageMargins left="0.7" right="0.7" top="0.75" bottom="0.75" header="0.3" footer="0.3"/>
  <pageSetup paperSize="9" orientation="portrait" r:id="rId1"/>
  <ignoredErrors>
    <ignoredError sqref="C9:G9" formulaRange="1"/>
  </ignoredError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B2:E35"/>
  <sheetViews>
    <sheetView showGridLines="0" zoomScaleNormal="100" workbookViewId="0"/>
  </sheetViews>
  <sheetFormatPr baseColWidth="10" defaultColWidth="9" defaultRowHeight="13"/>
  <cols>
    <col min="1" max="1" width="8.69921875" style="6" customWidth="1"/>
    <col min="2" max="2" width="40.296875" style="6" customWidth="1"/>
    <col min="3" max="3" width="12.19921875" style="6" bestFit="1" customWidth="1"/>
    <col min="4" max="4" width="19" style="6" customWidth="1"/>
    <col min="5" max="5" width="21.296875" style="6" customWidth="1"/>
    <col min="6" max="16384" width="9" style="6"/>
  </cols>
  <sheetData>
    <row r="2" spans="2:5">
      <c r="B2" s="1100" t="s">
        <v>1577</v>
      </c>
      <c r="C2" s="1100"/>
      <c r="D2" s="1100"/>
      <c r="E2" s="1100"/>
    </row>
    <row r="3" spans="2:5">
      <c r="B3" s="40"/>
      <c r="C3" s="41"/>
      <c r="D3" s="41"/>
      <c r="E3" s="41"/>
    </row>
    <row r="4" spans="2:5">
      <c r="B4" s="40"/>
      <c r="C4" s="41"/>
      <c r="D4" s="41"/>
      <c r="E4" s="41"/>
    </row>
    <row r="5" spans="2:5" s="59" customFormat="1">
      <c r="B5" s="975"/>
      <c r="C5" s="41"/>
      <c r="D5" s="41"/>
      <c r="E5" s="41"/>
    </row>
    <row r="6" spans="2:5" s="4" customFormat="1" ht="39">
      <c r="B6" s="394" t="s">
        <v>274</v>
      </c>
      <c r="C6" s="403" t="s">
        <v>275</v>
      </c>
      <c r="D6" s="1025" t="s">
        <v>1631</v>
      </c>
      <c r="E6" s="403" t="s">
        <v>276</v>
      </c>
    </row>
    <row r="7" spans="2:5" s="144" customFormat="1" ht="13.9" customHeight="1">
      <c r="B7" s="347" t="s">
        <v>277</v>
      </c>
      <c r="C7" s="354">
        <v>0</v>
      </c>
      <c r="D7" s="502">
        <v>0</v>
      </c>
      <c r="E7" s="502">
        <v>0</v>
      </c>
    </row>
    <row r="8" spans="2:5" s="144" customFormat="1" ht="13.9" customHeight="1">
      <c r="B8" s="348" t="s">
        <v>278</v>
      </c>
      <c r="C8" s="359">
        <v>0</v>
      </c>
      <c r="D8" s="503">
        <v>0</v>
      </c>
      <c r="E8" s="503">
        <v>0</v>
      </c>
    </row>
    <row r="9" spans="2:5" s="144" customFormat="1" ht="13.9" customHeight="1">
      <c r="B9" s="348" t="s">
        <v>279</v>
      </c>
      <c r="C9" s="358">
        <v>24.654</v>
      </c>
      <c r="D9" s="358">
        <v>2.0101753400000004</v>
      </c>
      <c r="E9" s="358">
        <v>1.9550000000000001</v>
      </c>
    </row>
    <row r="10" spans="2:5" s="144" customFormat="1" ht="13.9" customHeight="1">
      <c r="B10" s="348" t="s">
        <v>280</v>
      </c>
      <c r="C10" s="358">
        <v>1349.527</v>
      </c>
      <c r="D10" s="358">
        <v>12.57310682</v>
      </c>
      <c r="E10" s="358">
        <v>0.25900000000000001</v>
      </c>
    </row>
    <row r="11" spans="2:5" s="144" customFormat="1" ht="13.9" customHeight="1">
      <c r="B11" s="348" t="s">
        <v>281</v>
      </c>
      <c r="C11" s="358">
        <v>735.56600000000003</v>
      </c>
      <c r="D11" s="358">
        <v>12.136899309999999</v>
      </c>
      <c r="E11" s="358">
        <v>11.913</v>
      </c>
    </row>
    <row r="12" spans="2:5" s="144" customFormat="1" ht="13.9" customHeight="1">
      <c r="B12" s="348" t="s">
        <v>282</v>
      </c>
      <c r="C12" s="503">
        <v>0</v>
      </c>
      <c r="D12" s="503">
        <v>0</v>
      </c>
      <c r="E12" s="503">
        <v>0</v>
      </c>
    </row>
    <row r="13" spans="2:5" s="144" customFormat="1" ht="13.9" customHeight="1">
      <c r="B13" s="348" t="s">
        <v>283</v>
      </c>
      <c r="C13" s="503">
        <v>0</v>
      </c>
      <c r="D13" s="503">
        <v>0</v>
      </c>
      <c r="E13" s="503">
        <v>0</v>
      </c>
    </row>
    <row r="14" spans="2:5" s="144" customFormat="1" ht="13.9" customHeight="1">
      <c r="B14" s="349" t="s">
        <v>28</v>
      </c>
      <c r="C14" s="504">
        <v>0</v>
      </c>
      <c r="D14" s="504">
        <v>0</v>
      </c>
      <c r="E14" s="504">
        <v>0</v>
      </c>
    </row>
    <row r="15" spans="2:5" ht="18" customHeight="1">
      <c r="B15" s="238" t="s">
        <v>20</v>
      </c>
      <c r="C15" s="381">
        <v>2109.7470000000003</v>
      </c>
      <c r="D15" s="381">
        <v>26.72018147</v>
      </c>
      <c r="E15" s="381">
        <v>14.127000000000001</v>
      </c>
    </row>
    <row r="16" spans="2:5" s="196" customFormat="1" ht="12" customHeight="1">
      <c r="B16" s="1106"/>
      <c r="C16" s="1106"/>
      <c r="D16" s="1106"/>
      <c r="E16" s="1106"/>
    </row>
    <row r="17" spans="2:5" ht="9.25" customHeight="1">
      <c r="B17" s="8"/>
      <c r="C17" s="15"/>
      <c r="D17" s="15"/>
      <c r="E17" s="8"/>
    </row>
    <row r="18" spans="2:5" ht="9.25" customHeight="1">
      <c r="B18" s="35"/>
      <c r="C18" s="33"/>
      <c r="D18" s="33"/>
      <c r="E18" s="35"/>
    </row>
    <row r="19" spans="2:5" ht="16" customHeight="1">
      <c r="B19" s="1100" t="s">
        <v>1578</v>
      </c>
      <c r="C19" s="1100"/>
      <c r="D19" s="1100"/>
      <c r="E19" s="1100"/>
    </row>
    <row r="20" spans="2:5" ht="16" customHeight="1">
      <c r="B20" s="41"/>
      <c r="C20" s="41"/>
      <c r="D20" s="41"/>
      <c r="E20" s="41"/>
    </row>
    <row r="21" spans="2:5" s="59" customFormat="1" ht="16" customHeight="1">
      <c r="B21" s="975"/>
      <c r="C21" s="41"/>
      <c r="D21" s="41"/>
      <c r="E21" s="41"/>
    </row>
    <row r="22" spans="2:5" s="4" customFormat="1" ht="39">
      <c r="B22" s="394" t="s">
        <v>274</v>
      </c>
      <c r="C22" s="403" t="s">
        <v>275</v>
      </c>
      <c r="D22" s="1025" t="s">
        <v>1631</v>
      </c>
      <c r="E22" s="403" t="s">
        <v>276</v>
      </c>
    </row>
    <row r="23" spans="2:5" s="144" customFormat="1" ht="13.9" customHeight="1">
      <c r="B23" s="347" t="s">
        <v>277</v>
      </c>
      <c r="C23" s="354">
        <v>0</v>
      </c>
      <c r="D23" s="502">
        <v>0</v>
      </c>
      <c r="E23" s="502">
        <v>0</v>
      </c>
    </row>
    <row r="24" spans="2:5" s="144" customFormat="1" ht="13.9" customHeight="1">
      <c r="B24" s="348" t="s">
        <v>278</v>
      </c>
      <c r="C24" s="359">
        <v>0</v>
      </c>
      <c r="D24" s="503">
        <v>0</v>
      </c>
      <c r="E24" s="503">
        <v>0</v>
      </c>
    </row>
    <row r="25" spans="2:5" s="144" customFormat="1" ht="13.9" customHeight="1">
      <c r="B25" s="348" t="s">
        <v>279</v>
      </c>
      <c r="C25" s="358">
        <v>42.646000000000001</v>
      </c>
      <c r="D25" s="358">
        <v>4.7702174300000006</v>
      </c>
      <c r="E25" s="358">
        <v>3.8279999999999998</v>
      </c>
    </row>
    <row r="26" spans="2:5" s="144" customFormat="1" ht="13.9" customHeight="1">
      <c r="B26" s="348" t="s">
        <v>280</v>
      </c>
      <c r="C26" s="358">
        <v>3646.9319999999998</v>
      </c>
      <c r="D26" s="358">
        <v>19.268485829999999</v>
      </c>
      <c r="E26" s="358">
        <v>1.655</v>
      </c>
    </row>
    <row r="27" spans="2:5" s="144" customFormat="1" ht="13.9" customHeight="1">
      <c r="B27" s="348" t="s">
        <v>281</v>
      </c>
      <c r="C27" s="358">
        <v>745.53399999999999</v>
      </c>
      <c r="D27" s="358">
        <v>2.2881024999999999</v>
      </c>
      <c r="E27" s="358">
        <v>3.1539999999999999</v>
      </c>
    </row>
    <row r="28" spans="2:5" s="144" customFormat="1" ht="13.9" customHeight="1">
      <c r="B28" s="348" t="s">
        <v>282</v>
      </c>
      <c r="C28" s="503">
        <v>0</v>
      </c>
      <c r="D28" s="503">
        <v>0</v>
      </c>
      <c r="E28" s="503">
        <v>0</v>
      </c>
    </row>
    <row r="29" spans="2:5" s="144" customFormat="1" ht="13.9" customHeight="1">
      <c r="B29" s="348" t="s">
        <v>283</v>
      </c>
      <c r="C29" s="503">
        <v>0</v>
      </c>
      <c r="D29" s="503">
        <v>0</v>
      </c>
      <c r="E29" s="503">
        <v>0</v>
      </c>
    </row>
    <row r="30" spans="2:5" s="144" customFormat="1" ht="13.9" customHeight="1">
      <c r="B30" s="349" t="s">
        <v>28</v>
      </c>
      <c r="C30" s="504">
        <v>0</v>
      </c>
      <c r="D30" s="504">
        <v>0</v>
      </c>
      <c r="E30" s="504">
        <v>0</v>
      </c>
    </row>
    <row r="31" spans="2:5" s="59" customFormat="1" ht="18" customHeight="1">
      <c r="B31" s="238" t="s">
        <v>20</v>
      </c>
      <c r="C31" s="381">
        <v>4435.1120000000001</v>
      </c>
      <c r="D31" s="381">
        <v>26.326805759999999</v>
      </c>
      <c r="E31" s="381">
        <v>8.6370000000000005</v>
      </c>
    </row>
    <row r="32" spans="2:5" s="196" customFormat="1" ht="12" customHeight="1">
      <c r="B32" s="1106"/>
      <c r="C32" s="1106"/>
      <c r="D32" s="1106"/>
      <c r="E32" s="1106"/>
    </row>
    <row r="34" spans="3:4">
      <c r="C34" s="1040"/>
      <c r="D34" s="1040"/>
    </row>
    <row r="35" spans="3:4">
      <c r="C35" s="1040"/>
      <c r="D35" s="1040"/>
    </row>
  </sheetData>
  <mergeCells count="5">
    <mergeCell ref="B2:E2"/>
    <mergeCell ref="B19:E19"/>
    <mergeCell ref="B16:E16"/>
    <mergeCell ref="B32:E32"/>
    <mergeCell ref="C34:D35"/>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B2:D19"/>
  <sheetViews>
    <sheetView showGridLines="0" zoomScaleNormal="100" workbookViewId="0"/>
  </sheetViews>
  <sheetFormatPr baseColWidth="10" defaultColWidth="9" defaultRowHeight="13"/>
  <cols>
    <col min="1" max="1" width="8.69921875" style="6" customWidth="1"/>
    <col min="2" max="2" width="42.5" style="6" customWidth="1"/>
    <col min="3" max="3" width="12.296875" style="6" customWidth="1"/>
    <col min="4" max="4" width="11.69921875" style="6" customWidth="1"/>
    <col min="5" max="16384" width="9" style="6"/>
  </cols>
  <sheetData>
    <row r="2" spans="2:4" ht="44.25" customHeight="1">
      <c r="B2" s="1100" t="s">
        <v>1254</v>
      </c>
      <c r="C2" s="1100"/>
      <c r="D2" s="1100"/>
    </row>
    <row r="3" spans="2:4" ht="13.15" customHeight="1">
      <c r="B3" s="40"/>
      <c r="C3" s="41"/>
      <c r="D3" s="41"/>
    </row>
    <row r="4" spans="2:4" ht="13.15" customHeight="1">
      <c r="B4" s="40"/>
      <c r="C4" s="41"/>
      <c r="D4" s="41"/>
    </row>
    <row r="5" spans="2:4" s="4" customFormat="1">
      <c r="B5" s="505"/>
      <c r="C5" s="1146" t="s">
        <v>275</v>
      </c>
      <c r="D5" s="1146"/>
    </row>
    <row r="6" spans="2:4" ht="17.5" customHeight="1">
      <c r="B6" s="506" t="s">
        <v>274</v>
      </c>
      <c r="C6" s="507">
        <v>2019</v>
      </c>
      <c r="D6" s="507">
        <v>2018</v>
      </c>
    </row>
    <row r="7" spans="2:4" s="144" customFormat="1" ht="13.9" customHeight="1">
      <c r="B7" s="233" t="s">
        <v>277</v>
      </c>
      <c r="C7" s="367">
        <v>26058.15</v>
      </c>
      <c r="D7" s="367">
        <v>26277.030999999999</v>
      </c>
    </row>
    <row r="8" spans="2:4" s="144" customFormat="1" ht="13.9" customHeight="1">
      <c r="B8" s="232" t="s">
        <v>278</v>
      </c>
      <c r="C8" s="363">
        <v>0</v>
      </c>
      <c r="D8" s="363">
        <v>0</v>
      </c>
    </row>
    <row r="9" spans="2:4" s="144" customFormat="1" ht="13.9" customHeight="1">
      <c r="B9" s="232" t="s">
        <v>279</v>
      </c>
      <c r="C9" s="363">
        <v>0</v>
      </c>
      <c r="D9" s="362">
        <v>0</v>
      </c>
    </row>
    <row r="10" spans="2:4" s="144" customFormat="1" ht="13.9" customHeight="1">
      <c r="B10" s="232" t="s">
        <v>280</v>
      </c>
      <c r="C10" s="362">
        <v>25.491</v>
      </c>
      <c r="D10" s="362">
        <v>261.12200000000001</v>
      </c>
    </row>
    <row r="11" spans="2:4" s="144" customFormat="1" ht="13.9" customHeight="1">
      <c r="B11" s="232" t="s">
        <v>281</v>
      </c>
      <c r="C11" s="362">
        <v>3483.127</v>
      </c>
      <c r="D11" s="362">
        <v>2356.1179999999999</v>
      </c>
    </row>
    <row r="12" spans="2:4" s="144" customFormat="1" ht="13.9" customHeight="1">
      <c r="B12" s="232" t="s">
        <v>282</v>
      </c>
      <c r="C12" s="363">
        <v>0</v>
      </c>
      <c r="D12" s="363">
        <v>0</v>
      </c>
    </row>
    <row r="13" spans="2:4" s="144" customFormat="1" ht="13.9" customHeight="1">
      <c r="B13" s="232" t="s">
        <v>283</v>
      </c>
      <c r="C13" s="363">
        <v>0</v>
      </c>
      <c r="D13" s="363">
        <v>0</v>
      </c>
    </row>
    <row r="14" spans="2:4" s="144" customFormat="1" ht="13.9" customHeight="1">
      <c r="B14" s="232" t="s">
        <v>284</v>
      </c>
      <c r="C14" s="363">
        <v>0</v>
      </c>
      <c r="D14" s="363">
        <v>0</v>
      </c>
    </row>
    <row r="15" spans="2:4" s="144" customFormat="1" ht="13.9" customHeight="1">
      <c r="B15" s="233" t="s">
        <v>28</v>
      </c>
      <c r="C15" s="380">
        <v>0</v>
      </c>
      <c r="D15" s="380">
        <v>0</v>
      </c>
    </row>
    <row r="16" spans="2:4" ht="18" customHeight="1">
      <c r="B16" s="468" t="s">
        <v>168</v>
      </c>
      <c r="C16" s="796">
        <v>29566.768000000004</v>
      </c>
      <c r="D16" s="796">
        <v>28894.270999999997</v>
      </c>
    </row>
    <row r="18" spans="3:4">
      <c r="C18" s="1040"/>
      <c r="D18" s="1040"/>
    </row>
    <row r="19" spans="3:4">
      <c r="C19" s="1040"/>
      <c r="D19" s="1040"/>
    </row>
  </sheetData>
  <mergeCells count="3">
    <mergeCell ref="B2:D2"/>
    <mergeCell ref="C5:D5"/>
    <mergeCell ref="C18:D19"/>
  </mergeCell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2:G24"/>
  <sheetViews>
    <sheetView showGridLines="0" zoomScaleNormal="100" workbookViewId="0"/>
  </sheetViews>
  <sheetFormatPr baseColWidth="10" defaultColWidth="9" defaultRowHeight="13"/>
  <cols>
    <col min="1" max="1" width="8.69921875" style="6" customWidth="1"/>
    <col min="2" max="2" width="39.796875" style="6" customWidth="1"/>
    <col min="3" max="3" width="20.69921875" style="6" customWidth="1"/>
    <col min="4" max="4" width="22" style="6" customWidth="1"/>
    <col min="5" max="5" width="21" style="6" customWidth="1"/>
    <col min="6" max="6" width="18" style="6" customWidth="1"/>
    <col min="7" max="7" width="20.69921875" style="6" customWidth="1"/>
    <col min="8" max="16384" width="9" style="6"/>
  </cols>
  <sheetData>
    <row r="2" spans="2:7">
      <c r="B2" s="1100" t="s">
        <v>1579</v>
      </c>
      <c r="C2" s="1100"/>
      <c r="D2" s="1100"/>
      <c r="E2" s="1100"/>
      <c r="F2" s="1100"/>
      <c r="G2" s="1100"/>
    </row>
    <row r="3" spans="2:7">
      <c r="B3" s="40"/>
      <c r="C3" s="41"/>
      <c r="D3" s="41"/>
      <c r="E3" s="41"/>
      <c r="F3" s="41"/>
      <c r="G3" s="41"/>
    </row>
    <row r="4" spans="2:7">
      <c r="B4" s="40"/>
      <c r="C4" s="41"/>
      <c r="D4" s="41"/>
      <c r="E4" s="41"/>
      <c r="F4" s="41"/>
      <c r="G4" s="41"/>
    </row>
    <row r="5" spans="2:7" s="4" customFormat="1" ht="52">
      <c r="B5" s="508"/>
      <c r="C5" s="403" t="s">
        <v>285</v>
      </c>
      <c r="D5" s="403" t="s">
        <v>286</v>
      </c>
      <c r="E5" s="403" t="s">
        <v>1420</v>
      </c>
      <c r="F5" s="403" t="s">
        <v>287</v>
      </c>
      <c r="G5" s="441" t="s">
        <v>1194</v>
      </c>
    </row>
    <row r="6" spans="2:7" s="144" customFormat="1">
      <c r="B6" s="233" t="s">
        <v>289</v>
      </c>
      <c r="C6" s="367">
        <v>261510.39149406998</v>
      </c>
      <c r="D6" s="367">
        <v>171931.60850593005</v>
      </c>
      <c r="E6" s="367">
        <v>119608</v>
      </c>
      <c r="F6" s="367">
        <v>23885.026999999998</v>
      </c>
      <c r="G6" s="380">
        <v>0</v>
      </c>
    </row>
    <row r="7" spans="2:7" s="144" customFormat="1">
      <c r="B7" s="268" t="s">
        <v>290</v>
      </c>
      <c r="C7" s="383">
        <v>51863.312824793378</v>
      </c>
      <c r="D7" s="383">
        <v>19004.687175206625</v>
      </c>
      <c r="E7" s="447">
        <v>0</v>
      </c>
      <c r="F7" s="383">
        <v>5649.768</v>
      </c>
      <c r="G7" s="447">
        <v>0</v>
      </c>
    </row>
    <row r="8" spans="2:7">
      <c r="B8" s="238" t="s">
        <v>355</v>
      </c>
      <c r="C8" s="381">
        <v>313373.8310190498</v>
      </c>
      <c r="D8" s="381">
        <v>190936.37898095025</v>
      </c>
      <c r="E8" s="381">
        <v>119608</v>
      </c>
      <c r="F8" s="381">
        <v>29534.794999999998</v>
      </c>
      <c r="G8" s="388">
        <v>0</v>
      </c>
    </row>
    <row r="9" spans="2:7" s="439" customFormat="1">
      <c r="B9" s="412" t="s">
        <v>219</v>
      </c>
      <c r="C9" s="808">
        <v>4156.8936877726819</v>
      </c>
      <c r="D9" s="808">
        <v>3697.6353122273185</v>
      </c>
      <c r="E9" s="808">
        <v>2910.2820000000002</v>
      </c>
      <c r="F9" s="808">
        <v>179.22300000000001</v>
      </c>
      <c r="G9" s="809">
        <v>0</v>
      </c>
    </row>
    <row r="10" spans="2:7" s="196" customFormat="1" ht="7">
      <c r="B10" s="1106" t="s">
        <v>1601</v>
      </c>
      <c r="C10" s="1106"/>
      <c r="D10" s="1106"/>
      <c r="E10" s="1106"/>
      <c r="F10" s="1106"/>
      <c r="G10" s="1106"/>
    </row>
    <row r="11" spans="2:7" s="961" customFormat="1" ht="18.75" customHeight="1">
      <c r="B11" s="1135" t="s">
        <v>1529</v>
      </c>
      <c r="C11" s="1135"/>
      <c r="D11" s="1135"/>
      <c r="E11" s="1135"/>
      <c r="F11" s="1135"/>
      <c r="G11" s="1135"/>
    </row>
    <row r="12" spans="2:7">
      <c r="B12" s="1106"/>
      <c r="C12" s="1106"/>
      <c r="D12" s="1106"/>
      <c r="E12" s="1106"/>
      <c r="F12" s="1106"/>
      <c r="G12" s="1106"/>
    </row>
    <row r="13" spans="2:7">
      <c r="B13" s="35"/>
      <c r="C13" s="35"/>
      <c r="D13" s="35"/>
      <c r="E13" s="35"/>
      <c r="F13" s="35"/>
      <c r="G13" s="35"/>
    </row>
    <row r="14" spans="2:7">
      <c r="B14" s="1100" t="s">
        <v>1580</v>
      </c>
      <c r="C14" s="1100"/>
      <c r="D14" s="1100"/>
      <c r="E14" s="1100"/>
      <c r="F14" s="1100"/>
      <c r="G14" s="1100"/>
    </row>
    <row r="15" spans="2:7">
      <c r="B15" s="41"/>
      <c r="C15" s="41"/>
      <c r="D15" s="41"/>
      <c r="E15" s="41"/>
      <c r="F15" s="41"/>
      <c r="G15" s="41"/>
    </row>
    <row r="16" spans="2:7" s="4" customFormat="1" ht="52">
      <c r="B16" s="508"/>
      <c r="C16" s="403" t="s">
        <v>285</v>
      </c>
      <c r="D16" s="403" t="s">
        <v>286</v>
      </c>
      <c r="E16" s="960" t="s">
        <v>1420</v>
      </c>
      <c r="F16" s="403" t="s">
        <v>287</v>
      </c>
      <c r="G16" s="441" t="s">
        <v>288</v>
      </c>
    </row>
    <row r="17" spans="2:7" s="144" customFormat="1">
      <c r="B17" s="233" t="s">
        <v>289</v>
      </c>
      <c r="C17" s="367">
        <v>230722.68117367564</v>
      </c>
      <c r="D17" s="367">
        <v>190257.31882632436</v>
      </c>
      <c r="E17" s="367">
        <v>114596.09633999999</v>
      </c>
      <c r="F17" s="367">
        <v>24552.424999999999</v>
      </c>
      <c r="G17" s="380" t="s">
        <v>3</v>
      </c>
    </row>
    <row r="18" spans="2:7" s="144" customFormat="1">
      <c r="B18" s="268" t="s">
        <v>290</v>
      </c>
      <c r="C18" s="383">
        <v>48508.459687170689</v>
      </c>
      <c r="D18" s="383">
        <v>14054.540312829315</v>
      </c>
      <c r="E18" s="447">
        <v>8516.6610000000001</v>
      </c>
      <c r="F18" s="383">
        <v>6584.241</v>
      </c>
      <c r="G18" s="447" t="s">
        <v>3</v>
      </c>
    </row>
    <row r="19" spans="2:7" s="59" customFormat="1">
      <c r="B19" s="238" t="s">
        <v>355</v>
      </c>
      <c r="C19" s="381">
        <v>279231.14086084632</v>
      </c>
      <c r="D19" s="381">
        <v>204311.85913915368</v>
      </c>
      <c r="E19" s="381">
        <v>123112.75733999998</v>
      </c>
      <c r="F19" s="381">
        <v>31136.665999999997</v>
      </c>
      <c r="G19" s="388" t="s">
        <v>3</v>
      </c>
    </row>
    <row r="20" spans="2:7" s="439" customFormat="1">
      <c r="B20" s="412" t="s">
        <v>219</v>
      </c>
      <c r="C20" s="808">
        <v>3291.578368944658</v>
      </c>
      <c r="D20" s="808">
        <v>5284.8846310553417</v>
      </c>
      <c r="E20" s="808">
        <v>3822.9840114769531</v>
      </c>
      <c r="F20" s="808">
        <v>349.25099999999998</v>
      </c>
      <c r="G20" s="809" t="s">
        <v>3</v>
      </c>
    </row>
    <row r="21" spans="2:7" s="196" customFormat="1" ht="7">
      <c r="B21" s="1106" t="s">
        <v>1601</v>
      </c>
      <c r="C21" s="1106"/>
      <c r="D21" s="1106"/>
      <c r="E21" s="1106"/>
      <c r="F21" s="1106"/>
      <c r="G21" s="1106"/>
    </row>
    <row r="22" spans="2:7" ht="20.25" customHeight="1">
      <c r="B22" s="1135" t="s">
        <v>1465</v>
      </c>
      <c r="C22" s="1135"/>
      <c r="D22" s="1135"/>
      <c r="E22" s="1135"/>
      <c r="F22" s="1135"/>
      <c r="G22" s="1135"/>
    </row>
    <row r="23" spans="2:7">
      <c r="E23" s="1040"/>
      <c r="F23" s="1040"/>
    </row>
    <row r="24" spans="2:7">
      <c r="E24" s="1040"/>
      <c r="F24" s="1040"/>
    </row>
  </sheetData>
  <mergeCells count="8">
    <mergeCell ref="B2:G2"/>
    <mergeCell ref="B14:G14"/>
    <mergeCell ref="B21:G21"/>
    <mergeCell ref="B10:G10"/>
    <mergeCell ref="E23:F24"/>
    <mergeCell ref="B11:G11"/>
    <mergeCell ref="B22:G22"/>
    <mergeCell ref="B12:G12"/>
  </mergeCells>
  <pageMargins left="0.7" right="0.7" top="0.75" bottom="0.75" header="0.3" footer="0.3"/>
  <pageSetup paperSize="9" orientation="portrait" horizontalDpi="90" verticalDpi="9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B2:I87"/>
  <sheetViews>
    <sheetView showGridLines="0" zoomScaleNormal="100" workbookViewId="0"/>
  </sheetViews>
  <sheetFormatPr baseColWidth="10" defaultColWidth="9" defaultRowHeight="13"/>
  <cols>
    <col min="1" max="1" width="8.69921875" style="6" customWidth="1"/>
    <col min="2" max="2" width="54.69921875" style="6" customWidth="1"/>
    <col min="3" max="3" width="10.19921875" style="6" customWidth="1"/>
    <col min="4" max="5" width="14.296875" style="6" customWidth="1"/>
    <col min="6" max="6" width="10.19921875" style="6" customWidth="1"/>
    <col min="7" max="7" width="14.296875" style="6" customWidth="1"/>
    <col min="8" max="8" width="11.69921875" style="6" customWidth="1"/>
    <col min="9" max="9" width="14.296875" style="6" customWidth="1"/>
    <col min="10" max="16384" width="9" style="6"/>
  </cols>
  <sheetData>
    <row r="2" spans="2:9">
      <c r="B2" s="1100" t="s">
        <v>1581</v>
      </c>
      <c r="C2" s="1100"/>
      <c r="D2" s="1100"/>
      <c r="E2" s="1100"/>
      <c r="F2" s="1100"/>
      <c r="G2" s="1100"/>
      <c r="H2" s="1100"/>
      <c r="I2" s="1100"/>
    </row>
    <row r="3" spans="2:9">
      <c r="B3" s="40"/>
      <c r="C3" s="41"/>
      <c r="D3" s="41"/>
      <c r="E3" s="41"/>
      <c r="F3" s="41"/>
      <c r="G3" s="41"/>
      <c r="H3" s="41"/>
      <c r="I3" s="41"/>
    </row>
    <row r="4" spans="2:9">
      <c r="B4" s="40"/>
      <c r="C4" s="41"/>
      <c r="D4" s="41"/>
      <c r="E4" s="41"/>
      <c r="F4" s="41"/>
      <c r="G4" s="41"/>
      <c r="H4" s="41"/>
      <c r="I4" s="41"/>
    </row>
    <row r="5" spans="2:9" s="4" customFormat="1">
      <c r="B5" s="450"/>
      <c r="C5" s="1112" t="s">
        <v>1195</v>
      </c>
      <c r="D5" s="1148"/>
      <c r="E5" s="1148"/>
      <c r="F5" s="1148"/>
      <c r="G5" s="1148"/>
      <c r="H5" s="1148"/>
      <c r="I5" s="1148"/>
    </row>
    <row r="6" spans="2:9" ht="28">
      <c r="B6" s="393" t="s">
        <v>0</v>
      </c>
      <c r="C6" s="830" t="s">
        <v>20</v>
      </c>
      <c r="D6" s="832" t="s">
        <v>1311</v>
      </c>
      <c r="E6" s="830" t="s">
        <v>212</v>
      </c>
      <c r="F6" s="830" t="s">
        <v>213</v>
      </c>
      <c r="G6" s="830" t="s">
        <v>211</v>
      </c>
      <c r="H6" s="830" t="s">
        <v>809</v>
      </c>
      <c r="I6" s="830" t="s">
        <v>1391</v>
      </c>
    </row>
    <row r="7" spans="2:9" s="41" customFormat="1">
      <c r="B7" s="41" t="s">
        <v>15</v>
      </c>
      <c r="C7" s="509">
        <v>0.19940902150587367</v>
      </c>
      <c r="D7" s="509">
        <v>0.1852388019325554</v>
      </c>
      <c r="E7" s="509">
        <v>0.47883209225045009</v>
      </c>
      <c r="F7" s="509">
        <v>0.11270634934183042</v>
      </c>
      <c r="G7" s="509">
        <v>2.0175949637994538E-2</v>
      </c>
      <c r="H7" s="509">
        <v>0.53421632257777663</v>
      </c>
      <c r="I7" s="509">
        <v>4.4653634645618161E-2</v>
      </c>
    </row>
    <row r="8" spans="2:9" s="41" customFormat="1">
      <c r="B8" s="228" t="s">
        <v>17</v>
      </c>
      <c r="C8" s="510">
        <v>0.23148679753307042</v>
      </c>
      <c r="D8" s="510">
        <v>0.19667906723527812</v>
      </c>
      <c r="E8" s="510">
        <v>1</v>
      </c>
      <c r="F8" s="510">
        <v>0.49987984798545121</v>
      </c>
      <c r="G8" s="510">
        <v>0.2</v>
      </c>
      <c r="H8" s="510">
        <v>0.72518024162120032</v>
      </c>
      <c r="I8" s="510">
        <v>0.20326928496825214</v>
      </c>
    </row>
    <row r="9" spans="2:9" s="41" customFormat="1">
      <c r="B9" s="228" t="s">
        <v>18</v>
      </c>
      <c r="C9" s="510">
        <v>0.44381990584715364</v>
      </c>
      <c r="D9" s="447">
        <v>0</v>
      </c>
      <c r="E9" s="510">
        <v>0.79317404824908733</v>
      </c>
      <c r="F9" s="510">
        <v>0.63669791180373791</v>
      </c>
      <c r="G9" s="510">
        <v>0.19824484793847108</v>
      </c>
      <c r="H9" s="510">
        <v>0.61019610400522706</v>
      </c>
      <c r="I9" s="447">
        <v>0</v>
      </c>
    </row>
    <row r="10" spans="2:9" s="41" customFormat="1">
      <c r="B10" s="228" t="s">
        <v>1</v>
      </c>
      <c r="C10" s="510">
        <v>5.0309579077316126E-2</v>
      </c>
      <c r="D10" s="447">
        <v>0</v>
      </c>
      <c r="E10" s="447">
        <v>0</v>
      </c>
      <c r="F10" s="447">
        <v>0</v>
      </c>
      <c r="G10" s="447">
        <v>0</v>
      </c>
      <c r="H10" s="510">
        <v>9.9305660093331333E-2</v>
      </c>
      <c r="I10" s="447">
        <v>0</v>
      </c>
    </row>
    <row r="11" spans="2:9" s="41" customFormat="1">
      <c r="B11" s="228" t="s">
        <v>2</v>
      </c>
      <c r="C11" s="447">
        <v>0</v>
      </c>
      <c r="D11" s="447">
        <v>0</v>
      </c>
      <c r="E11" s="447" t="s">
        <v>3</v>
      </c>
      <c r="F11" s="447">
        <v>0</v>
      </c>
      <c r="G11" s="447">
        <v>0</v>
      </c>
      <c r="H11" s="447">
        <v>0</v>
      </c>
      <c r="I11" s="447">
        <v>0</v>
      </c>
    </row>
    <row r="12" spans="2:9" s="41" customFormat="1">
      <c r="B12" s="228" t="s">
        <v>4</v>
      </c>
      <c r="C12" s="510">
        <v>0.40242874030612114</v>
      </c>
      <c r="D12" s="510">
        <v>0.39010219970557286</v>
      </c>
      <c r="E12" s="510">
        <v>0.68807670016130495</v>
      </c>
      <c r="F12" s="510">
        <v>0.52242297572709773</v>
      </c>
      <c r="G12" s="510">
        <v>0.21329463949999522</v>
      </c>
      <c r="H12" s="510">
        <v>0.75482934416313829</v>
      </c>
      <c r="I12" s="510">
        <v>0.28846369820399148</v>
      </c>
    </row>
    <row r="13" spans="2:9" s="41" customFormat="1">
      <c r="B13" s="228" t="s">
        <v>5</v>
      </c>
      <c r="C13" s="510">
        <v>0.97394697506524486</v>
      </c>
      <c r="D13" s="510">
        <v>0.77832870462484516</v>
      </c>
      <c r="E13" s="510">
        <v>0.97608722556687211</v>
      </c>
      <c r="F13" s="510">
        <v>0.91040947364409186</v>
      </c>
      <c r="G13" s="510">
        <v>0.99577349692045736</v>
      </c>
      <c r="H13" s="510">
        <v>0.99932995412194525</v>
      </c>
      <c r="I13" s="510">
        <v>0.97022522776206177</v>
      </c>
    </row>
    <row r="14" spans="2:9" s="41" customFormat="1">
      <c r="B14" s="228" t="s">
        <v>6</v>
      </c>
      <c r="C14" s="510">
        <v>0.70151562187505367</v>
      </c>
      <c r="D14" s="510">
        <v>0.62477130743566145</v>
      </c>
      <c r="E14" s="510">
        <v>0.68180643865086221</v>
      </c>
      <c r="F14" s="510">
        <v>0.71718375149462033</v>
      </c>
      <c r="G14" s="510">
        <v>0.74130415418821938</v>
      </c>
      <c r="H14" s="510">
        <v>0.72505141551159635</v>
      </c>
      <c r="I14" s="510">
        <v>0.7068319140223468</v>
      </c>
    </row>
    <row r="15" spans="2:9" s="41" customFormat="1" ht="26">
      <c r="B15" s="228" t="s">
        <v>7</v>
      </c>
      <c r="C15" s="510">
        <v>0.37872567912852262</v>
      </c>
      <c r="D15" s="510">
        <v>0.32408988913514369</v>
      </c>
      <c r="E15" s="510">
        <v>0.42595846175256707</v>
      </c>
      <c r="F15" s="510">
        <v>0.36363008464716523</v>
      </c>
      <c r="G15" s="510">
        <v>0.36387514119424247</v>
      </c>
      <c r="H15" s="510">
        <v>0.42016151901322246</v>
      </c>
      <c r="I15" s="510">
        <v>0.36249012515072138</v>
      </c>
    </row>
    <row r="16" spans="2:9" s="41" customFormat="1">
      <c r="B16" s="228" t="s">
        <v>8</v>
      </c>
      <c r="C16" s="510">
        <v>1.1122024715389778</v>
      </c>
      <c r="D16" s="510">
        <v>1.1804193354683747</v>
      </c>
      <c r="E16" s="510">
        <v>1.1168219194899993</v>
      </c>
      <c r="F16" s="510">
        <v>1.0000863841811058</v>
      </c>
      <c r="G16" s="510">
        <v>1.2109592544183667</v>
      </c>
      <c r="H16" s="510">
        <v>1.0275176194424918</v>
      </c>
      <c r="I16" s="510">
        <v>1.1678277182319836</v>
      </c>
    </row>
    <row r="17" spans="2:9" s="41" customFormat="1">
      <c r="B17" s="228" t="s">
        <v>9</v>
      </c>
      <c r="C17" s="510">
        <v>1.5000001460297008</v>
      </c>
      <c r="D17" s="510">
        <v>1.4999820359711713</v>
      </c>
      <c r="E17" s="510">
        <v>1.4999995439944986</v>
      </c>
      <c r="F17" s="510">
        <v>1.5000011464392742</v>
      </c>
      <c r="G17" s="510">
        <v>1.500002474426799</v>
      </c>
      <c r="H17" s="510">
        <v>1.5000022114597846</v>
      </c>
      <c r="I17" s="510">
        <v>1.5013812154696133</v>
      </c>
    </row>
    <row r="18" spans="2:9" s="41" customFormat="1">
      <c r="B18" s="228" t="s">
        <v>10</v>
      </c>
      <c r="C18" s="447">
        <v>0</v>
      </c>
      <c r="D18" s="447">
        <v>0</v>
      </c>
      <c r="E18" s="447">
        <v>0</v>
      </c>
      <c r="F18" s="447">
        <v>0</v>
      </c>
      <c r="G18" s="447">
        <v>0</v>
      </c>
      <c r="H18" s="447">
        <v>0</v>
      </c>
      <c r="I18" s="447">
        <v>0</v>
      </c>
    </row>
    <row r="19" spans="2:9" s="41" customFormat="1" ht="26">
      <c r="B19" s="228" t="s">
        <v>11</v>
      </c>
      <c r="C19" s="510">
        <v>0.95585412667946257</v>
      </c>
      <c r="D19" s="447">
        <v>0</v>
      </c>
      <c r="E19" s="447">
        <v>0</v>
      </c>
      <c r="F19" s="447">
        <v>0</v>
      </c>
      <c r="G19" s="447">
        <v>0</v>
      </c>
      <c r="H19" s="510">
        <v>0.95861405197305105</v>
      </c>
      <c r="I19" s="447">
        <v>0</v>
      </c>
    </row>
    <row r="20" spans="2:9" s="41" customFormat="1">
      <c r="B20" s="228" t="s">
        <v>12</v>
      </c>
      <c r="C20" s="510">
        <v>1</v>
      </c>
      <c r="D20" s="510">
        <v>1</v>
      </c>
      <c r="E20" s="510" t="s">
        <v>3</v>
      </c>
      <c r="F20" s="510">
        <v>1</v>
      </c>
      <c r="G20" s="510">
        <v>1</v>
      </c>
      <c r="H20" s="447">
        <v>0</v>
      </c>
      <c r="I20" s="510">
        <v>1</v>
      </c>
    </row>
    <row r="21" spans="2:9" s="41" customFormat="1">
      <c r="B21" s="228" t="s">
        <v>221</v>
      </c>
      <c r="C21" s="510">
        <v>0.4940411870347492</v>
      </c>
      <c r="D21" s="510">
        <v>0.79157047285168558</v>
      </c>
      <c r="E21" s="510">
        <v>0.45169490048030431</v>
      </c>
      <c r="F21" s="510">
        <v>0.52346076992069712</v>
      </c>
      <c r="G21" s="510">
        <v>0.71227748431425997</v>
      </c>
      <c r="H21" s="510">
        <v>0.32700206630180667</v>
      </c>
      <c r="I21" s="510">
        <v>2.3037929684511783E-2</v>
      </c>
    </row>
    <row r="22" spans="2:9" s="41" customFormat="1">
      <c r="B22" s="41" t="s">
        <v>13</v>
      </c>
      <c r="C22" s="509">
        <v>0.4503885480572597</v>
      </c>
      <c r="D22" s="447">
        <v>0</v>
      </c>
      <c r="E22" s="447">
        <v>0</v>
      </c>
      <c r="F22" s="510">
        <v>0.5</v>
      </c>
      <c r="G22" s="509">
        <v>0.4415</v>
      </c>
      <c r="H22" s="447">
        <v>0</v>
      </c>
      <c r="I22" s="447">
        <v>0</v>
      </c>
    </row>
    <row r="23" spans="2:9" s="35" customFormat="1">
      <c r="B23" s="238" t="s">
        <v>204</v>
      </c>
      <c r="C23" s="513">
        <v>0.51557055614276848</v>
      </c>
      <c r="D23" s="513">
        <v>0.3131201490455105</v>
      </c>
      <c r="E23" s="513">
        <v>0.74049470956722774</v>
      </c>
      <c r="F23" s="513">
        <v>0.37787582090882071</v>
      </c>
      <c r="G23" s="513">
        <v>0.61906826196324849</v>
      </c>
      <c r="H23" s="513">
        <v>0.70887799509297833</v>
      </c>
      <c r="I23" s="513">
        <v>0.35866063122095665</v>
      </c>
    </row>
    <row r="24" spans="2:9" s="41" customFormat="1">
      <c r="B24" s="266" t="s">
        <v>15</v>
      </c>
      <c r="C24" s="512">
        <v>4.9848812555870155E-2</v>
      </c>
      <c r="D24" s="512">
        <v>5.4434855896956708E-2</v>
      </c>
      <c r="E24" s="512">
        <v>1.4256929783015309E-2</v>
      </c>
      <c r="F24" s="512">
        <v>0.10243731257576724</v>
      </c>
      <c r="G24" s="512">
        <v>1.636775623010573E-2</v>
      </c>
      <c r="H24" s="512">
        <v>8.8535216851178405E-2</v>
      </c>
      <c r="I24" s="512">
        <v>6.964806060819527E-2</v>
      </c>
    </row>
    <row r="25" spans="2:9" s="41" customFormat="1">
      <c r="B25" s="228" t="s">
        <v>4</v>
      </c>
      <c r="C25" s="510">
        <v>6.9038615188945149E-2</v>
      </c>
      <c r="D25" s="510">
        <v>9.6201171290853413E-2</v>
      </c>
      <c r="E25" s="510">
        <v>1.1510930132876125</v>
      </c>
      <c r="F25" s="510">
        <v>0.27300832833908534</v>
      </c>
      <c r="G25" s="510">
        <v>0.1121119511018176</v>
      </c>
      <c r="H25" s="510">
        <v>0.29503216387108105</v>
      </c>
      <c r="I25" s="510">
        <v>5.3685530593669158E-2</v>
      </c>
    </row>
    <row r="26" spans="2:9" s="41" customFormat="1">
      <c r="B26" s="228" t="s">
        <v>5</v>
      </c>
      <c r="C26" s="510">
        <v>0.50051824479255747</v>
      </c>
      <c r="D26" s="510">
        <v>0.52294560238641796</v>
      </c>
      <c r="E26" s="510">
        <v>0.76590158292289279</v>
      </c>
      <c r="F26" s="510">
        <v>0.66061678995727313</v>
      </c>
      <c r="G26" s="510">
        <v>0.33064800359414415</v>
      </c>
      <c r="H26" s="510">
        <v>0.60895824740945093</v>
      </c>
      <c r="I26" s="510">
        <v>0.41285584403117331</v>
      </c>
    </row>
    <row r="27" spans="2:9" s="41" customFormat="1">
      <c r="B27" s="228" t="s">
        <v>6</v>
      </c>
      <c r="C27" s="510">
        <v>0.22123049825477781</v>
      </c>
      <c r="D27" s="510">
        <v>0.16124276028936876</v>
      </c>
      <c r="E27" s="510">
        <v>0.11392405063291139</v>
      </c>
      <c r="F27" s="510">
        <v>0.94819301600099137</v>
      </c>
      <c r="G27" s="510">
        <v>0.1846415282294688</v>
      </c>
      <c r="H27" s="510">
        <v>0.25281219221398582</v>
      </c>
      <c r="I27" s="510">
        <v>0.24929126106305818</v>
      </c>
    </row>
    <row r="28" spans="2:9" s="41" customFormat="1">
      <c r="B28" s="267" t="s">
        <v>13</v>
      </c>
      <c r="C28" s="511">
        <v>0.27452356816189449</v>
      </c>
      <c r="D28" s="511">
        <v>0.27452356816189449</v>
      </c>
      <c r="E28" s="447">
        <v>0</v>
      </c>
      <c r="F28" s="447">
        <v>0</v>
      </c>
      <c r="G28" s="447">
        <v>0</v>
      </c>
      <c r="H28" s="447">
        <v>0</v>
      </c>
      <c r="I28" s="447">
        <v>0</v>
      </c>
    </row>
    <row r="29" spans="2:9" s="35" customFormat="1">
      <c r="B29" s="448" t="s">
        <v>203</v>
      </c>
      <c r="C29" s="515">
        <v>0.27082577151423332</v>
      </c>
      <c r="D29" s="515">
        <v>0.2650162263603173</v>
      </c>
      <c r="E29" s="515">
        <v>0.59608695735311268</v>
      </c>
      <c r="F29" s="515">
        <v>0.72297212856805115</v>
      </c>
      <c r="G29" s="515">
        <v>0.21987730883698914</v>
      </c>
      <c r="H29" s="515">
        <v>0.37644505513937226</v>
      </c>
      <c r="I29" s="515">
        <v>0.15885565368399399</v>
      </c>
    </row>
    <row r="30" spans="2:9" s="35" customFormat="1">
      <c r="B30" s="445" t="s">
        <v>205</v>
      </c>
      <c r="C30" s="514">
        <v>0.40284865874430381</v>
      </c>
      <c r="D30" s="514">
        <v>0.28244937288854427</v>
      </c>
      <c r="E30" s="514">
        <v>0.73927832132420024</v>
      </c>
      <c r="F30" s="514">
        <v>0.48190473551255408</v>
      </c>
      <c r="G30" s="514">
        <v>0.5394365766698026</v>
      </c>
      <c r="H30" s="514">
        <v>0.68578870369969003</v>
      </c>
      <c r="I30" s="514">
        <v>0.1954472233869454</v>
      </c>
    </row>
    <row r="31" spans="2:9" s="196" customFormat="1" ht="7">
      <c r="B31" s="1106" t="s">
        <v>1118</v>
      </c>
      <c r="C31" s="1106"/>
      <c r="D31" s="1106"/>
      <c r="E31" s="1106"/>
      <c r="F31" s="1106"/>
      <c r="G31" s="1106"/>
      <c r="H31" s="1106"/>
      <c r="I31" s="1106"/>
    </row>
    <row r="32" spans="2:9" s="196" customFormat="1" ht="7">
      <c r="B32" s="197" t="s">
        <v>1602</v>
      </c>
      <c r="C32" s="197"/>
      <c r="D32" s="197"/>
      <c r="E32" s="197"/>
      <c r="F32" s="197"/>
      <c r="G32" s="197"/>
      <c r="H32" s="197"/>
      <c r="I32" s="197"/>
    </row>
    <row r="33" spans="2:9" s="196" customFormat="1" ht="7">
      <c r="B33" s="196" t="s">
        <v>1603</v>
      </c>
      <c r="C33" s="485"/>
      <c r="D33" s="197"/>
      <c r="E33" s="197"/>
      <c r="F33" s="197"/>
      <c r="G33" s="197"/>
      <c r="H33" s="197"/>
      <c r="I33" s="197"/>
    </row>
    <row r="34" spans="2:9" s="59" customFormat="1">
      <c r="B34" s="865" t="s">
        <v>1583</v>
      </c>
      <c r="C34" s="18"/>
      <c r="D34" s="33"/>
      <c r="E34" s="33"/>
      <c r="F34" s="33"/>
      <c r="G34" s="35"/>
      <c r="H34" s="35"/>
      <c r="I34" s="35"/>
    </row>
    <row r="35" spans="2:9" s="59" customFormat="1">
      <c r="B35" s="152"/>
      <c r="C35" s="18"/>
      <c r="D35" s="33"/>
      <c r="E35" s="33"/>
      <c r="F35" s="33"/>
      <c r="G35" s="35"/>
      <c r="H35" s="35"/>
      <c r="I35" s="35"/>
    </row>
    <row r="36" spans="2:9">
      <c r="B36" s="1100" t="s">
        <v>1582</v>
      </c>
      <c r="C36" s="1100"/>
      <c r="D36" s="1100"/>
      <c r="E36" s="1100"/>
      <c r="F36" s="1100"/>
      <c r="G36" s="1100"/>
      <c r="H36" s="1100"/>
      <c r="I36" s="1100"/>
    </row>
    <row r="37" spans="2:9">
      <c r="B37" s="41"/>
      <c r="C37" s="41"/>
      <c r="D37" s="41"/>
      <c r="E37" s="41"/>
      <c r="F37" s="41"/>
      <c r="G37" s="41"/>
      <c r="H37" s="41"/>
      <c r="I37" s="41"/>
    </row>
    <row r="38" spans="2:9" s="4" customFormat="1">
      <c r="B38" s="450"/>
      <c r="C38" s="1147" t="s">
        <v>1196</v>
      </c>
      <c r="D38" s="1148"/>
      <c r="E38" s="1148"/>
      <c r="F38" s="1148"/>
      <c r="G38" s="1148"/>
      <c r="H38" s="1148"/>
      <c r="I38" s="1148"/>
    </row>
    <row r="39" spans="2:9" s="59" customFormat="1" ht="28">
      <c r="B39" s="393" t="s">
        <v>0</v>
      </c>
      <c r="C39" s="830" t="s">
        <v>20</v>
      </c>
      <c r="D39" s="832" t="s">
        <v>1311</v>
      </c>
      <c r="E39" s="830" t="s">
        <v>212</v>
      </c>
      <c r="F39" s="830" t="s">
        <v>213</v>
      </c>
      <c r="G39" s="830" t="s">
        <v>211</v>
      </c>
      <c r="H39" s="830" t="s">
        <v>809</v>
      </c>
      <c r="I39" s="830" t="s">
        <v>1391</v>
      </c>
    </row>
    <row r="40" spans="2:9" s="41" customFormat="1">
      <c r="B40" s="41" t="s">
        <v>15</v>
      </c>
      <c r="C40" s="857">
        <v>0.21955919383349889</v>
      </c>
      <c r="D40" s="857">
        <v>0.164185756027033</v>
      </c>
      <c r="E40" s="857">
        <v>0.53061863460974334</v>
      </c>
      <c r="F40" s="857">
        <v>0.13827788897236545</v>
      </c>
      <c r="G40" s="857">
        <v>4.4368568368733048E-2</v>
      </c>
      <c r="H40" s="857">
        <v>0.65548946236714511</v>
      </c>
      <c r="I40" s="857">
        <v>3.7054557199095471E-2</v>
      </c>
    </row>
    <row r="41" spans="2:9" s="41" customFormat="1">
      <c r="B41" s="228" t="s">
        <v>17</v>
      </c>
      <c r="C41" s="858">
        <v>0.21293861186119634</v>
      </c>
      <c r="D41" s="447">
        <v>0</v>
      </c>
      <c r="E41" s="858">
        <v>0.69628993156780317</v>
      </c>
      <c r="F41" s="858">
        <v>0.25583640660346113</v>
      </c>
      <c r="G41" s="858">
        <v>0.1999672209889525</v>
      </c>
      <c r="H41" s="858">
        <v>0.55539209262987366</v>
      </c>
      <c r="I41" s="858">
        <v>0.20409413162094947</v>
      </c>
    </row>
    <row r="42" spans="2:9" s="41" customFormat="1">
      <c r="B42" s="228" t="s">
        <v>18</v>
      </c>
      <c r="C42" s="858">
        <v>0.39455606406437599</v>
      </c>
      <c r="D42" s="447">
        <v>0</v>
      </c>
      <c r="E42" s="858">
        <v>0.39236598372158293</v>
      </c>
      <c r="F42" s="858">
        <v>0.4786838809235664</v>
      </c>
      <c r="G42" s="858">
        <v>0.19729840270203708</v>
      </c>
      <c r="H42" s="858">
        <v>0.66431297799520184</v>
      </c>
      <c r="I42" s="447">
        <v>0</v>
      </c>
    </row>
    <row r="43" spans="2:9" s="41" customFormat="1">
      <c r="B43" s="228" t="s">
        <v>1</v>
      </c>
      <c r="C43" s="858">
        <v>2.208215125456733E-2</v>
      </c>
      <c r="D43" s="447">
        <v>0</v>
      </c>
      <c r="E43" s="447">
        <v>0</v>
      </c>
      <c r="F43" s="447">
        <v>0</v>
      </c>
      <c r="G43" s="447">
        <v>0</v>
      </c>
      <c r="H43" s="510">
        <v>0.13861825237336289</v>
      </c>
      <c r="I43" s="447">
        <v>0</v>
      </c>
    </row>
    <row r="44" spans="2:9" s="41" customFormat="1">
      <c r="B44" s="228" t="s">
        <v>2</v>
      </c>
      <c r="C44" s="447">
        <v>0</v>
      </c>
      <c r="D44" s="447">
        <v>0</v>
      </c>
      <c r="E44" s="447">
        <v>0</v>
      </c>
      <c r="F44" s="447">
        <v>0</v>
      </c>
      <c r="G44" s="447">
        <v>0</v>
      </c>
      <c r="H44" s="447">
        <v>0</v>
      </c>
      <c r="I44" s="447">
        <v>0</v>
      </c>
    </row>
    <row r="45" spans="2:9" s="41" customFormat="1">
      <c r="B45" s="228" t="s">
        <v>4</v>
      </c>
      <c r="C45" s="858">
        <v>0.32113017919021847</v>
      </c>
      <c r="D45" s="858">
        <v>0.19683893488562082</v>
      </c>
      <c r="E45" s="858">
        <v>0.55386670090939472</v>
      </c>
      <c r="F45" s="858">
        <v>0.43465070258495186</v>
      </c>
      <c r="G45" s="858">
        <v>0.1727043019202319</v>
      </c>
      <c r="H45" s="858">
        <v>0.34858373367931711</v>
      </c>
      <c r="I45" s="858">
        <v>0.25001045903772096</v>
      </c>
    </row>
    <row r="46" spans="2:9" s="41" customFormat="1">
      <c r="B46" s="228" t="s">
        <v>5</v>
      </c>
      <c r="C46" s="858">
        <v>0.9790084841818445</v>
      </c>
      <c r="D46" s="858">
        <v>0.92411184998238494</v>
      </c>
      <c r="E46" s="858">
        <v>0.9959185309926335</v>
      </c>
      <c r="F46" s="858">
        <v>0.91876106365694288</v>
      </c>
      <c r="G46" s="858">
        <v>0.99061351530164399</v>
      </c>
      <c r="H46" s="858">
        <v>0.97409276510919718</v>
      </c>
      <c r="I46" s="858">
        <v>0.95019775153393871</v>
      </c>
    </row>
    <row r="47" spans="2:9" s="41" customFormat="1">
      <c r="B47" s="228" t="s">
        <v>6</v>
      </c>
      <c r="C47" s="858">
        <v>0.7007994231910244</v>
      </c>
      <c r="D47" s="858">
        <v>0.66310849302815367</v>
      </c>
      <c r="E47" s="858">
        <v>0.67467614508612894</v>
      </c>
      <c r="F47" s="858">
        <v>0.701896836596139</v>
      </c>
      <c r="G47" s="858">
        <v>0.73470651909918516</v>
      </c>
      <c r="H47" s="858">
        <v>0.7216756892666718</v>
      </c>
      <c r="I47" s="858">
        <v>0.71797242046859278</v>
      </c>
    </row>
    <row r="48" spans="2:9" s="41" customFormat="1" ht="26">
      <c r="B48" s="228" t="s">
        <v>7</v>
      </c>
      <c r="C48" s="858">
        <v>0.38227119830831158</v>
      </c>
      <c r="D48" s="858">
        <v>0.31191705581041329</v>
      </c>
      <c r="E48" s="858">
        <v>0.42742736590022201</v>
      </c>
      <c r="F48" s="858">
        <v>0.37807091661432546</v>
      </c>
      <c r="G48" s="858">
        <v>0.37254742575531258</v>
      </c>
      <c r="H48" s="858">
        <v>0.40453300499136602</v>
      </c>
      <c r="I48" s="858">
        <v>0.37426804925252138</v>
      </c>
    </row>
    <row r="49" spans="2:9" s="41" customFormat="1">
      <c r="B49" s="228" t="s">
        <v>8</v>
      </c>
      <c r="C49" s="858">
        <v>1.1513423661447593</v>
      </c>
      <c r="D49" s="858">
        <v>1.244727701127089</v>
      </c>
      <c r="E49" s="858">
        <v>1.1043400019008216</v>
      </c>
      <c r="F49" s="858">
        <v>1.0008204463503927</v>
      </c>
      <c r="G49" s="858">
        <v>1.3293693051707849</v>
      </c>
      <c r="H49" s="858">
        <v>1.0412827446315041</v>
      </c>
      <c r="I49" s="858">
        <v>1.1614882079801547</v>
      </c>
    </row>
    <row r="50" spans="2:9" s="41" customFormat="1">
      <c r="B50" s="228" t="s">
        <v>9</v>
      </c>
      <c r="C50" s="858">
        <v>1.5000004541255947</v>
      </c>
      <c r="D50" s="858">
        <v>1.4999747145270099</v>
      </c>
      <c r="E50" s="858">
        <v>1.5000045413673149</v>
      </c>
      <c r="F50" s="858">
        <v>1.5000027566739076</v>
      </c>
      <c r="G50" s="858">
        <v>1.5000025104056314</v>
      </c>
      <c r="H50" s="858">
        <v>1.5000030297521663</v>
      </c>
      <c r="I50" s="858">
        <v>1.5</v>
      </c>
    </row>
    <row r="51" spans="2:9" s="41" customFormat="1">
      <c r="B51" s="228" t="s">
        <v>10</v>
      </c>
      <c r="C51" s="447">
        <v>0</v>
      </c>
      <c r="D51" s="447">
        <v>0</v>
      </c>
      <c r="E51" s="447">
        <v>0</v>
      </c>
      <c r="F51" s="447">
        <v>0</v>
      </c>
      <c r="G51" s="447">
        <v>0</v>
      </c>
      <c r="H51" s="447">
        <v>0</v>
      </c>
      <c r="I51" s="447">
        <v>0</v>
      </c>
    </row>
    <row r="52" spans="2:9" s="41" customFormat="1" ht="26">
      <c r="B52" s="228" t="s">
        <v>11</v>
      </c>
      <c r="C52" s="858">
        <v>0.65854430379746831</v>
      </c>
      <c r="D52" s="447">
        <v>0</v>
      </c>
      <c r="E52" s="447">
        <v>0</v>
      </c>
      <c r="F52" s="510">
        <v>0.2013888888888889</v>
      </c>
      <c r="G52" s="447">
        <v>0</v>
      </c>
      <c r="H52" s="510">
        <v>0.68082282680822825</v>
      </c>
      <c r="I52" s="447">
        <v>0</v>
      </c>
    </row>
    <row r="53" spans="2:9" s="41" customFormat="1">
      <c r="B53" s="228" t="s">
        <v>12</v>
      </c>
      <c r="C53" s="858">
        <v>1</v>
      </c>
      <c r="D53" s="858">
        <v>1</v>
      </c>
      <c r="E53" s="510" t="s">
        <v>3</v>
      </c>
      <c r="F53" s="858">
        <v>1</v>
      </c>
      <c r="G53" s="858">
        <v>1</v>
      </c>
      <c r="H53" s="510" t="s">
        <v>3</v>
      </c>
      <c r="I53" s="510">
        <v>1</v>
      </c>
    </row>
    <row r="54" spans="2:9" s="41" customFormat="1">
      <c r="B54" s="228" t="s">
        <v>221</v>
      </c>
      <c r="C54" s="858">
        <v>0.39465917432762998</v>
      </c>
      <c r="D54" s="858">
        <v>0.70369554951107915</v>
      </c>
      <c r="E54" s="858">
        <v>0.43276174215221397</v>
      </c>
      <c r="F54" s="858">
        <v>0.17844916097636737</v>
      </c>
      <c r="G54" s="858">
        <v>0.57966951936519306</v>
      </c>
      <c r="H54" s="858">
        <v>0.33027428408465409</v>
      </c>
      <c r="I54" s="858">
        <v>1.348076971344907</v>
      </c>
    </row>
    <row r="55" spans="2:9" s="41" customFormat="1">
      <c r="B55" s="41" t="s">
        <v>13</v>
      </c>
      <c r="C55" s="857">
        <v>0.20546025310059257</v>
      </c>
      <c r="D55" s="447">
        <v>0</v>
      </c>
      <c r="E55" s="447">
        <v>0</v>
      </c>
      <c r="F55" s="510">
        <v>0.50003621876131832</v>
      </c>
      <c r="G55" s="857">
        <v>0.2036906708031497</v>
      </c>
      <c r="H55" s="447">
        <v>0</v>
      </c>
      <c r="I55" s="447">
        <v>0</v>
      </c>
    </row>
    <row r="56" spans="2:9" s="35" customFormat="1">
      <c r="B56" s="238" t="s">
        <v>204</v>
      </c>
      <c r="C56" s="860">
        <v>0.50994095548046992</v>
      </c>
      <c r="D56" s="860">
        <v>0.28339284104923496</v>
      </c>
      <c r="E56" s="860">
        <v>0.72753366527068852</v>
      </c>
      <c r="F56" s="860">
        <v>0.36765064946577891</v>
      </c>
      <c r="G56" s="860">
        <v>0.64491475834192624</v>
      </c>
      <c r="H56" s="860">
        <v>0.68858207243799541</v>
      </c>
      <c r="I56" s="860">
        <v>0.43538608650310395</v>
      </c>
    </row>
    <row r="57" spans="2:9" s="41" customFormat="1">
      <c r="B57" s="266" t="s">
        <v>15</v>
      </c>
      <c r="C57" s="861">
        <v>5.4333737867974019E-2</v>
      </c>
      <c r="D57" s="861">
        <v>5.1399351058828924E-2</v>
      </c>
      <c r="E57" s="861">
        <v>1.398430538388571E-2</v>
      </c>
      <c r="F57" s="861">
        <v>0.10024587696969388</v>
      </c>
      <c r="G57" s="861">
        <v>2.5330370491542846E-2</v>
      </c>
      <c r="H57" s="861">
        <v>0.34777223676139579</v>
      </c>
      <c r="I57" s="861">
        <v>3.9302038783943657E-2</v>
      </c>
    </row>
    <row r="58" spans="2:9" s="41" customFormat="1">
      <c r="B58" s="228" t="s">
        <v>4</v>
      </c>
      <c r="C58" s="858">
        <v>6.7081176581393689E-2</v>
      </c>
      <c r="D58" s="858">
        <v>9.8075118964345967E-2</v>
      </c>
      <c r="E58" s="858">
        <v>1.0851027974384901</v>
      </c>
      <c r="F58" s="858">
        <v>0.22961252557169187</v>
      </c>
      <c r="G58" s="858">
        <v>0.10766303730478842</v>
      </c>
      <c r="H58" s="858">
        <v>0.1854528255804487</v>
      </c>
      <c r="I58" s="858">
        <v>4.9276769978017748E-2</v>
      </c>
    </row>
    <row r="59" spans="2:9" s="41" customFormat="1">
      <c r="B59" s="228" t="s">
        <v>5</v>
      </c>
      <c r="C59" s="858">
        <v>0.53381917119551903</v>
      </c>
      <c r="D59" s="858">
        <v>0.54240238348732606</v>
      </c>
      <c r="E59" s="858">
        <v>0.75072184793070262</v>
      </c>
      <c r="F59" s="858">
        <v>0.7395568457899947</v>
      </c>
      <c r="G59" s="858">
        <v>0.34672034008815766</v>
      </c>
      <c r="H59" s="858">
        <v>0.51938491295938105</v>
      </c>
      <c r="I59" s="858">
        <v>0.43340892527871994</v>
      </c>
    </row>
    <row r="60" spans="2:9" s="41" customFormat="1">
      <c r="B60" s="228" t="s">
        <v>6</v>
      </c>
      <c r="C60" s="858">
        <v>0.19470021266896734</v>
      </c>
      <c r="D60" s="858">
        <v>0.13368133332159748</v>
      </c>
      <c r="E60" s="858">
        <v>0.28815628815628813</v>
      </c>
      <c r="F60" s="858">
        <v>0.96442949110002174</v>
      </c>
      <c r="G60" s="858">
        <v>0.20659660291413989</v>
      </c>
      <c r="H60" s="858">
        <v>0.25883418409352871</v>
      </c>
      <c r="I60" s="858">
        <v>0.27632514216084486</v>
      </c>
    </row>
    <row r="61" spans="2:9" s="41" customFormat="1">
      <c r="B61" s="267" t="s">
        <v>13</v>
      </c>
      <c r="C61" s="859">
        <v>0.31081847673258156</v>
      </c>
      <c r="D61" s="859">
        <v>0.31081847673258156</v>
      </c>
      <c r="E61" s="447">
        <v>0</v>
      </c>
      <c r="F61" s="447">
        <v>0</v>
      </c>
      <c r="G61" s="447">
        <v>0</v>
      </c>
      <c r="H61" s="447">
        <v>0</v>
      </c>
      <c r="I61" s="447">
        <v>0</v>
      </c>
    </row>
    <row r="62" spans="2:9" s="35" customFormat="1">
      <c r="B62" s="448" t="s">
        <v>203</v>
      </c>
      <c r="C62" s="862">
        <v>0.27373043965507082</v>
      </c>
      <c r="D62" s="862">
        <v>0.25223111060858089</v>
      </c>
      <c r="E62" s="862">
        <v>0.5542512893421494</v>
      </c>
      <c r="F62" s="862">
        <v>0.78773765917882632</v>
      </c>
      <c r="G62" s="862">
        <v>0.20791704456954688</v>
      </c>
      <c r="H62" s="862">
        <v>0.37917232659859074</v>
      </c>
      <c r="I62" s="862">
        <v>0.16676124562807565</v>
      </c>
    </row>
    <row r="63" spans="2:9" s="35" customFormat="1">
      <c r="B63" s="445" t="s">
        <v>205</v>
      </c>
      <c r="C63" s="863">
        <v>0.40663253480585282</v>
      </c>
      <c r="D63" s="863">
        <v>0.26414171272166448</v>
      </c>
      <c r="E63" s="863">
        <v>0.72609358534543933</v>
      </c>
      <c r="F63" s="863">
        <v>0.49815075772374195</v>
      </c>
      <c r="G63" s="863">
        <v>0.57335938314336232</v>
      </c>
      <c r="H63" s="863">
        <v>0.67235056144486782</v>
      </c>
      <c r="I63" s="863">
        <v>0.23093473230894451</v>
      </c>
    </row>
    <row r="64" spans="2:9" s="196" customFormat="1" ht="7">
      <c r="B64" s="1106" t="s">
        <v>1118</v>
      </c>
      <c r="C64" s="1106"/>
      <c r="D64" s="1106"/>
      <c r="E64" s="1106"/>
      <c r="F64" s="1106"/>
      <c r="G64" s="1106"/>
      <c r="H64" s="1106"/>
      <c r="I64" s="1106"/>
    </row>
    <row r="65" spans="2:9" s="196" customFormat="1" ht="7">
      <c r="B65" s="197" t="s">
        <v>1602</v>
      </c>
      <c r="C65" s="197"/>
      <c r="D65" s="197"/>
      <c r="E65" s="197"/>
      <c r="F65" s="197"/>
      <c r="G65" s="197"/>
      <c r="H65" s="197"/>
      <c r="I65" s="197"/>
    </row>
    <row r="66" spans="2:9" s="196" customFormat="1" ht="7">
      <c r="B66" s="196" t="s">
        <v>1603</v>
      </c>
      <c r="C66" s="485"/>
      <c r="D66" s="197"/>
      <c r="E66" s="197"/>
      <c r="F66" s="197"/>
      <c r="G66" s="197"/>
      <c r="H66" s="197"/>
      <c r="I66" s="197"/>
    </row>
    <row r="67" spans="2:9">
      <c r="B67" s="1004" t="s">
        <v>1583</v>
      </c>
    </row>
    <row r="68" spans="2:9">
      <c r="C68" s="151"/>
      <c r="D68" s="151"/>
      <c r="E68" s="151"/>
      <c r="F68" s="151"/>
      <c r="G68" s="151"/>
      <c r="H68" s="151"/>
      <c r="I68" s="151"/>
    </row>
    <row r="69" spans="2:9">
      <c r="C69" s="151"/>
      <c r="D69" s="151"/>
      <c r="E69" s="151"/>
      <c r="F69" s="151"/>
      <c r="G69" s="151"/>
      <c r="H69" s="151"/>
      <c r="I69" s="151"/>
    </row>
    <row r="70" spans="2:9">
      <c r="C70" s="151"/>
      <c r="D70" s="151"/>
      <c r="E70" s="151"/>
      <c r="F70" s="151"/>
      <c r="G70" s="151"/>
      <c r="H70" s="151"/>
      <c r="I70" s="151"/>
    </row>
    <row r="71" spans="2:9">
      <c r="C71" s="151"/>
      <c r="D71" s="151"/>
      <c r="E71" s="151"/>
      <c r="F71" s="151"/>
      <c r="G71" s="151"/>
      <c r="H71" s="151"/>
      <c r="I71" s="151"/>
    </row>
    <row r="72" spans="2:9">
      <c r="C72" s="151"/>
      <c r="D72" s="151"/>
      <c r="E72" s="151"/>
      <c r="F72" s="151"/>
      <c r="G72" s="151"/>
      <c r="H72" s="151"/>
      <c r="I72" s="151"/>
    </row>
    <row r="73" spans="2:9">
      <c r="C73" s="151"/>
      <c r="D73" s="151"/>
      <c r="E73" s="151"/>
      <c r="F73" s="151"/>
      <c r="G73" s="151"/>
      <c r="H73" s="151"/>
      <c r="I73" s="151"/>
    </row>
    <row r="74" spans="2:9">
      <c r="C74" s="151"/>
      <c r="D74" s="151"/>
      <c r="E74" s="151"/>
      <c r="F74" s="151"/>
      <c r="G74" s="151"/>
      <c r="H74" s="151"/>
      <c r="I74" s="151"/>
    </row>
    <row r="75" spans="2:9">
      <c r="C75" s="151"/>
      <c r="D75" s="151"/>
      <c r="E75" s="151"/>
      <c r="F75" s="151"/>
      <c r="G75" s="151"/>
      <c r="H75" s="151"/>
      <c r="I75" s="151"/>
    </row>
    <row r="76" spans="2:9">
      <c r="C76" s="151"/>
      <c r="D76" s="151"/>
      <c r="E76" s="151"/>
      <c r="F76" s="151"/>
      <c r="G76" s="151"/>
      <c r="H76" s="151"/>
      <c r="I76" s="151"/>
    </row>
    <row r="77" spans="2:9">
      <c r="C77" s="151"/>
      <c r="D77" s="151"/>
      <c r="E77" s="151"/>
      <c r="F77" s="151"/>
      <c r="G77" s="151"/>
      <c r="H77" s="151"/>
      <c r="I77" s="151"/>
    </row>
    <row r="78" spans="2:9">
      <c r="C78" s="151"/>
      <c r="D78" s="151"/>
      <c r="E78" s="151"/>
      <c r="F78" s="151"/>
      <c r="G78" s="151"/>
      <c r="H78" s="151"/>
      <c r="I78" s="151"/>
    </row>
    <row r="79" spans="2:9">
      <c r="C79" s="151"/>
      <c r="D79" s="151"/>
      <c r="E79" s="151"/>
      <c r="F79" s="151"/>
      <c r="G79" s="151"/>
      <c r="H79" s="151"/>
      <c r="I79" s="151"/>
    </row>
    <row r="80" spans="2:9">
      <c r="C80" s="151"/>
      <c r="D80" s="151"/>
      <c r="E80" s="151"/>
      <c r="F80" s="151"/>
      <c r="G80" s="151"/>
      <c r="H80" s="151"/>
      <c r="I80" s="151"/>
    </row>
    <row r="81" spans="3:9">
      <c r="C81" s="151"/>
      <c r="D81" s="151"/>
      <c r="E81" s="151"/>
      <c r="F81" s="151"/>
      <c r="G81" s="151"/>
      <c r="H81" s="151"/>
      <c r="I81" s="151"/>
    </row>
    <row r="82" spans="3:9">
      <c r="C82" s="151"/>
      <c r="D82" s="151"/>
      <c r="E82" s="151"/>
      <c r="F82" s="151"/>
      <c r="G82" s="151"/>
      <c r="H82" s="151"/>
      <c r="I82" s="151"/>
    </row>
    <row r="83" spans="3:9">
      <c r="C83" s="151"/>
      <c r="D83" s="151"/>
      <c r="E83" s="151"/>
      <c r="F83" s="151"/>
      <c r="G83" s="151"/>
      <c r="H83" s="151"/>
      <c r="I83" s="151"/>
    </row>
    <row r="84" spans="3:9">
      <c r="C84" s="151"/>
      <c r="D84" s="151"/>
      <c r="E84" s="151"/>
      <c r="F84" s="151"/>
      <c r="G84" s="151"/>
      <c r="H84" s="151"/>
      <c r="I84" s="151"/>
    </row>
    <row r="85" spans="3:9">
      <c r="C85" s="151"/>
      <c r="D85" s="151"/>
      <c r="E85" s="151"/>
      <c r="F85" s="151"/>
      <c r="G85" s="151"/>
      <c r="H85" s="151"/>
      <c r="I85" s="151"/>
    </row>
    <row r="86" spans="3:9">
      <c r="C86" s="151"/>
      <c r="D86" s="151"/>
      <c r="E86" s="151"/>
      <c r="F86" s="151"/>
      <c r="G86" s="151"/>
      <c r="H86" s="151"/>
      <c r="I86" s="151"/>
    </row>
    <row r="87" spans="3:9">
      <c r="C87" s="151"/>
      <c r="D87" s="151"/>
      <c r="E87" s="151"/>
      <c r="F87" s="151"/>
      <c r="G87" s="151"/>
      <c r="H87" s="151"/>
      <c r="I87" s="151"/>
    </row>
  </sheetData>
  <mergeCells count="6">
    <mergeCell ref="C38:I38"/>
    <mergeCell ref="B64:I64"/>
    <mergeCell ref="B2:I2"/>
    <mergeCell ref="B36:I36"/>
    <mergeCell ref="C5:I5"/>
    <mergeCell ref="B31:I31"/>
  </mergeCell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2:D37"/>
  <sheetViews>
    <sheetView showGridLines="0" zoomScaleNormal="100" workbookViewId="0"/>
  </sheetViews>
  <sheetFormatPr baseColWidth="10" defaultColWidth="9" defaultRowHeight="13"/>
  <cols>
    <col min="1" max="1" width="8.69921875" style="6" customWidth="1"/>
    <col min="2" max="2" width="34.5" style="6" bestFit="1" customWidth="1"/>
    <col min="3" max="3" width="8.19921875" style="6" customWidth="1"/>
    <col min="4" max="4" width="20.5" style="6" customWidth="1"/>
    <col min="5" max="16384" width="9" style="6"/>
  </cols>
  <sheetData>
    <row r="2" spans="2:4" ht="45.25" customHeight="1">
      <c r="B2" s="1100" t="s">
        <v>1584</v>
      </c>
      <c r="C2" s="1100"/>
      <c r="D2" s="1100"/>
    </row>
    <row r="3" spans="2:4">
      <c r="B3" s="40"/>
      <c r="C3" s="41"/>
      <c r="D3" s="41"/>
    </row>
    <row r="4" spans="2:4">
      <c r="B4" s="40"/>
      <c r="C4" s="41"/>
      <c r="D4" s="41"/>
    </row>
    <row r="5" spans="2:4" s="4" customFormat="1" ht="26">
      <c r="B5" s="500"/>
      <c r="C5" s="403" t="s">
        <v>220</v>
      </c>
      <c r="D5" s="441" t="s">
        <v>1197</v>
      </c>
    </row>
    <row r="6" spans="2:4">
      <c r="B6" s="493" t="s">
        <v>292</v>
      </c>
      <c r="C6" s="516"/>
      <c r="D6" s="516"/>
    </row>
    <row r="7" spans="2:4" s="144" customFormat="1">
      <c r="B7" s="233" t="s">
        <v>293</v>
      </c>
      <c r="C7" s="367">
        <v>2461.0050000000001</v>
      </c>
      <c r="D7" s="367">
        <v>196.88040000000001</v>
      </c>
    </row>
    <row r="8" spans="2:4" s="144" customFormat="1">
      <c r="B8" s="232" t="s">
        <v>294</v>
      </c>
      <c r="C8" s="362">
        <v>248.179</v>
      </c>
      <c r="D8" s="362">
        <v>19.854320000000001</v>
      </c>
    </row>
    <row r="9" spans="2:4" s="144" customFormat="1">
      <c r="B9" s="232" t="s">
        <v>295</v>
      </c>
      <c r="C9" s="362">
        <v>3595.5749999999998</v>
      </c>
      <c r="D9" s="362">
        <v>287.64600000000002</v>
      </c>
    </row>
    <row r="10" spans="2:4" s="144" customFormat="1">
      <c r="B10" s="232" t="s">
        <v>296</v>
      </c>
      <c r="C10" s="362">
        <v>24.375</v>
      </c>
      <c r="D10" s="362">
        <v>1.95</v>
      </c>
    </row>
    <row r="11" spans="2:4" s="59" customFormat="1">
      <c r="B11" s="413" t="s">
        <v>227</v>
      </c>
      <c r="C11" s="810"/>
      <c r="D11" s="810"/>
    </row>
    <row r="12" spans="2:4" s="144" customFormat="1">
      <c r="B12" s="233" t="s">
        <v>297</v>
      </c>
      <c r="C12" s="367">
        <v>0</v>
      </c>
      <c r="D12" s="367">
        <v>0</v>
      </c>
    </row>
    <row r="13" spans="2:4" s="144" customFormat="1">
      <c r="B13" s="232" t="s">
        <v>298</v>
      </c>
      <c r="C13" s="362">
        <v>0</v>
      </c>
      <c r="D13" s="362">
        <v>0</v>
      </c>
    </row>
    <row r="14" spans="2:4" s="144" customFormat="1">
      <c r="B14" s="232" t="s">
        <v>299</v>
      </c>
      <c r="C14" s="362">
        <v>0</v>
      </c>
      <c r="D14" s="362">
        <v>0</v>
      </c>
    </row>
    <row r="15" spans="2:4">
      <c r="B15" s="275" t="s">
        <v>300</v>
      </c>
      <c r="C15" s="539">
        <v>20.851770000000002</v>
      </c>
      <c r="D15" s="539">
        <v>1.6681416000000002</v>
      </c>
    </row>
    <row r="16" spans="2:4" ht="26">
      <c r="B16" s="408" t="s">
        <v>301</v>
      </c>
      <c r="C16" s="811">
        <v>640.75106000000005</v>
      </c>
      <c r="D16" s="811">
        <v>51.260084800000008</v>
      </c>
    </row>
    <row r="17" spans="2:4">
      <c r="B17" s="576" t="s">
        <v>20</v>
      </c>
      <c r="C17" s="381">
        <v>6990.7368299999998</v>
      </c>
      <c r="D17" s="381">
        <v>559.25894640000001</v>
      </c>
    </row>
    <row r="18" spans="2:4">
      <c r="B18" s="12"/>
      <c r="C18" s="13"/>
      <c r="D18" s="14"/>
    </row>
    <row r="19" spans="2:4">
      <c r="B19" s="34"/>
      <c r="C19" s="13"/>
      <c r="D19" s="14"/>
    </row>
    <row r="20" spans="2:4" ht="36" customHeight="1">
      <c r="B20" s="1100" t="s">
        <v>1585</v>
      </c>
      <c r="C20" s="1100"/>
      <c r="D20" s="1100"/>
    </row>
    <row r="21" spans="2:4">
      <c r="B21" s="41"/>
      <c r="C21" s="41"/>
      <c r="D21" s="41"/>
    </row>
    <row r="22" spans="2:4" s="4" customFormat="1" ht="26">
      <c r="B22" s="500"/>
      <c r="C22" s="403" t="s">
        <v>220</v>
      </c>
      <c r="D22" s="441" t="s">
        <v>291</v>
      </c>
    </row>
    <row r="23" spans="2:4" s="59" customFormat="1">
      <c r="B23" s="493" t="s">
        <v>292</v>
      </c>
      <c r="C23" s="516"/>
      <c r="D23" s="516"/>
    </row>
    <row r="24" spans="2:4" s="144" customFormat="1">
      <c r="B24" s="233" t="s">
        <v>293</v>
      </c>
      <c r="C24" s="367">
        <v>1939.6379999999999</v>
      </c>
      <c r="D24" s="367">
        <v>155.17104</v>
      </c>
    </row>
    <row r="25" spans="2:4" s="144" customFormat="1">
      <c r="B25" s="232" t="s">
        <v>294</v>
      </c>
      <c r="C25" s="362">
        <v>135.792</v>
      </c>
      <c r="D25" s="362">
        <v>10.86336</v>
      </c>
    </row>
    <row r="26" spans="2:4" s="144" customFormat="1">
      <c r="B26" s="232" t="s">
        <v>295</v>
      </c>
      <c r="C26" s="362">
        <v>2271.4749999999999</v>
      </c>
      <c r="D26" s="362">
        <v>181.71799999999999</v>
      </c>
    </row>
    <row r="27" spans="2:4" s="144" customFormat="1">
      <c r="B27" s="232" t="s">
        <v>296</v>
      </c>
      <c r="C27" s="362">
        <v>18.274999999999999</v>
      </c>
      <c r="D27" s="362">
        <v>1.462</v>
      </c>
    </row>
    <row r="28" spans="2:4" s="59" customFormat="1">
      <c r="B28" s="413" t="s">
        <v>227</v>
      </c>
      <c r="C28" s="810"/>
      <c r="D28" s="810"/>
    </row>
    <row r="29" spans="2:4" s="144" customFormat="1">
      <c r="B29" s="233" t="s">
        <v>297</v>
      </c>
      <c r="C29" s="367">
        <v>0</v>
      </c>
      <c r="D29" s="367">
        <v>0</v>
      </c>
    </row>
    <row r="30" spans="2:4" s="144" customFormat="1">
      <c r="B30" s="232" t="s">
        <v>298</v>
      </c>
      <c r="C30" s="362">
        <v>0</v>
      </c>
      <c r="D30" s="362">
        <v>0</v>
      </c>
    </row>
    <row r="31" spans="2:4" s="144" customFormat="1">
      <c r="B31" s="232" t="s">
        <v>299</v>
      </c>
      <c r="C31" s="362">
        <v>0</v>
      </c>
      <c r="D31" s="362">
        <v>0</v>
      </c>
    </row>
    <row r="32" spans="2:4" s="59" customFormat="1">
      <c r="B32" s="275" t="s">
        <v>300</v>
      </c>
      <c r="C32" s="539">
        <v>12.9</v>
      </c>
      <c r="D32" s="539">
        <v>1.032</v>
      </c>
    </row>
    <row r="33" spans="2:4" s="59" customFormat="1" ht="26">
      <c r="B33" s="408" t="s">
        <v>301</v>
      </c>
      <c r="C33" s="811">
        <v>669.60016560801978</v>
      </c>
      <c r="D33" s="811">
        <v>53.567999999999998</v>
      </c>
    </row>
    <row r="34" spans="2:4" s="59" customFormat="1">
      <c r="B34" s="576" t="s">
        <v>168</v>
      </c>
      <c r="C34" s="381">
        <v>5047.6801656080188</v>
      </c>
      <c r="D34" s="381">
        <v>403.81439999999992</v>
      </c>
    </row>
    <row r="36" spans="2:4">
      <c r="C36" s="1040"/>
      <c r="D36" s="1040"/>
    </row>
    <row r="37" spans="2:4">
      <c r="C37" s="1040"/>
      <c r="D37" s="1040"/>
    </row>
  </sheetData>
  <mergeCells count="3">
    <mergeCell ref="B2:D2"/>
    <mergeCell ref="B20:D20"/>
    <mergeCell ref="C36:D37"/>
  </mergeCells>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2:L34"/>
  <sheetViews>
    <sheetView showGridLines="0" zoomScaleNormal="100" workbookViewId="0"/>
  </sheetViews>
  <sheetFormatPr baseColWidth="10" defaultColWidth="11.5" defaultRowHeight="13"/>
  <cols>
    <col min="1" max="1" width="8.69921875" customWidth="1"/>
    <col min="2" max="2" width="50.296875" customWidth="1"/>
    <col min="3" max="3" width="11.296875" customWidth="1"/>
    <col min="4" max="4" width="10.69921875" customWidth="1"/>
    <col min="5" max="5" width="11.296875" customWidth="1"/>
    <col min="6" max="6" width="11.69921875" customWidth="1"/>
    <col min="7" max="7" width="16.69921875" customWidth="1"/>
    <col min="8" max="8" width="21.5" customWidth="1"/>
    <col min="9" max="9" width="8.69921875" bestFit="1" customWidth="1"/>
    <col min="10" max="11" width="17" customWidth="1"/>
  </cols>
  <sheetData>
    <row r="2" spans="1:12" s="4" customFormat="1" ht="15">
      <c r="B2" s="1149" t="s">
        <v>1586</v>
      </c>
      <c r="C2" s="1149"/>
      <c r="D2" s="1149"/>
      <c r="E2" s="1149"/>
      <c r="F2" s="1149"/>
      <c r="G2" s="1149"/>
      <c r="H2" s="1149"/>
      <c r="I2" s="1149"/>
      <c r="J2" s="1149"/>
      <c r="K2" s="1149"/>
    </row>
    <row r="3" spans="1:12">
      <c r="A3" s="45"/>
      <c r="B3" s="44"/>
      <c r="C3" s="44"/>
      <c r="D3" s="44"/>
      <c r="E3" s="44"/>
      <c r="F3" s="44"/>
      <c r="G3" s="44"/>
      <c r="H3" s="44"/>
      <c r="I3" s="44"/>
      <c r="J3" s="44"/>
      <c r="K3" s="44"/>
    </row>
    <row r="4" spans="1:12">
      <c r="A4" s="48"/>
      <c r="B4" s="48"/>
      <c r="C4" s="57"/>
      <c r="D4" s="57"/>
      <c r="E4" s="57"/>
      <c r="F4" s="57"/>
      <c r="G4" s="57"/>
      <c r="H4" s="57"/>
      <c r="I4" s="57"/>
      <c r="J4" s="57"/>
      <c r="K4" s="57"/>
    </row>
    <row r="5" spans="1:12" ht="39">
      <c r="A5" s="64"/>
      <c r="B5" s="518"/>
      <c r="C5" s="403" t="s">
        <v>14</v>
      </c>
      <c r="D5" s="403" t="s">
        <v>194</v>
      </c>
      <c r="E5" s="403" t="s">
        <v>195</v>
      </c>
      <c r="F5" s="403" t="s">
        <v>196</v>
      </c>
      <c r="G5" s="403" t="s">
        <v>197</v>
      </c>
      <c r="H5" s="403" t="s">
        <v>473</v>
      </c>
      <c r="I5" s="403" t="s">
        <v>20</v>
      </c>
      <c r="J5" s="403" t="s">
        <v>200</v>
      </c>
      <c r="K5" s="403" t="s">
        <v>201</v>
      </c>
    </row>
    <row r="6" spans="1:12" s="521" customFormat="1">
      <c r="A6" s="519"/>
      <c r="B6" s="234" t="s">
        <v>186</v>
      </c>
      <c r="C6" s="365">
        <v>106.31</v>
      </c>
      <c r="D6" s="365">
        <v>301.28800000000001</v>
      </c>
      <c r="E6" s="365">
        <v>29.673999999999999</v>
      </c>
      <c r="F6" s="365">
        <v>11.856</v>
      </c>
      <c r="G6" s="365">
        <v>0</v>
      </c>
      <c r="H6" s="365">
        <v>-192.54000000000002</v>
      </c>
      <c r="I6" s="365">
        <v>256.58799999999997</v>
      </c>
      <c r="J6" s="365">
        <v>121.099</v>
      </c>
      <c r="K6" s="365">
        <v>135.489</v>
      </c>
      <c r="L6" s="520"/>
    </row>
    <row r="7" spans="1:12" s="525" customFormat="1" ht="12">
      <c r="A7" s="523"/>
      <c r="B7" s="528" t="s">
        <v>187</v>
      </c>
      <c r="C7" s="787">
        <v>27.187000000000001</v>
      </c>
      <c r="D7" s="787">
        <v>146.471</v>
      </c>
      <c r="E7" s="787">
        <v>8.9120000000000008</v>
      </c>
      <c r="F7" s="787">
        <v>6.585</v>
      </c>
      <c r="G7" s="787">
        <v>0</v>
      </c>
      <c r="H7" s="787">
        <v>-98.251000000000005</v>
      </c>
      <c r="I7" s="787">
        <v>90.904000000000025</v>
      </c>
      <c r="J7" s="787">
        <v>50.093000000000004</v>
      </c>
      <c r="K7" s="787">
        <v>40.811000000000021</v>
      </c>
      <c r="L7" s="524"/>
    </row>
    <row r="8" spans="1:12" s="525" customFormat="1" ht="12">
      <c r="A8" s="523"/>
      <c r="B8" s="528" t="s">
        <v>188</v>
      </c>
      <c r="C8" s="787">
        <v>37.024999999999999</v>
      </c>
      <c r="D8" s="787">
        <v>115.361</v>
      </c>
      <c r="E8" s="787">
        <v>20.762</v>
      </c>
      <c r="F8" s="787">
        <v>5.2709999999999999</v>
      </c>
      <c r="G8" s="787">
        <v>0</v>
      </c>
      <c r="H8" s="787">
        <v>-94.289000000000001</v>
      </c>
      <c r="I8" s="787">
        <v>84.129999999999981</v>
      </c>
      <c r="J8" s="787">
        <v>62.643000000000001</v>
      </c>
      <c r="K8" s="787">
        <v>21.486999999999981</v>
      </c>
      <c r="L8" s="524"/>
    </row>
    <row r="9" spans="1:12" s="525" customFormat="1" ht="12">
      <c r="A9" s="523"/>
      <c r="B9" s="528" t="s">
        <v>189</v>
      </c>
      <c r="C9" s="787">
        <v>42.097999999999999</v>
      </c>
      <c r="D9" s="787">
        <v>39.456000000000003</v>
      </c>
      <c r="E9" s="787">
        <v>0</v>
      </c>
      <c r="F9" s="787">
        <v>0</v>
      </c>
      <c r="G9" s="787">
        <v>0</v>
      </c>
      <c r="H9" s="787">
        <v>0</v>
      </c>
      <c r="I9" s="787">
        <v>81.554000000000002</v>
      </c>
      <c r="J9" s="787">
        <v>8.3629999999999995</v>
      </c>
      <c r="K9" s="787">
        <v>73.191000000000003</v>
      </c>
      <c r="L9" s="524"/>
    </row>
    <row r="10" spans="1:12" s="521" customFormat="1">
      <c r="A10" s="519"/>
      <c r="B10" s="232" t="s">
        <v>474</v>
      </c>
      <c r="C10" s="363">
        <v>0</v>
      </c>
      <c r="D10" s="363">
        <v>0.64</v>
      </c>
      <c r="E10" s="363">
        <v>0</v>
      </c>
      <c r="F10" s="363">
        <v>0</v>
      </c>
      <c r="G10" s="363">
        <v>0</v>
      </c>
      <c r="H10" s="363">
        <v>0</v>
      </c>
      <c r="I10" s="363">
        <v>0.64</v>
      </c>
      <c r="J10" s="363">
        <v>0.64</v>
      </c>
      <c r="K10" s="363">
        <v>0</v>
      </c>
      <c r="L10" s="520"/>
    </row>
    <row r="11" spans="1:12" s="521" customFormat="1">
      <c r="A11" s="519"/>
      <c r="B11" s="232" t="s">
        <v>190</v>
      </c>
      <c r="C11" s="363">
        <v>15.035</v>
      </c>
      <c r="D11" s="363">
        <v>3.9239999999999999</v>
      </c>
      <c r="E11" s="363">
        <v>0</v>
      </c>
      <c r="F11" s="363">
        <v>1.474</v>
      </c>
      <c r="G11" s="363">
        <v>0</v>
      </c>
      <c r="H11" s="363">
        <v>-17.498000000000001</v>
      </c>
      <c r="I11" s="363">
        <v>2.9349999999999987</v>
      </c>
      <c r="J11" s="363">
        <v>9.984</v>
      </c>
      <c r="K11" s="363">
        <v>-7.0490000000000013</v>
      </c>
      <c r="L11" s="520"/>
    </row>
    <row r="12" spans="1:12" s="521" customFormat="1">
      <c r="A12" s="519"/>
      <c r="B12" s="232" t="s">
        <v>191</v>
      </c>
      <c r="C12" s="363">
        <v>0</v>
      </c>
      <c r="D12" s="363">
        <v>6.5259999999999998</v>
      </c>
      <c r="E12" s="363">
        <v>0</v>
      </c>
      <c r="F12" s="363">
        <v>0</v>
      </c>
      <c r="G12" s="363">
        <v>0</v>
      </c>
      <c r="H12" s="363">
        <v>0</v>
      </c>
      <c r="I12" s="363">
        <v>6.5259999999999998</v>
      </c>
      <c r="J12" s="363">
        <v>0.30299999999999999</v>
      </c>
      <c r="K12" s="363">
        <v>6.2229999999999999</v>
      </c>
      <c r="L12" s="520"/>
    </row>
    <row r="13" spans="1:12" s="521" customFormat="1">
      <c r="A13" s="519"/>
      <c r="B13" s="232" t="s">
        <v>198</v>
      </c>
      <c r="C13" s="363">
        <v>0</v>
      </c>
      <c r="D13" s="812"/>
      <c r="E13" s="812"/>
      <c r="F13" s="812"/>
      <c r="G13" s="812"/>
      <c r="H13" s="812"/>
      <c r="I13" s="363">
        <v>28.158000000000001</v>
      </c>
      <c r="J13" s="363">
        <v>0</v>
      </c>
      <c r="K13" s="363">
        <v>0</v>
      </c>
      <c r="L13" s="520"/>
    </row>
    <row r="14" spans="1:12" s="521" customFormat="1">
      <c r="A14" s="519"/>
      <c r="B14" s="232" t="s">
        <v>199</v>
      </c>
      <c r="C14" s="363">
        <v>0</v>
      </c>
      <c r="D14" s="812"/>
      <c r="E14" s="812"/>
      <c r="F14" s="812"/>
      <c r="G14" s="812"/>
      <c r="H14" s="812"/>
      <c r="I14" s="363">
        <v>3.91</v>
      </c>
      <c r="J14" s="363">
        <v>0</v>
      </c>
      <c r="K14" s="363">
        <v>0</v>
      </c>
    </row>
    <row r="15" spans="1:12" s="521" customFormat="1">
      <c r="A15" s="522"/>
      <c r="B15" s="526" t="s">
        <v>192</v>
      </c>
      <c r="C15" s="363">
        <v>0</v>
      </c>
      <c r="D15" s="363">
        <v>2.84</v>
      </c>
      <c r="E15" s="363">
        <v>0</v>
      </c>
      <c r="F15" s="363">
        <v>0</v>
      </c>
      <c r="G15" s="363">
        <v>0</v>
      </c>
      <c r="H15" s="363">
        <v>0</v>
      </c>
      <c r="I15" s="363">
        <v>2.84</v>
      </c>
      <c r="J15" s="363">
        <v>2.84</v>
      </c>
      <c r="K15" s="363">
        <v>1.0700000000000003</v>
      </c>
    </row>
    <row r="16" spans="1:12" s="521" customFormat="1">
      <c r="B16" s="268" t="s">
        <v>28</v>
      </c>
      <c r="C16" s="447">
        <v>0</v>
      </c>
      <c r="D16" s="447">
        <v>0</v>
      </c>
      <c r="E16" s="447">
        <v>0</v>
      </c>
      <c r="F16" s="447">
        <v>0</v>
      </c>
      <c r="G16" s="447">
        <v>0</v>
      </c>
      <c r="H16" s="447">
        <v>0</v>
      </c>
      <c r="I16" s="447">
        <v>0</v>
      </c>
      <c r="J16" s="447">
        <v>0</v>
      </c>
      <c r="K16" s="447">
        <v>0</v>
      </c>
    </row>
    <row r="17" spans="1:12">
      <c r="B17" s="576" t="s">
        <v>193</v>
      </c>
      <c r="C17" s="388">
        <v>121.345</v>
      </c>
      <c r="D17" s="388">
        <v>315.21799999999996</v>
      </c>
      <c r="E17" s="388">
        <v>29.673999999999999</v>
      </c>
      <c r="F17" s="388">
        <v>13.33</v>
      </c>
      <c r="G17" s="388">
        <v>0</v>
      </c>
      <c r="H17" s="388">
        <v>-210.03800000000001</v>
      </c>
      <c r="I17" s="388">
        <v>301.59699999999998</v>
      </c>
      <c r="J17" s="388">
        <v>134.86600000000001</v>
      </c>
      <c r="K17" s="388">
        <v>135.733</v>
      </c>
    </row>
    <row r="18" spans="1:12" s="527" customFormat="1" ht="7">
      <c r="B18" s="69" t="s">
        <v>1604</v>
      </c>
    </row>
    <row r="20" spans="1:12" ht="15">
      <c r="B20" s="1149" t="s">
        <v>1587</v>
      </c>
      <c r="C20" s="1149"/>
      <c r="D20" s="1149"/>
      <c r="E20" s="1149"/>
      <c r="F20" s="1149"/>
      <c r="G20" s="1149"/>
      <c r="H20" s="1149"/>
      <c r="I20" s="1149"/>
      <c r="J20" s="1149"/>
      <c r="K20" s="1149"/>
    </row>
    <row r="21" spans="1:12" ht="39">
      <c r="A21" s="64"/>
      <c r="B21" s="518"/>
      <c r="C21" s="403" t="s">
        <v>14</v>
      </c>
      <c r="D21" s="403" t="s">
        <v>194</v>
      </c>
      <c r="E21" s="403" t="s">
        <v>195</v>
      </c>
      <c r="F21" s="403" t="s">
        <v>196</v>
      </c>
      <c r="G21" s="403" t="s">
        <v>197</v>
      </c>
      <c r="H21" s="403" t="s">
        <v>473</v>
      </c>
      <c r="I21" s="403" t="s">
        <v>20</v>
      </c>
      <c r="J21" s="403" t="s">
        <v>200</v>
      </c>
      <c r="K21" s="403" t="s">
        <v>201</v>
      </c>
    </row>
    <row r="22" spans="1:12" s="521" customFormat="1">
      <c r="A22" s="519"/>
      <c r="B22" s="234" t="s">
        <v>186</v>
      </c>
      <c r="C22" s="365">
        <v>130</v>
      </c>
      <c r="D22" s="365">
        <v>349</v>
      </c>
      <c r="E22" s="365">
        <v>29</v>
      </c>
      <c r="F22" s="365">
        <v>7</v>
      </c>
      <c r="G22" s="365">
        <v>0</v>
      </c>
      <c r="H22" s="365">
        <v>-197</v>
      </c>
      <c r="I22" s="365">
        <v>317</v>
      </c>
      <c r="J22" s="365">
        <v>174</v>
      </c>
      <c r="K22" s="365">
        <v>143</v>
      </c>
      <c r="L22" s="520"/>
    </row>
    <row r="23" spans="1:12" s="525" customFormat="1" ht="12">
      <c r="A23" s="523"/>
      <c r="B23" s="528" t="s">
        <v>187</v>
      </c>
      <c r="C23" s="787">
        <v>41</v>
      </c>
      <c r="D23" s="787">
        <v>155</v>
      </c>
      <c r="E23" s="787">
        <v>5</v>
      </c>
      <c r="F23" s="787">
        <v>2</v>
      </c>
      <c r="G23" s="787">
        <v>0</v>
      </c>
      <c r="H23" s="787">
        <v>-104</v>
      </c>
      <c r="I23" s="787">
        <v>100</v>
      </c>
      <c r="J23" s="787">
        <v>56</v>
      </c>
      <c r="K23" s="787">
        <v>45</v>
      </c>
      <c r="L23" s="524"/>
    </row>
    <row r="24" spans="1:12" s="525" customFormat="1" ht="12">
      <c r="A24" s="523"/>
      <c r="B24" s="528" t="s">
        <v>188</v>
      </c>
      <c r="C24" s="787">
        <v>41</v>
      </c>
      <c r="D24" s="787">
        <v>104</v>
      </c>
      <c r="E24" s="787">
        <v>23</v>
      </c>
      <c r="F24" s="787">
        <v>5</v>
      </c>
      <c r="G24" s="787">
        <v>0</v>
      </c>
      <c r="H24" s="787">
        <v>-93</v>
      </c>
      <c r="I24" s="787">
        <v>80</v>
      </c>
      <c r="J24" s="787">
        <v>66</v>
      </c>
      <c r="K24" s="787">
        <v>14</v>
      </c>
      <c r="L24" s="524"/>
    </row>
    <row r="25" spans="1:12" s="525" customFormat="1" ht="12">
      <c r="A25" s="523"/>
      <c r="B25" s="528" t="s">
        <v>189</v>
      </c>
      <c r="C25" s="787">
        <v>48</v>
      </c>
      <c r="D25" s="787">
        <v>90</v>
      </c>
      <c r="E25" s="787">
        <v>0</v>
      </c>
      <c r="F25" s="787">
        <v>0</v>
      </c>
      <c r="G25" s="787">
        <v>0</v>
      </c>
      <c r="H25" s="787">
        <v>0</v>
      </c>
      <c r="I25" s="787">
        <v>137</v>
      </c>
      <c r="J25" s="787">
        <v>53</v>
      </c>
      <c r="K25" s="787">
        <v>85</v>
      </c>
      <c r="L25" s="524"/>
    </row>
    <row r="26" spans="1:12" s="521" customFormat="1">
      <c r="A26" s="519"/>
      <c r="B26" s="232" t="s">
        <v>474</v>
      </c>
      <c r="C26" s="363">
        <v>0</v>
      </c>
      <c r="D26" s="363">
        <v>1</v>
      </c>
      <c r="E26" s="363">
        <v>0</v>
      </c>
      <c r="F26" s="363">
        <v>0</v>
      </c>
      <c r="G26" s="363">
        <v>0</v>
      </c>
      <c r="H26" s="363">
        <v>0</v>
      </c>
      <c r="I26" s="363">
        <v>1</v>
      </c>
      <c r="J26" s="363">
        <v>1</v>
      </c>
      <c r="K26" s="363">
        <v>0</v>
      </c>
      <c r="L26" s="520"/>
    </row>
    <row r="27" spans="1:12" s="521" customFormat="1">
      <c r="A27" s="519"/>
      <c r="B27" s="232" t="s">
        <v>190</v>
      </c>
      <c r="C27" s="363">
        <v>11</v>
      </c>
      <c r="D27" s="363">
        <v>5</v>
      </c>
      <c r="E27" s="363">
        <v>0</v>
      </c>
      <c r="F27" s="363">
        <v>2</v>
      </c>
      <c r="G27" s="363">
        <v>0</v>
      </c>
      <c r="H27" s="363">
        <v>-12</v>
      </c>
      <c r="I27" s="363">
        <v>6</v>
      </c>
      <c r="J27" s="363">
        <v>12</v>
      </c>
      <c r="K27" s="363">
        <v>-7</v>
      </c>
      <c r="L27" s="520"/>
    </row>
    <row r="28" spans="1:12" s="521" customFormat="1">
      <c r="A28" s="519"/>
      <c r="B28" s="232" t="s">
        <v>191</v>
      </c>
      <c r="C28" s="363">
        <v>0</v>
      </c>
      <c r="D28" s="363">
        <v>6</v>
      </c>
      <c r="E28" s="363">
        <v>0</v>
      </c>
      <c r="F28" s="363">
        <v>0</v>
      </c>
      <c r="G28" s="363">
        <v>0</v>
      </c>
      <c r="H28" s="363">
        <v>0</v>
      </c>
      <c r="I28" s="363">
        <v>6</v>
      </c>
      <c r="J28" s="363">
        <v>0</v>
      </c>
      <c r="K28" s="363">
        <v>6</v>
      </c>
      <c r="L28" s="520"/>
    </row>
    <row r="29" spans="1:12" s="521" customFormat="1">
      <c r="A29" s="519"/>
      <c r="B29" s="232" t="s">
        <v>198</v>
      </c>
      <c r="C29" s="363">
        <v>0</v>
      </c>
      <c r="D29" s="812"/>
      <c r="E29" s="812"/>
      <c r="F29" s="812"/>
      <c r="G29" s="812"/>
      <c r="H29" s="812"/>
      <c r="I29" s="363">
        <v>18</v>
      </c>
      <c r="J29" s="363">
        <v>0</v>
      </c>
      <c r="K29" s="363">
        <v>0</v>
      </c>
      <c r="L29" s="520"/>
    </row>
    <row r="30" spans="1:12" s="521" customFormat="1">
      <c r="A30" s="519"/>
      <c r="B30" s="232" t="s">
        <v>199</v>
      </c>
      <c r="C30" s="363">
        <v>0</v>
      </c>
      <c r="D30" s="812"/>
      <c r="E30" s="812"/>
      <c r="F30" s="812"/>
      <c r="G30" s="812"/>
      <c r="H30" s="812"/>
      <c r="I30" s="363">
        <v>6</v>
      </c>
      <c r="J30" s="363">
        <v>0</v>
      </c>
      <c r="K30" s="363">
        <v>0</v>
      </c>
    </row>
    <row r="31" spans="1:12" s="521" customFormat="1">
      <c r="A31" s="522"/>
      <c r="B31" s="526" t="s">
        <v>192</v>
      </c>
      <c r="C31" s="363">
        <v>0</v>
      </c>
      <c r="D31" s="363">
        <v>3</v>
      </c>
      <c r="E31" s="363">
        <v>0</v>
      </c>
      <c r="F31" s="363">
        <v>0</v>
      </c>
      <c r="G31" s="363">
        <v>0</v>
      </c>
      <c r="H31" s="363">
        <v>0</v>
      </c>
      <c r="I31" s="363">
        <v>3</v>
      </c>
      <c r="J31" s="363">
        <v>3</v>
      </c>
      <c r="K31" s="363">
        <v>3</v>
      </c>
    </row>
    <row r="32" spans="1:12" s="521" customFormat="1">
      <c r="B32" s="268" t="s">
        <v>28</v>
      </c>
      <c r="C32" s="447">
        <v>0</v>
      </c>
      <c r="D32" s="447">
        <v>0</v>
      </c>
      <c r="E32" s="447">
        <v>0</v>
      </c>
      <c r="F32" s="447">
        <v>0</v>
      </c>
      <c r="G32" s="447">
        <v>0</v>
      </c>
      <c r="H32" s="447">
        <v>0</v>
      </c>
      <c r="I32" s="447">
        <v>0</v>
      </c>
      <c r="J32" s="447">
        <v>0</v>
      </c>
      <c r="K32" s="447">
        <v>0</v>
      </c>
    </row>
    <row r="33" spans="2:11">
      <c r="B33" s="576" t="s">
        <v>193</v>
      </c>
      <c r="C33" s="388">
        <v>141</v>
      </c>
      <c r="D33" s="388">
        <v>363</v>
      </c>
      <c r="E33" s="388">
        <v>29</v>
      </c>
      <c r="F33" s="388">
        <v>9</v>
      </c>
      <c r="G33" s="388">
        <v>0</v>
      </c>
      <c r="H33" s="388">
        <v>-210</v>
      </c>
      <c r="I33" s="388">
        <v>356</v>
      </c>
      <c r="J33" s="388">
        <v>191</v>
      </c>
      <c r="K33" s="388">
        <v>144</v>
      </c>
    </row>
    <row r="34" spans="2:11" s="527" customFormat="1" ht="7">
      <c r="B34" s="69" t="s">
        <v>1604</v>
      </c>
    </row>
  </sheetData>
  <mergeCells count="2">
    <mergeCell ref="B2:K2"/>
    <mergeCell ref="B20:K20"/>
  </mergeCells>
  <pageMargins left="0.7" right="0.7" top="0.75" bottom="0.75" header="0.3" footer="0.3"/>
  <pageSetup orientation="portrait" horizontalDpi="300" verticalDpi="30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B2:I19"/>
  <sheetViews>
    <sheetView showGridLines="0" zoomScaleNormal="100" workbookViewId="0"/>
  </sheetViews>
  <sheetFormatPr baseColWidth="10" defaultColWidth="9" defaultRowHeight="13"/>
  <cols>
    <col min="1" max="1" width="8.69921875" style="6" customWidth="1"/>
    <col min="2" max="2" width="30.296875" style="6" customWidth="1"/>
    <col min="3" max="3" width="13.296875" style="6" customWidth="1"/>
    <col min="4" max="4" width="12.69921875" style="6" customWidth="1"/>
    <col min="5" max="5" width="12.296875" style="6" customWidth="1"/>
    <col min="6" max="6" width="14.5" style="6" customWidth="1"/>
    <col min="7" max="7" width="19.796875" style="6" customWidth="1"/>
    <col min="8" max="8" width="8.69921875" style="6" customWidth="1"/>
    <col min="9" max="16384" width="9" style="6"/>
  </cols>
  <sheetData>
    <row r="2" spans="2:9">
      <c r="B2" s="1100" t="s">
        <v>1638</v>
      </c>
      <c r="C2" s="1100"/>
      <c r="D2" s="1100"/>
      <c r="E2" s="1100"/>
      <c r="F2" s="1100"/>
      <c r="G2" s="1100"/>
      <c r="H2" s="1100"/>
      <c r="I2" s="59"/>
    </row>
    <row r="3" spans="2:9">
      <c r="B3" s="40"/>
      <c r="C3" s="41"/>
      <c r="D3" s="41"/>
      <c r="E3" s="41"/>
      <c r="F3" s="41"/>
      <c r="G3" s="41"/>
      <c r="H3" s="41"/>
      <c r="I3" s="59"/>
    </row>
    <row r="4" spans="2:9">
      <c r="B4" s="40"/>
      <c r="C4" s="41"/>
      <c r="D4" s="41"/>
      <c r="E4" s="41"/>
      <c r="F4" s="41"/>
      <c r="G4" s="41"/>
      <c r="H4" s="41"/>
      <c r="I4" s="59"/>
    </row>
    <row r="5" spans="2:9" s="4" customFormat="1" ht="39">
      <c r="B5" s="394" t="s">
        <v>306</v>
      </c>
      <c r="C5" s="403" t="s">
        <v>307</v>
      </c>
      <c r="D5" s="403" t="s">
        <v>308</v>
      </c>
      <c r="E5" s="441" t="s">
        <v>1198</v>
      </c>
      <c r="F5" s="403" t="s">
        <v>1129</v>
      </c>
      <c r="G5" s="403" t="s">
        <v>1199</v>
      </c>
      <c r="H5" s="403" t="s">
        <v>20</v>
      </c>
      <c r="I5" s="442"/>
    </row>
    <row r="6" spans="2:9" s="439" customFormat="1">
      <c r="B6" s="532" t="s">
        <v>507</v>
      </c>
      <c r="C6" s="533"/>
      <c r="D6" s="533"/>
      <c r="E6" s="533"/>
      <c r="F6" s="533"/>
      <c r="G6" s="533"/>
      <c r="H6" s="533"/>
    </row>
    <row r="7" spans="2:9" s="144" customFormat="1">
      <c r="B7" s="234" t="s">
        <v>1126</v>
      </c>
      <c r="C7" s="364">
        <v>21</v>
      </c>
      <c r="D7" s="364">
        <v>6</v>
      </c>
      <c r="E7" s="364">
        <v>4</v>
      </c>
      <c r="F7" s="364">
        <v>9</v>
      </c>
      <c r="G7" s="364">
        <v>-20</v>
      </c>
      <c r="H7" s="364">
        <v>19</v>
      </c>
    </row>
    <row r="8" spans="2:9" s="144" customFormat="1">
      <c r="B8" s="232" t="s">
        <v>1127</v>
      </c>
      <c r="C8" s="362">
        <v>28</v>
      </c>
      <c r="D8" s="362">
        <v>6</v>
      </c>
      <c r="E8" s="362">
        <v>3</v>
      </c>
      <c r="F8" s="362">
        <v>9</v>
      </c>
      <c r="G8" s="362">
        <v>-21</v>
      </c>
      <c r="H8" s="362">
        <v>25</v>
      </c>
    </row>
    <row r="9" spans="2:9" s="144" customFormat="1">
      <c r="B9" s="268" t="s">
        <v>1128</v>
      </c>
      <c r="C9" s="383">
        <v>13</v>
      </c>
      <c r="D9" s="383">
        <v>5</v>
      </c>
      <c r="E9" s="383">
        <v>5</v>
      </c>
      <c r="F9" s="383">
        <v>9</v>
      </c>
      <c r="G9" s="383">
        <v>-18</v>
      </c>
      <c r="H9" s="383">
        <v>14</v>
      </c>
    </row>
    <row r="10" spans="2:9">
      <c r="B10" s="238" t="s">
        <v>309</v>
      </c>
      <c r="C10" s="381">
        <v>24</v>
      </c>
      <c r="D10" s="381">
        <v>5</v>
      </c>
      <c r="E10" s="381">
        <v>5</v>
      </c>
      <c r="F10" s="381">
        <v>8</v>
      </c>
      <c r="G10" s="381">
        <v>-22</v>
      </c>
      <c r="H10" s="381">
        <v>20</v>
      </c>
      <c r="I10" s="59"/>
    </row>
    <row r="11" spans="2:9" s="439" customFormat="1">
      <c r="B11" s="534" t="s">
        <v>207</v>
      </c>
      <c r="C11" s="535"/>
      <c r="D11" s="535"/>
      <c r="E11" s="535"/>
      <c r="F11" s="535"/>
      <c r="G11" s="535"/>
      <c r="H11" s="535"/>
    </row>
    <row r="12" spans="2:9" s="144" customFormat="1">
      <c r="B12" s="234" t="s">
        <v>1126</v>
      </c>
      <c r="C12" s="364">
        <v>20.395384248320028</v>
      </c>
      <c r="D12" s="364">
        <v>6.3713206419040578</v>
      </c>
      <c r="E12" s="364">
        <v>4.3741958982558291</v>
      </c>
      <c r="F12" s="364">
        <v>9.4007710766087733</v>
      </c>
      <c r="G12" s="364">
        <v>-19.688031572534491</v>
      </c>
      <c r="H12" s="364">
        <v>20.853640292554196</v>
      </c>
      <c r="I12" s="813"/>
    </row>
    <row r="13" spans="2:9" s="144" customFormat="1">
      <c r="B13" s="232" t="s">
        <v>1127</v>
      </c>
      <c r="C13" s="362">
        <v>23.310485215503835</v>
      </c>
      <c r="D13" s="362">
        <v>6.7261003374027517</v>
      </c>
      <c r="E13" s="362">
        <v>5.8441176663590246</v>
      </c>
      <c r="F13" s="362">
        <v>11.465950780657453</v>
      </c>
      <c r="G13" s="362">
        <v>-21.251051317483707</v>
      </c>
      <c r="H13" s="362">
        <v>26.095602682439356</v>
      </c>
      <c r="I13" s="813"/>
    </row>
    <row r="14" spans="2:9" s="144" customFormat="1">
      <c r="B14" s="268" t="s">
        <v>1128</v>
      </c>
      <c r="C14" s="383">
        <v>17.421323295585179</v>
      </c>
      <c r="D14" s="383">
        <v>5.7014384836062364</v>
      </c>
      <c r="E14" s="383">
        <v>3.8779783067046534</v>
      </c>
      <c r="F14" s="383">
        <v>7.1179721230266146</v>
      </c>
      <c r="G14" s="383">
        <v>-18.374986105585251</v>
      </c>
      <c r="H14" s="383">
        <v>15.743726103337435</v>
      </c>
      <c r="I14" s="813"/>
    </row>
    <row r="15" spans="2:9" s="59" customFormat="1">
      <c r="B15" s="238" t="s">
        <v>309</v>
      </c>
      <c r="C15" s="381">
        <v>18.696246249630821</v>
      </c>
      <c r="D15" s="381">
        <v>4.8352907722300928</v>
      </c>
      <c r="E15" s="381">
        <v>3.2182680607135223</v>
      </c>
      <c r="F15" s="381">
        <v>7.1926381544173301</v>
      </c>
      <c r="G15" s="381">
        <v>-16.836823994999662</v>
      </c>
      <c r="H15" s="381">
        <v>17.105619241992102</v>
      </c>
      <c r="I15" s="147"/>
    </row>
    <row r="16" spans="2:9" s="196" customFormat="1" ht="7">
      <c r="B16" s="1106" t="s">
        <v>1607</v>
      </c>
      <c r="C16" s="1106"/>
      <c r="D16" s="1106"/>
      <c r="E16" s="1106"/>
      <c r="F16" s="1106"/>
      <c r="G16" s="1106"/>
      <c r="H16" s="1106"/>
    </row>
    <row r="17" spans="2:5">
      <c r="B17" s="11"/>
    </row>
    <row r="18" spans="2:5">
      <c r="D18" s="1040"/>
      <c r="E18" s="1040"/>
    </row>
    <row r="19" spans="2:5">
      <c r="D19" s="1040"/>
      <c r="E19" s="1040"/>
    </row>
  </sheetData>
  <mergeCells count="3">
    <mergeCell ref="B2:H2"/>
    <mergeCell ref="B16:H16"/>
    <mergeCell ref="D18:E19"/>
  </mergeCell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B2:D43"/>
  <sheetViews>
    <sheetView showGridLines="0" zoomScaleNormal="100" workbookViewId="0"/>
  </sheetViews>
  <sheetFormatPr baseColWidth="10" defaultColWidth="9" defaultRowHeight="13"/>
  <cols>
    <col min="1" max="1" width="8.69921875" style="6" customWidth="1"/>
    <col min="2" max="2" width="4.69921875" style="6" customWidth="1"/>
    <col min="3" max="3" width="32.19921875" style="6" customWidth="1"/>
    <col min="4" max="4" width="14.5" style="6" customWidth="1"/>
    <col min="5" max="16384" width="9" style="6"/>
  </cols>
  <sheetData>
    <row r="2" spans="2:4" ht="45.65" customHeight="1">
      <c r="B2" s="1100" t="s">
        <v>1639</v>
      </c>
      <c r="C2" s="1100"/>
      <c r="D2" s="1100"/>
    </row>
    <row r="3" spans="2:4" ht="13.15" customHeight="1">
      <c r="B3" s="40"/>
      <c r="C3" s="41"/>
      <c r="D3" s="41"/>
    </row>
    <row r="4" spans="2:4" ht="13.15" customHeight="1">
      <c r="B4" s="40"/>
      <c r="C4" s="41"/>
      <c r="D4" s="41"/>
    </row>
    <row r="5" spans="2:4" s="4" customFormat="1" ht="15">
      <c r="B5" s="1152" t="s">
        <v>1635</v>
      </c>
      <c r="C5" s="1152"/>
      <c r="D5" s="1152"/>
    </row>
    <row r="6" spans="2:4" s="4" customFormat="1" ht="18" customHeight="1">
      <c r="B6" s="1150" t="s">
        <v>462</v>
      </c>
      <c r="C6" s="1150"/>
      <c r="D6" s="1150"/>
    </row>
    <row r="7" spans="2:4" ht="13.15" customHeight="1">
      <c r="B7" s="529">
        <v>1</v>
      </c>
      <c r="C7" s="347" t="s">
        <v>302</v>
      </c>
      <c r="D7" s="530">
        <v>90.483999999999995</v>
      </c>
    </row>
    <row r="8" spans="2:4" ht="13.15" customHeight="1">
      <c r="B8" s="531">
        <v>2</v>
      </c>
      <c r="C8" s="348" t="s">
        <v>303</v>
      </c>
      <c r="D8" s="498">
        <v>53.225999999999999</v>
      </c>
    </row>
    <row r="9" spans="2:4" ht="13.15" customHeight="1">
      <c r="B9" s="531">
        <v>3</v>
      </c>
      <c r="C9" s="348" t="s">
        <v>304</v>
      </c>
      <c r="D9" s="498">
        <v>34.262</v>
      </c>
    </row>
    <row r="10" spans="2:4" ht="13.15" customHeight="1">
      <c r="B10" s="531">
        <v>4</v>
      </c>
      <c r="C10" s="348" t="s">
        <v>305</v>
      </c>
      <c r="D10" s="498">
        <v>52.219000000000001</v>
      </c>
    </row>
    <row r="11" spans="2:4" s="4" customFormat="1" ht="18" customHeight="1">
      <c r="B11" s="1151" t="s">
        <v>463</v>
      </c>
      <c r="C11" s="1151"/>
      <c r="D11" s="1151"/>
    </row>
    <row r="12" spans="2:4" s="59" customFormat="1" ht="13.15" customHeight="1">
      <c r="B12" s="529">
        <v>5</v>
      </c>
      <c r="C12" s="347" t="s">
        <v>302</v>
      </c>
      <c r="D12" s="530">
        <v>202.51900000000001</v>
      </c>
    </row>
    <row r="13" spans="2:4" s="59" customFormat="1" ht="13.15" customHeight="1">
      <c r="B13" s="531">
        <v>6</v>
      </c>
      <c r="C13" s="348" t="s">
        <v>303</v>
      </c>
      <c r="D13" s="498">
        <v>131.07599999999999</v>
      </c>
    </row>
    <row r="14" spans="2:4" s="59" customFormat="1" ht="13.15" customHeight="1">
      <c r="B14" s="531">
        <v>7</v>
      </c>
      <c r="C14" s="348" t="s">
        <v>304</v>
      </c>
      <c r="D14" s="498">
        <v>82.2</v>
      </c>
    </row>
    <row r="15" spans="2:4" s="59" customFormat="1" ht="13.15" customHeight="1">
      <c r="B15" s="531">
        <v>8</v>
      </c>
      <c r="C15" s="348" t="s">
        <v>305</v>
      </c>
      <c r="D15" s="498">
        <v>169.88499999999999</v>
      </c>
    </row>
    <row r="16" spans="2:4" s="4" customFormat="1" ht="18" customHeight="1">
      <c r="B16" s="1151" t="s">
        <v>464</v>
      </c>
      <c r="C16" s="1151"/>
      <c r="D16" s="1151"/>
    </row>
    <row r="17" spans="2:4" s="59" customFormat="1" ht="13.15" customHeight="1">
      <c r="B17" s="529">
        <v>9</v>
      </c>
      <c r="C17" s="347" t="s">
        <v>302</v>
      </c>
      <c r="D17" s="530">
        <v>169.66</v>
      </c>
    </row>
    <row r="18" spans="2:4" s="59" customFormat="1" ht="13.15" customHeight="1">
      <c r="B18" s="531">
        <v>10</v>
      </c>
      <c r="C18" s="348" t="s">
        <v>303</v>
      </c>
      <c r="D18" s="498">
        <v>142.517</v>
      </c>
    </row>
    <row r="19" spans="2:4" s="59" customFormat="1" ht="13.15" customHeight="1">
      <c r="B19" s="531">
        <v>11</v>
      </c>
      <c r="C19" s="348" t="s">
        <v>304</v>
      </c>
      <c r="D19" s="498">
        <v>107.999</v>
      </c>
    </row>
    <row r="20" spans="2:4" s="59" customFormat="1" ht="13.15" customHeight="1">
      <c r="B20" s="531">
        <v>12</v>
      </c>
      <c r="C20" s="348" t="s">
        <v>305</v>
      </c>
      <c r="D20" s="498">
        <v>115.015492550201</v>
      </c>
    </row>
    <row r="21" spans="2:4" s="144" customFormat="1" ht="12" customHeight="1">
      <c r="B21" s="69" t="s">
        <v>1605</v>
      </c>
      <c r="C21" s="69"/>
      <c r="D21" s="69"/>
    </row>
    <row r="22" spans="2:4" s="59" customFormat="1" ht="29.25" customHeight="1">
      <c r="B22" s="1106" t="s">
        <v>1636</v>
      </c>
      <c r="C22" s="1106"/>
      <c r="D22" s="1106"/>
    </row>
    <row r="23" spans="2:4" s="59" customFormat="1" ht="13.9" customHeight="1">
      <c r="B23" s="67"/>
      <c r="C23" s="67"/>
      <c r="D23" s="67"/>
    </row>
    <row r="24" spans="2:4" s="59" customFormat="1" ht="42.25" customHeight="1">
      <c r="B24" s="1100" t="s">
        <v>1530</v>
      </c>
      <c r="C24" s="1100"/>
      <c r="D24" s="1100"/>
    </row>
    <row r="26" spans="2:4" s="4" customFormat="1" ht="15">
      <c r="B26" s="1152" t="s">
        <v>1637</v>
      </c>
      <c r="C26" s="1152"/>
      <c r="D26" s="1152"/>
    </row>
    <row r="27" spans="2:4" s="4" customFormat="1" ht="18" customHeight="1">
      <c r="B27" s="1150" t="s">
        <v>462</v>
      </c>
      <c r="C27" s="1150"/>
      <c r="D27" s="1150"/>
    </row>
    <row r="28" spans="2:4" s="59" customFormat="1" ht="13.15" customHeight="1">
      <c r="B28" s="529">
        <v>1</v>
      </c>
      <c r="C28" s="347" t="s">
        <v>302</v>
      </c>
      <c r="D28" s="530">
        <v>84.474999999999994</v>
      </c>
    </row>
    <row r="29" spans="2:4" s="59" customFormat="1" ht="13.15" customHeight="1">
      <c r="B29" s="531">
        <v>2</v>
      </c>
      <c r="C29" s="348" t="s">
        <v>303</v>
      </c>
      <c r="D29" s="498">
        <v>55.13</v>
      </c>
    </row>
    <row r="30" spans="2:4" s="59" customFormat="1" ht="13.15" customHeight="1">
      <c r="B30" s="531">
        <v>3</v>
      </c>
      <c r="C30" s="348" t="s">
        <v>304</v>
      </c>
      <c r="D30" s="498">
        <v>37.69</v>
      </c>
    </row>
    <row r="31" spans="2:4" s="59" customFormat="1" ht="13.15" customHeight="1">
      <c r="B31" s="531">
        <v>4</v>
      </c>
      <c r="C31" s="348" t="s">
        <v>305</v>
      </c>
      <c r="D31" s="498">
        <v>56.396999999999998</v>
      </c>
    </row>
    <row r="32" spans="2:4" s="4" customFormat="1" ht="18" customHeight="1">
      <c r="B32" s="1151" t="s">
        <v>463</v>
      </c>
      <c r="C32" s="1151"/>
      <c r="D32" s="1151"/>
    </row>
    <row r="33" spans="2:4" s="59" customFormat="1" ht="13.15" customHeight="1">
      <c r="B33" s="529">
        <v>5</v>
      </c>
      <c r="C33" s="347" t="s">
        <v>302</v>
      </c>
      <c r="D33" s="530">
        <v>201.94399999999999</v>
      </c>
    </row>
    <row r="34" spans="2:4" s="59" customFormat="1" ht="13.15" customHeight="1">
      <c r="B34" s="531">
        <v>6</v>
      </c>
      <c r="C34" s="348" t="s">
        <v>303</v>
      </c>
      <c r="D34" s="498">
        <v>139.27500000000001</v>
      </c>
    </row>
    <row r="35" spans="2:4" s="59" customFormat="1" ht="13.15" customHeight="1">
      <c r="B35" s="531">
        <v>7</v>
      </c>
      <c r="C35" s="348" t="s">
        <v>304</v>
      </c>
      <c r="D35" s="498">
        <v>86.89</v>
      </c>
    </row>
    <row r="36" spans="2:4" s="59" customFormat="1" ht="13.15" customHeight="1">
      <c r="B36" s="531">
        <v>8</v>
      </c>
      <c r="C36" s="348" t="s">
        <v>305</v>
      </c>
      <c r="D36" s="498">
        <v>136.32</v>
      </c>
    </row>
    <row r="37" spans="2:4" s="4" customFormat="1" ht="18" customHeight="1">
      <c r="B37" s="1151" t="s">
        <v>464</v>
      </c>
      <c r="C37" s="1151"/>
      <c r="D37" s="1151"/>
    </row>
    <row r="38" spans="2:4" s="59" customFormat="1" ht="13.15" customHeight="1">
      <c r="B38" s="529">
        <v>9</v>
      </c>
      <c r="C38" s="347" t="s">
        <v>302</v>
      </c>
      <c r="D38" s="530">
        <v>126.746</v>
      </c>
    </row>
    <row r="39" spans="2:4" s="59" customFormat="1" ht="13.15" customHeight="1">
      <c r="B39" s="531">
        <v>10</v>
      </c>
      <c r="C39" s="348" t="s">
        <v>303</v>
      </c>
      <c r="D39" s="498">
        <v>92.188999999999993</v>
      </c>
    </row>
    <row r="40" spans="2:4" s="59" customFormat="1" ht="13.15" customHeight="1">
      <c r="B40" s="531">
        <v>11</v>
      </c>
      <c r="C40" s="348" t="s">
        <v>304</v>
      </c>
      <c r="D40" s="498">
        <v>61.203000000000003</v>
      </c>
    </row>
    <row r="41" spans="2:4" s="59" customFormat="1" ht="13.15" customHeight="1">
      <c r="B41" s="531">
        <v>12</v>
      </c>
      <c r="C41" s="348" t="s">
        <v>305</v>
      </c>
      <c r="D41" s="498">
        <v>91.260999999999996</v>
      </c>
    </row>
    <row r="42" spans="2:4" s="144" customFormat="1" ht="12" customHeight="1">
      <c r="B42" s="69" t="s">
        <v>1606</v>
      </c>
      <c r="C42" s="69"/>
      <c r="D42" s="69"/>
    </row>
    <row r="43" spans="2:4" ht="26.25" customHeight="1">
      <c r="B43" s="1106" t="s">
        <v>1636</v>
      </c>
      <c r="C43" s="1106"/>
      <c r="D43" s="1106"/>
    </row>
  </sheetData>
  <mergeCells count="12">
    <mergeCell ref="B43:D43"/>
    <mergeCell ref="B26:D26"/>
    <mergeCell ref="B27:D27"/>
    <mergeCell ref="B32:D32"/>
    <mergeCell ref="B37:D37"/>
    <mergeCell ref="B24:D24"/>
    <mergeCell ref="B22:D22"/>
    <mergeCell ref="B2:D2"/>
    <mergeCell ref="B6:D6"/>
    <mergeCell ref="B11:D11"/>
    <mergeCell ref="B16:D16"/>
    <mergeCell ref="B5:D5"/>
  </mergeCells>
  <pageMargins left="0.7" right="0.7" top="0.75" bottom="0.75" header="0.3" footer="0.3"/>
  <pageSetup orientation="portrait" horizontalDpi="300" verticalDpi="30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B2:D44"/>
  <sheetViews>
    <sheetView showGridLines="0" zoomScale="115" zoomScaleNormal="115" workbookViewId="0"/>
  </sheetViews>
  <sheetFormatPr baseColWidth="10" defaultColWidth="9" defaultRowHeight="13"/>
  <cols>
    <col min="1" max="1" width="8.69921875" style="6" customWidth="1"/>
    <col min="2" max="2" width="79.19921875" style="6" customWidth="1"/>
    <col min="3" max="3" width="16.19921875" style="6" customWidth="1"/>
    <col min="4" max="4" width="21.69921875" style="6" customWidth="1"/>
    <col min="5" max="16384" width="9" style="6"/>
  </cols>
  <sheetData>
    <row r="2" spans="2:4">
      <c r="B2" s="1100" t="s">
        <v>1608</v>
      </c>
      <c r="C2" s="1100"/>
      <c r="D2" s="1100"/>
    </row>
    <row r="3" spans="2:4">
      <c r="B3" s="40"/>
      <c r="C3" s="41"/>
      <c r="D3" s="41"/>
    </row>
    <row r="4" spans="2:4">
      <c r="B4" s="45"/>
      <c r="C4" s="45"/>
      <c r="D4" s="45"/>
    </row>
    <row r="5" spans="2:4" s="4" customFormat="1" ht="26">
      <c r="B5" s="500"/>
      <c r="C5" s="403" t="s">
        <v>220</v>
      </c>
      <c r="D5" s="403" t="s">
        <v>179</v>
      </c>
    </row>
    <row r="6" spans="2:4" s="4" customFormat="1">
      <c r="B6" s="536" t="s">
        <v>310</v>
      </c>
      <c r="C6" s="537">
        <v>2094.7874999999999</v>
      </c>
      <c r="D6" s="537">
        <v>167.583</v>
      </c>
    </row>
    <row r="7" spans="2:4" s="144" customFormat="1">
      <c r="B7" s="233" t="s">
        <v>311</v>
      </c>
      <c r="C7" s="367">
        <v>653.17499999999995</v>
      </c>
      <c r="D7" s="367">
        <v>52.253999999999998</v>
      </c>
    </row>
    <row r="8" spans="2:4" s="144" customFormat="1" ht="26">
      <c r="B8" s="268" t="s">
        <v>501</v>
      </c>
      <c r="C8" s="383">
        <v>2094.7874999999999</v>
      </c>
      <c r="D8" s="383">
        <v>167.583</v>
      </c>
    </row>
    <row r="9" spans="2:4" s="4" customFormat="1">
      <c r="B9" s="538" t="s">
        <v>312</v>
      </c>
      <c r="C9" s="539">
        <v>4679.5875000000005</v>
      </c>
      <c r="D9" s="539">
        <v>374.36700000000002</v>
      </c>
    </row>
    <row r="10" spans="2:4" s="144" customFormat="1">
      <c r="B10" s="233" t="s">
        <v>313</v>
      </c>
      <c r="C10" s="367">
        <v>2126.4375</v>
      </c>
      <c r="D10" s="367">
        <v>170.11500000000001</v>
      </c>
    </row>
    <row r="11" spans="2:4" s="144" customFormat="1" ht="26">
      <c r="B11" s="232" t="s">
        <v>502</v>
      </c>
      <c r="C11" s="362">
        <v>4679.5875000000005</v>
      </c>
      <c r="D11" s="362">
        <v>374.36700000000002</v>
      </c>
    </row>
    <row r="12" spans="2:4" s="4" customFormat="1">
      <c r="B12" s="538" t="s">
        <v>314</v>
      </c>
      <c r="C12" s="539">
        <v>2300.75</v>
      </c>
      <c r="D12" s="539">
        <v>184.06</v>
      </c>
    </row>
    <row r="13" spans="2:4" s="144" customFormat="1">
      <c r="B13" s="233" t="s">
        <v>315</v>
      </c>
      <c r="C13" s="367">
        <v>2300.75</v>
      </c>
      <c r="D13" s="367">
        <v>184.06</v>
      </c>
    </row>
    <row r="14" spans="2:4" s="144" customFormat="1">
      <c r="B14" s="232" t="s">
        <v>503</v>
      </c>
      <c r="C14" s="362">
        <v>1933.9749999999999</v>
      </c>
      <c r="D14" s="362">
        <v>154.71799999999999</v>
      </c>
    </row>
    <row r="15" spans="2:4" s="4" customFormat="1">
      <c r="B15" s="538" t="s">
        <v>316</v>
      </c>
      <c r="C15" s="539">
        <v>0</v>
      </c>
      <c r="D15" s="539">
        <v>0</v>
      </c>
    </row>
    <row r="16" spans="2:4" s="144" customFormat="1">
      <c r="B16" s="233" t="s">
        <v>317</v>
      </c>
      <c r="C16" s="367">
        <v>0</v>
      </c>
      <c r="D16" s="367">
        <v>0</v>
      </c>
    </row>
    <row r="17" spans="2:4" s="144" customFormat="1" ht="26">
      <c r="B17" s="232" t="s">
        <v>504</v>
      </c>
      <c r="C17" s="362">
        <v>0</v>
      </c>
      <c r="D17" s="362">
        <v>0</v>
      </c>
    </row>
    <row r="18" spans="2:4" s="144" customFormat="1" ht="26">
      <c r="B18" s="232" t="s">
        <v>318</v>
      </c>
      <c r="C18" s="362">
        <v>0</v>
      </c>
      <c r="D18" s="362">
        <v>0</v>
      </c>
    </row>
    <row r="19" spans="2:4" s="4" customFormat="1">
      <c r="B19" s="540" t="s">
        <v>28</v>
      </c>
      <c r="C19" s="541">
        <v>0</v>
      </c>
      <c r="D19" s="541">
        <v>0</v>
      </c>
    </row>
    <row r="20" spans="2:4">
      <c r="B20" s="238" t="s">
        <v>20</v>
      </c>
      <c r="C20" s="381">
        <v>9075.125</v>
      </c>
      <c r="D20" s="381">
        <v>726.01</v>
      </c>
    </row>
    <row r="21" spans="2:4">
      <c r="B21" s="12"/>
      <c r="C21" s="13"/>
      <c r="D21" s="14"/>
    </row>
    <row r="22" spans="2:4">
      <c r="B22" s="34"/>
      <c r="C22" s="13"/>
      <c r="D22" s="14"/>
    </row>
    <row r="23" spans="2:4">
      <c r="B23" s="1100" t="s">
        <v>1609</v>
      </c>
      <c r="C23" s="1100"/>
      <c r="D23" s="1100"/>
    </row>
    <row r="24" spans="2:4">
      <c r="B24" s="41"/>
      <c r="C24" s="41"/>
      <c r="D24" s="41"/>
    </row>
    <row r="25" spans="2:4" s="4" customFormat="1" ht="26">
      <c r="B25" s="500"/>
      <c r="C25" s="403" t="s">
        <v>220</v>
      </c>
      <c r="D25" s="403" t="s">
        <v>179</v>
      </c>
    </row>
    <row r="26" spans="2:4" s="4" customFormat="1">
      <c r="B26" s="536" t="s">
        <v>310</v>
      </c>
      <c r="C26" s="537">
        <v>2015.4624999999999</v>
      </c>
      <c r="D26" s="537">
        <v>161.23699999999999</v>
      </c>
    </row>
    <row r="27" spans="2:4" s="144" customFormat="1">
      <c r="B27" s="233" t="s">
        <v>311</v>
      </c>
      <c r="C27" s="367">
        <v>704.96249999999998</v>
      </c>
      <c r="D27" s="367">
        <v>56.396999999999998</v>
      </c>
    </row>
    <row r="28" spans="2:4" s="144" customFormat="1" ht="26">
      <c r="B28" s="268" t="s">
        <v>501</v>
      </c>
      <c r="C28" s="383">
        <v>2015.4624999999999</v>
      </c>
      <c r="D28" s="383">
        <v>161.23699999999999</v>
      </c>
    </row>
    <row r="29" spans="2:4" s="4" customFormat="1">
      <c r="B29" s="538" t="s">
        <v>312</v>
      </c>
      <c r="C29" s="539">
        <v>5111.6625000000004</v>
      </c>
      <c r="D29" s="539">
        <v>408.93299999999999</v>
      </c>
    </row>
    <row r="30" spans="2:4" s="144" customFormat="1">
      <c r="B30" s="233" t="s">
        <v>313</v>
      </c>
      <c r="C30" s="367">
        <v>1704</v>
      </c>
      <c r="D30" s="367">
        <v>136.32</v>
      </c>
    </row>
    <row r="31" spans="2:4" s="144" customFormat="1" ht="26">
      <c r="B31" s="232" t="s">
        <v>502</v>
      </c>
      <c r="C31" s="362">
        <v>5111.6625000000004</v>
      </c>
      <c r="D31" s="362">
        <v>408.93299999999999</v>
      </c>
    </row>
    <row r="32" spans="2:4" s="4" customFormat="1">
      <c r="B32" s="538" t="s">
        <v>314</v>
      </c>
      <c r="C32" s="539">
        <v>1140.7625</v>
      </c>
      <c r="D32" s="539">
        <v>91.260999999999996</v>
      </c>
    </row>
    <row r="33" spans="2:4" s="144" customFormat="1">
      <c r="B33" s="233" t="s">
        <v>315</v>
      </c>
      <c r="C33" s="367">
        <v>1140.7625</v>
      </c>
      <c r="D33" s="367">
        <v>91.260999999999996</v>
      </c>
    </row>
    <row r="34" spans="2:4" s="144" customFormat="1">
      <c r="B34" s="232" t="s">
        <v>503</v>
      </c>
      <c r="C34" s="362">
        <v>1120.7249999999999</v>
      </c>
      <c r="D34" s="362">
        <v>89.658000000000001</v>
      </c>
    </row>
    <row r="35" spans="2:4" s="4" customFormat="1">
      <c r="B35" s="538" t="s">
        <v>316</v>
      </c>
      <c r="C35" s="539">
        <v>0</v>
      </c>
      <c r="D35" s="539">
        <v>0</v>
      </c>
    </row>
    <row r="36" spans="2:4" s="144" customFormat="1">
      <c r="B36" s="233" t="s">
        <v>317</v>
      </c>
      <c r="C36" s="367">
        <v>0</v>
      </c>
      <c r="D36" s="367">
        <v>0</v>
      </c>
    </row>
    <row r="37" spans="2:4" s="144" customFormat="1" ht="26">
      <c r="B37" s="232" t="s">
        <v>504</v>
      </c>
      <c r="C37" s="362">
        <v>0</v>
      </c>
      <c r="D37" s="362">
        <v>0</v>
      </c>
    </row>
    <row r="38" spans="2:4" s="144" customFormat="1" ht="26">
      <c r="B38" s="232" t="s">
        <v>318</v>
      </c>
      <c r="C38" s="362">
        <v>0</v>
      </c>
      <c r="D38" s="362">
        <v>0</v>
      </c>
    </row>
    <row r="39" spans="2:4" s="4" customFormat="1">
      <c r="B39" s="540" t="s">
        <v>28</v>
      </c>
      <c r="C39" s="541">
        <v>0</v>
      </c>
      <c r="D39" s="541">
        <v>0</v>
      </c>
    </row>
    <row r="40" spans="2:4" s="59" customFormat="1">
      <c r="B40" s="238" t="s">
        <v>168</v>
      </c>
      <c r="C40" s="381">
        <v>8267.8880000000008</v>
      </c>
      <c r="D40" s="381">
        <v>661.43100000000004</v>
      </c>
    </row>
    <row r="43" spans="2:4">
      <c r="C43" s="1040"/>
      <c r="D43" s="1040"/>
    </row>
    <row r="44" spans="2:4">
      <c r="C44" s="1040"/>
      <c r="D44" s="1040"/>
    </row>
  </sheetData>
  <mergeCells count="3">
    <mergeCell ref="B2:D2"/>
    <mergeCell ref="B23:D23"/>
    <mergeCell ref="C43:D44"/>
  </mergeCells>
  <pageMargins left="0.7" right="0.7" top="0.75" bottom="0.75" header="0.3" footer="0.3"/>
  <pageSetup paperSize="9"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B2:I16"/>
  <sheetViews>
    <sheetView showGridLines="0" zoomScaleNormal="100" workbookViewId="0"/>
  </sheetViews>
  <sheetFormatPr baseColWidth="10" defaultColWidth="9" defaultRowHeight="13"/>
  <cols>
    <col min="1" max="1" width="8.69921875" style="6" customWidth="1"/>
    <col min="2" max="2" width="57.19921875" style="6" customWidth="1"/>
    <col min="3" max="3" width="10" style="6" customWidth="1"/>
    <col min="4" max="4" width="13.19921875" style="6" customWidth="1"/>
    <col min="5" max="5" width="10.69921875" style="6" customWidth="1"/>
    <col min="6" max="6" width="9.19921875" style="6" customWidth="1"/>
    <col min="7" max="7" width="8.69921875" style="6" customWidth="1"/>
    <col min="8" max="8" width="10.5" style="6" customWidth="1"/>
    <col min="9" max="9" width="18.19921875" style="6" customWidth="1"/>
    <col min="10" max="16384" width="9" style="6"/>
  </cols>
  <sheetData>
    <row r="2" spans="2:9">
      <c r="B2" s="1100" t="s">
        <v>1253</v>
      </c>
      <c r="C2" s="1100"/>
      <c r="D2" s="1100"/>
      <c r="E2" s="1100"/>
      <c r="F2" s="1100"/>
      <c r="G2" s="1100"/>
      <c r="H2" s="1100"/>
      <c r="I2" s="1100"/>
    </row>
    <row r="3" spans="2:9">
      <c r="B3" s="40"/>
      <c r="C3" s="41"/>
      <c r="D3" s="41"/>
      <c r="E3" s="41"/>
      <c r="F3" s="41"/>
      <c r="G3" s="41"/>
      <c r="H3" s="41"/>
      <c r="I3" s="41"/>
    </row>
    <row r="4" spans="2:9">
      <c r="B4" s="45"/>
      <c r="C4" s="45"/>
      <c r="D4" s="45"/>
      <c r="E4" s="45"/>
      <c r="F4" s="45"/>
      <c r="G4" s="45"/>
      <c r="H4" s="45"/>
      <c r="I4" s="45"/>
    </row>
    <row r="5" spans="2:9" s="4" customFormat="1" ht="26">
      <c r="B5" s="394" t="s">
        <v>319</v>
      </c>
      <c r="C5" s="403" t="s">
        <v>310</v>
      </c>
      <c r="D5" s="403" t="s">
        <v>320</v>
      </c>
      <c r="E5" s="403" t="s">
        <v>314</v>
      </c>
      <c r="F5" s="403" t="s">
        <v>321</v>
      </c>
      <c r="G5" s="403" t="s">
        <v>322</v>
      </c>
      <c r="H5" s="403" t="s">
        <v>323</v>
      </c>
      <c r="I5" s="403" t="s">
        <v>467</v>
      </c>
    </row>
    <row r="6" spans="2:9" s="428" customFormat="1">
      <c r="B6" s="493" t="s">
        <v>1124</v>
      </c>
      <c r="C6" s="537">
        <v>2015.453</v>
      </c>
      <c r="D6" s="537">
        <v>5111.6580000000004</v>
      </c>
      <c r="E6" s="537">
        <v>1141.1189999999999</v>
      </c>
      <c r="F6" s="542">
        <v>0</v>
      </c>
      <c r="G6" s="542">
        <v>0</v>
      </c>
      <c r="H6" s="537">
        <v>8268.2300000000014</v>
      </c>
      <c r="I6" s="537">
        <v>661.4584000000001</v>
      </c>
    </row>
    <row r="7" spans="2:9" s="144" customFormat="1">
      <c r="B7" s="543" t="s">
        <v>324</v>
      </c>
      <c r="C7" s="544">
        <v>65.977000000000004</v>
      </c>
      <c r="D7" s="544">
        <v>-516.51700000000005</v>
      </c>
      <c r="E7" s="544">
        <v>1293.296</v>
      </c>
      <c r="F7" s="544">
        <v>0</v>
      </c>
      <c r="G7" s="544">
        <v>0</v>
      </c>
      <c r="H7" s="544">
        <v>842.75599999999997</v>
      </c>
      <c r="I7" s="544">
        <v>67.420479999999998</v>
      </c>
    </row>
    <row r="8" spans="2:9" s="144" customFormat="1">
      <c r="B8" s="545" t="s">
        <v>325</v>
      </c>
      <c r="C8" s="546">
        <v>0</v>
      </c>
      <c r="D8" s="546">
        <v>0</v>
      </c>
      <c r="E8" s="546">
        <v>0</v>
      </c>
      <c r="F8" s="546">
        <v>0</v>
      </c>
      <c r="G8" s="546">
        <v>0</v>
      </c>
      <c r="H8" s="546">
        <v>0</v>
      </c>
      <c r="I8" s="546">
        <v>0</v>
      </c>
    </row>
    <row r="9" spans="2:9" s="144" customFormat="1">
      <c r="B9" s="545" t="s">
        <v>326</v>
      </c>
      <c r="C9" s="546">
        <v>0</v>
      </c>
      <c r="D9" s="546">
        <v>0</v>
      </c>
      <c r="E9" s="546">
        <v>0</v>
      </c>
      <c r="F9" s="546">
        <v>0</v>
      </c>
      <c r="G9" s="546">
        <v>0</v>
      </c>
      <c r="H9" s="546">
        <v>0</v>
      </c>
      <c r="I9" s="546">
        <v>0</v>
      </c>
    </row>
    <row r="10" spans="2:9" s="144" customFormat="1">
      <c r="B10" s="545" t="s">
        <v>223</v>
      </c>
      <c r="C10" s="546">
        <v>0</v>
      </c>
      <c r="D10" s="546">
        <v>0</v>
      </c>
      <c r="E10" s="546">
        <v>0</v>
      </c>
      <c r="F10" s="546">
        <v>0</v>
      </c>
      <c r="G10" s="546">
        <v>0</v>
      </c>
      <c r="H10" s="546">
        <v>0</v>
      </c>
      <c r="I10" s="546">
        <v>0</v>
      </c>
    </row>
    <row r="11" spans="2:9" s="144" customFormat="1">
      <c r="B11" s="545" t="s">
        <v>224</v>
      </c>
      <c r="C11" s="546">
        <v>13.353</v>
      </c>
      <c r="D11" s="546">
        <v>84.454999999999998</v>
      </c>
      <c r="E11" s="546">
        <v>46.112000000000002</v>
      </c>
      <c r="F11" s="546">
        <v>0</v>
      </c>
      <c r="G11" s="546">
        <v>0</v>
      </c>
      <c r="H11" s="546">
        <v>143.91999999999999</v>
      </c>
      <c r="I11" s="546">
        <v>11.513599999999999</v>
      </c>
    </row>
    <row r="12" spans="2:9" s="144" customFormat="1">
      <c r="B12" s="547" t="s">
        <v>28</v>
      </c>
      <c r="C12" s="548">
        <v>0</v>
      </c>
      <c r="D12" s="548">
        <v>0</v>
      </c>
      <c r="E12" s="548">
        <v>-179.77624443365355</v>
      </c>
      <c r="F12" s="548">
        <v>0</v>
      </c>
      <c r="G12" s="548">
        <v>0</v>
      </c>
      <c r="H12" s="548">
        <v>-179.77624443365355</v>
      </c>
      <c r="I12" s="383">
        <v>-14.382099554692283</v>
      </c>
    </row>
    <row r="13" spans="2:9" s="428" customFormat="1">
      <c r="B13" s="275" t="s">
        <v>1125</v>
      </c>
      <c r="C13" s="539">
        <v>2094.7829999999999</v>
      </c>
      <c r="D13" s="539">
        <v>4679.5959999999995</v>
      </c>
      <c r="E13" s="539">
        <v>2300.7503867013529</v>
      </c>
      <c r="F13" s="549">
        <v>0</v>
      </c>
      <c r="G13" s="549">
        <v>0</v>
      </c>
      <c r="H13" s="539">
        <v>9075.1293867013519</v>
      </c>
      <c r="I13" s="539">
        <v>726.01035093610813</v>
      </c>
    </row>
    <row r="15" spans="2:9">
      <c r="C15" s="1040"/>
      <c r="D15" s="1040"/>
    </row>
    <row r="16" spans="2:9">
      <c r="C16" s="1040"/>
      <c r="D16" s="1040"/>
    </row>
  </sheetData>
  <mergeCells count="2">
    <mergeCell ref="B2:I2"/>
    <mergeCell ref="C15:D1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0"/>
  <sheetViews>
    <sheetView showGridLines="0" zoomScaleNormal="100" workbookViewId="0"/>
  </sheetViews>
  <sheetFormatPr baseColWidth="10" defaultColWidth="8.69921875" defaultRowHeight="13"/>
  <cols>
    <col min="1" max="1" width="8.69921875" style="1" customWidth="1"/>
    <col min="2" max="2" width="99.5" style="1" customWidth="1"/>
    <col min="3" max="3" width="15" style="98" customWidth="1"/>
    <col min="4" max="4" width="18" style="98" bestFit="1" customWidth="1"/>
    <col min="5" max="16384" width="8.69921875" style="1"/>
  </cols>
  <sheetData>
    <row r="2" spans="2:12">
      <c r="B2" s="1036" t="s">
        <v>1640</v>
      </c>
      <c r="C2" s="1036"/>
      <c r="D2" s="1036"/>
      <c r="F2" s="96"/>
      <c r="G2" s="96"/>
      <c r="H2" s="96"/>
      <c r="I2" s="96"/>
      <c r="J2" s="96"/>
      <c r="K2" s="96"/>
      <c r="L2" s="96"/>
    </row>
    <row r="3" spans="2:12">
      <c r="B3" s="185"/>
      <c r="C3" s="185"/>
      <c r="D3" s="185"/>
      <c r="E3" s="96"/>
      <c r="F3" s="96"/>
      <c r="G3" s="96"/>
      <c r="H3" s="96"/>
      <c r="I3" s="96"/>
      <c r="J3" s="96"/>
      <c r="K3" s="96"/>
      <c r="L3" s="96"/>
    </row>
    <row r="4" spans="2:12">
      <c r="B4" s="30"/>
      <c r="C4" s="30"/>
      <c r="D4" s="30"/>
      <c r="E4" s="96"/>
    </row>
    <row r="5" spans="2:12" ht="15">
      <c r="B5" s="215" t="s">
        <v>1290</v>
      </c>
      <c r="C5" s="249">
        <v>43830</v>
      </c>
      <c r="D5" s="249" t="s">
        <v>1539</v>
      </c>
      <c r="E5" s="96"/>
    </row>
    <row r="6" spans="2:12">
      <c r="B6" s="250" t="s">
        <v>671</v>
      </c>
      <c r="C6" s="724">
        <v>27259.35</v>
      </c>
      <c r="D6" s="724">
        <v>27259.348999999998</v>
      </c>
      <c r="E6" s="96"/>
    </row>
    <row r="7" spans="2:12">
      <c r="B7" s="223" t="s">
        <v>672</v>
      </c>
      <c r="C7" s="71">
        <v>26960.07538485431</v>
      </c>
      <c r="D7" s="71">
        <v>23773</v>
      </c>
      <c r="E7" s="96"/>
    </row>
    <row r="8" spans="2:12">
      <c r="B8" s="223" t="s">
        <v>673</v>
      </c>
      <c r="C8" s="71">
        <v>-7157.3299999999981</v>
      </c>
      <c r="D8" s="71">
        <v>-7142.9679999999998</v>
      </c>
      <c r="E8" s="96"/>
    </row>
    <row r="9" spans="2:12">
      <c r="B9" s="223" t="s">
        <v>674</v>
      </c>
      <c r="C9" s="71">
        <v>4404.483583751301</v>
      </c>
      <c r="D9" s="71">
        <v>3809.0343220574537</v>
      </c>
      <c r="E9" s="96"/>
    </row>
    <row r="10" spans="2:12">
      <c r="B10" s="253" t="s">
        <v>675</v>
      </c>
      <c r="C10" s="725">
        <v>1316.3714891999998</v>
      </c>
      <c r="D10" s="725">
        <v>3188</v>
      </c>
      <c r="E10" s="96"/>
    </row>
    <row r="11" spans="2:12">
      <c r="B11" s="648" t="s">
        <v>676</v>
      </c>
      <c r="C11" s="726">
        <v>52782.950457805615</v>
      </c>
      <c r="D11" s="726">
        <v>50886.542811057443</v>
      </c>
      <c r="E11" s="96"/>
    </row>
    <row r="12" spans="2:12">
      <c r="B12" s="218" t="s">
        <v>677</v>
      </c>
      <c r="C12" s="727">
        <v>-301.59724378999999</v>
      </c>
      <c r="D12" s="727">
        <v>-356.3</v>
      </c>
      <c r="E12" s="96"/>
    </row>
    <row r="13" spans="2:12">
      <c r="B13" s="217" t="s">
        <v>678</v>
      </c>
      <c r="C13" s="727">
        <v>-6803.0068449999999</v>
      </c>
      <c r="D13" s="727">
        <v>-8199.1149999999998</v>
      </c>
      <c r="E13" s="96"/>
    </row>
    <row r="14" spans="2:12">
      <c r="B14" s="218" t="s">
        <v>679</v>
      </c>
      <c r="C14" s="727">
        <v>-1420.2</v>
      </c>
      <c r="D14" s="727">
        <v>-1260.4270000000001</v>
      </c>
      <c r="E14" s="96"/>
    </row>
    <row r="15" spans="2:12">
      <c r="B15" s="218" t="s">
        <v>680</v>
      </c>
      <c r="C15" s="727">
        <v>69.290272708000032</v>
      </c>
      <c r="D15" s="727">
        <v>35.262947600000004</v>
      </c>
      <c r="E15" s="96"/>
    </row>
    <row r="16" spans="2:12">
      <c r="B16" s="218" t="s">
        <v>1331</v>
      </c>
      <c r="C16" s="727">
        <v>0</v>
      </c>
      <c r="D16" s="727">
        <v>0</v>
      </c>
      <c r="E16" s="96"/>
    </row>
    <row r="17" spans="2:5">
      <c r="B17" s="218" t="s">
        <v>1332</v>
      </c>
      <c r="C17" s="728">
        <v>-23.55</v>
      </c>
      <c r="D17" s="728">
        <v>-116.34399999999999</v>
      </c>
      <c r="E17" s="96"/>
    </row>
    <row r="18" spans="2:5">
      <c r="B18" s="218" t="s">
        <v>681</v>
      </c>
      <c r="C18" s="727">
        <v>-483.8116973046545</v>
      </c>
      <c r="D18" s="727">
        <v>-431.77178816999998</v>
      </c>
      <c r="E18" s="96"/>
    </row>
    <row r="19" spans="2:5">
      <c r="B19" s="217" t="s">
        <v>682</v>
      </c>
      <c r="C19" s="727">
        <v>-24.747</v>
      </c>
      <c r="D19" s="727">
        <v>-33.784999999999997</v>
      </c>
      <c r="E19" s="96"/>
    </row>
    <row r="20" spans="2:5">
      <c r="B20" s="647" t="s">
        <v>1284</v>
      </c>
      <c r="C20" s="729">
        <v>-142.24201682394349</v>
      </c>
      <c r="D20" s="729">
        <v>-210.61520000000002</v>
      </c>
      <c r="E20" s="96"/>
    </row>
    <row r="21" spans="2:5">
      <c r="B21" s="629" t="s">
        <v>683</v>
      </c>
      <c r="C21" s="730">
        <v>-9129.8645302105979</v>
      </c>
      <c r="D21" s="730">
        <v>-10573.095040569997</v>
      </c>
      <c r="E21" s="96"/>
    </row>
    <row r="22" spans="2:5">
      <c r="B22" s="206" t="s">
        <v>684</v>
      </c>
      <c r="C22" s="309">
        <v>43653.085927595021</v>
      </c>
      <c r="D22" s="309">
        <v>40313.447770487444</v>
      </c>
      <c r="E22" s="96"/>
    </row>
    <row r="23" spans="2:5">
      <c r="B23" s="217" t="s">
        <v>1327</v>
      </c>
      <c r="C23" s="731">
        <v>5280.3097739000004</v>
      </c>
      <c r="D23" s="731">
        <v>4862.9620000000004</v>
      </c>
      <c r="E23" s="96"/>
    </row>
    <row r="24" spans="2:5">
      <c r="B24" s="219" t="s">
        <v>1285</v>
      </c>
      <c r="C24" s="732">
        <v>119.876</v>
      </c>
      <c r="D24" s="732">
        <v>141.64863600000001</v>
      </c>
      <c r="E24" s="96"/>
    </row>
    <row r="25" spans="2:5" ht="26">
      <c r="B25" s="971" t="s">
        <v>1456</v>
      </c>
      <c r="C25" s="733">
        <v>647.96683461431758</v>
      </c>
      <c r="D25" s="733">
        <v>629.24975300631388</v>
      </c>
      <c r="E25" s="96"/>
    </row>
    <row r="26" spans="2:5">
      <c r="B26" s="631" t="s">
        <v>685</v>
      </c>
      <c r="C26" s="734">
        <v>6048.1526085143178</v>
      </c>
      <c r="D26" s="734">
        <v>5633.8603890063141</v>
      </c>
      <c r="E26" s="96"/>
    </row>
    <row r="27" spans="2:5">
      <c r="B27" s="629" t="s">
        <v>686</v>
      </c>
      <c r="C27" s="730">
        <v>0</v>
      </c>
      <c r="D27" s="730">
        <v>0</v>
      </c>
      <c r="E27" s="96"/>
    </row>
    <row r="28" spans="2:5">
      <c r="B28" s="206" t="s">
        <v>687</v>
      </c>
      <c r="C28" s="309">
        <v>6048.1526085143178</v>
      </c>
      <c r="D28" s="309">
        <v>5633.8603890063141</v>
      </c>
      <c r="E28" s="96"/>
    </row>
    <row r="29" spans="2:5">
      <c r="B29" s="220" t="s">
        <v>688</v>
      </c>
      <c r="C29" s="325">
        <v>49701.23853610934</v>
      </c>
      <c r="D29" s="325">
        <v>45947.308159493761</v>
      </c>
      <c r="E29" s="96"/>
    </row>
    <row r="30" spans="2:5">
      <c r="B30" s="217" t="s">
        <v>1286</v>
      </c>
      <c r="C30" s="731">
        <v>3064</v>
      </c>
      <c r="D30" s="731">
        <v>3768.3853858028492</v>
      </c>
      <c r="E30" s="96"/>
    </row>
    <row r="31" spans="2:5" ht="26">
      <c r="B31" s="218" t="s">
        <v>1333</v>
      </c>
      <c r="C31" s="728">
        <v>4690</v>
      </c>
      <c r="D31" s="728">
        <v>4408.5078742579099</v>
      </c>
      <c r="E31" s="96"/>
    </row>
    <row r="32" spans="2:5">
      <c r="B32" s="217" t="s">
        <v>689</v>
      </c>
      <c r="C32" s="731">
        <v>921.08176725455951</v>
      </c>
      <c r="D32" s="731">
        <v>36.76761752809216</v>
      </c>
      <c r="E32" s="96"/>
    </row>
    <row r="33" spans="1:5">
      <c r="B33" s="218" t="s">
        <v>1287</v>
      </c>
      <c r="C33" s="727">
        <v>549.73661032548057</v>
      </c>
      <c r="D33" s="727">
        <v>578.80737600000009</v>
      </c>
      <c r="E33" s="1028"/>
    </row>
    <row r="34" spans="1:5">
      <c r="B34" s="631" t="s">
        <v>690</v>
      </c>
      <c r="C34" s="734">
        <v>8303.8202569086079</v>
      </c>
      <c r="D34" s="734">
        <v>8755.7006360607593</v>
      </c>
      <c r="E34" s="96"/>
    </row>
    <row r="35" spans="1:5">
      <c r="B35" s="629" t="s">
        <v>691</v>
      </c>
      <c r="C35" s="730">
        <v>0</v>
      </c>
      <c r="D35" s="730">
        <v>0</v>
      </c>
      <c r="E35" s="96"/>
    </row>
    <row r="36" spans="1:5">
      <c r="B36" s="108" t="s">
        <v>692</v>
      </c>
      <c r="C36" s="735">
        <v>8303.8202569086079</v>
      </c>
      <c r="D36" s="735">
        <v>8755.7006360607593</v>
      </c>
      <c r="E36" s="96"/>
    </row>
    <row r="37" spans="1:5">
      <c r="B37" s="255" t="s">
        <v>693</v>
      </c>
      <c r="C37" s="736">
        <v>58005.058793017946</v>
      </c>
      <c r="D37" s="736">
        <v>54703.008795554517</v>
      </c>
      <c r="E37" s="96"/>
    </row>
    <row r="38" spans="1:5" ht="14.5">
      <c r="B38" s="257" t="s">
        <v>1288</v>
      </c>
      <c r="C38" s="737">
        <v>364448.40959999996</v>
      </c>
      <c r="D38" s="737">
        <v>348264.19051791984</v>
      </c>
      <c r="E38" s="96"/>
    </row>
    <row r="39" spans="1:5" s="312" customFormat="1" ht="14.5">
      <c r="A39" s="1"/>
      <c r="B39" s="221" t="s">
        <v>1328</v>
      </c>
      <c r="C39" s="907">
        <v>0.11977850575752659</v>
      </c>
      <c r="D39" s="907">
        <v>0.11575698977076747</v>
      </c>
      <c r="E39" s="632"/>
    </row>
    <row r="40" spans="1:5">
      <c r="B40" s="223" t="s">
        <v>1312</v>
      </c>
      <c r="C40" s="908">
        <v>0.11743330924352534</v>
      </c>
      <c r="D40" s="908">
        <v>0.1134492799312133</v>
      </c>
      <c r="E40" s="96"/>
    </row>
    <row r="41" spans="1:5">
      <c r="B41" s="223" t="s">
        <v>1313</v>
      </c>
      <c r="C41" s="908">
        <v>0.13637386589410247</v>
      </c>
      <c r="D41" s="908">
        <v>0.13193396271945892</v>
      </c>
      <c r="E41" s="96"/>
    </row>
    <row r="42" spans="1:5">
      <c r="B42" s="223" t="s">
        <v>1314</v>
      </c>
      <c r="C42" s="908">
        <v>0.13365197714929225</v>
      </c>
      <c r="D42" s="908">
        <v>0.12914710996826262</v>
      </c>
      <c r="E42" s="96"/>
    </row>
    <row r="43" spans="1:5">
      <c r="B43" s="223" t="s">
        <v>1329</v>
      </c>
      <c r="C43" s="908">
        <v>0.15915849065353677</v>
      </c>
      <c r="D43" s="908">
        <v>0.15707493579234291</v>
      </c>
      <c r="E43" s="96"/>
    </row>
    <row r="44" spans="1:5">
      <c r="B44" s="223" t="s">
        <v>1330</v>
      </c>
      <c r="C44" s="908">
        <v>0.15410552907358552</v>
      </c>
      <c r="D44" s="908">
        <v>0.1545498216870185</v>
      </c>
      <c r="E44" s="96"/>
    </row>
    <row r="45" spans="1:5" s="105" customFormat="1" ht="23.25" customHeight="1">
      <c r="A45" s="1"/>
      <c r="B45" s="1052" t="s">
        <v>1473</v>
      </c>
      <c r="C45" s="1052"/>
      <c r="D45" s="1052"/>
      <c r="E45" s="258"/>
    </row>
    <row r="46" spans="1:5">
      <c r="B46" s="1051" t="s">
        <v>1289</v>
      </c>
      <c r="C46" s="1051"/>
      <c r="D46" s="1051"/>
      <c r="E46" s="96"/>
    </row>
    <row r="47" spans="1:5" s="105" customFormat="1" ht="21.75" customHeight="1">
      <c r="B47" s="1053" t="s">
        <v>1318</v>
      </c>
      <c r="C47" s="1053"/>
      <c r="D47" s="1053"/>
      <c r="E47" s="258"/>
    </row>
    <row r="49" spans="2:5" s="105" customFormat="1">
      <c r="B49" s="1"/>
      <c r="C49" s="1040"/>
      <c r="D49" s="1040"/>
      <c r="E49" s="258"/>
    </row>
    <row r="50" spans="2:5">
      <c r="C50" s="1040"/>
      <c r="D50" s="1040"/>
    </row>
  </sheetData>
  <mergeCells count="5">
    <mergeCell ref="B2:D2"/>
    <mergeCell ref="B46:D46"/>
    <mergeCell ref="B45:D45"/>
    <mergeCell ref="C49:D50"/>
    <mergeCell ref="B47:D47"/>
  </mergeCell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B2:D16"/>
  <sheetViews>
    <sheetView showGridLines="0" zoomScaleNormal="100" workbookViewId="0"/>
  </sheetViews>
  <sheetFormatPr baseColWidth="10" defaultColWidth="9" defaultRowHeight="13"/>
  <cols>
    <col min="1" max="1" width="8.69921875" style="6" customWidth="1"/>
    <col min="2" max="2" width="29.19921875" style="6" customWidth="1"/>
    <col min="3" max="3" width="16.19921875" style="6" customWidth="1"/>
    <col min="4" max="4" width="14.5" style="6" bestFit="1" customWidth="1"/>
    <col min="5" max="16384" width="9" style="6"/>
  </cols>
  <sheetData>
    <row r="2" spans="2:4" ht="28.15" customHeight="1">
      <c r="B2" s="1100" t="s">
        <v>1252</v>
      </c>
      <c r="C2" s="1100"/>
      <c r="D2" s="1100"/>
    </row>
    <row r="3" spans="2:4" ht="13.15" customHeight="1">
      <c r="B3" s="40"/>
      <c r="C3" s="41"/>
      <c r="D3" s="41"/>
    </row>
    <row r="4" spans="2:4" ht="13.15" customHeight="1">
      <c r="B4" s="40"/>
      <c r="C4" s="41"/>
      <c r="D4" s="41"/>
    </row>
    <row r="5" spans="2:4" s="4" customFormat="1">
      <c r="B5" s="1117" t="s">
        <v>327</v>
      </c>
      <c r="C5" s="1117"/>
      <c r="D5" s="1117"/>
    </row>
    <row r="6" spans="2:4" s="59" customFormat="1" ht="16.399999999999999" customHeight="1">
      <c r="B6" s="552"/>
      <c r="C6" s="836">
        <v>43830</v>
      </c>
      <c r="D6" s="836">
        <v>43465</v>
      </c>
    </row>
    <row r="7" spans="2:4" s="144" customFormat="1" ht="13.9" customHeight="1">
      <c r="B7" s="234" t="s">
        <v>328</v>
      </c>
      <c r="C7" s="392">
        <v>-38</v>
      </c>
      <c r="D7" s="392">
        <v>-27.978308999999999</v>
      </c>
    </row>
    <row r="8" spans="2:4" s="144" customFormat="1" ht="13.9" customHeight="1">
      <c r="B8" s="232" t="s">
        <v>546</v>
      </c>
      <c r="C8" s="61">
        <v>-19.2</v>
      </c>
      <c r="D8" s="61">
        <v>-2.3776955659303067</v>
      </c>
    </row>
    <row r="9" spans="2:4" s="144" customFormat="1" ht="13.9" customHeight="1">
      <c r="B9" s="232" t="s">
        <v>329</v>
      </c>
      <c r="C9" s="61">
        <v>-0.6</v>
      </c>
      <c r="D9" s="61">
        <v>-0.64348370249999998</v>
      </c>
    </row>
    <row r="10" spans="2:4" s="144" customFormat="1" ht="13.9" customHeight="1">
      <c r="B10" s="232" t="s">
        <v>330</v>
      </c>
      <c r="C10" s="550">
        <v>0</v>
      </c>
      <c r="D10" s="550">
        <v>0</v>
      </c>
    </row>
    <row r="11" spans="2:4" s="144" customFormat="1" ht="13.9" customHeight="1">
      <c r="B11" s="232" t="s">
        <v>331</v>
      </c>
      <c r="C11" s="61">
        <v>-2.5</v>
      </c>
      <c r="D11" s="61">
        <v>-2.1339056140000001</v>
      </c>
    </row>
    <row r="12" spans="2:4" s="144" customFormat="1" ht="13.9" customHeight="1">
      <c r="B12" s="232" t="s">
        <v>332</v>
      </c>
      <c r="C12" s="551">
        <v>-6.5</v>
      </c>
      <c r="D12" s="551">
        <v>-4.0377088289000005</v>
      </c>
    </row>
    <row r="13" spans="2:4" s="144" customFormat="1" ht="13.9" customHeight="1">
      <c r="B13" s="232" t="s">
        <v>333</v>
      </c>
      <c r="C13" s="551">
        <v>0</v>
      </c>
      <c r="D13" s="551">
        <v>0</v>
      </c>
    </row>
    <row r="14" spans="2:4">
      <c r="C14" s="163"/>
      <c r="D14" s="163"/>
    </row>
    <row r="15" spans="2:4">
      <c r="C15" s="1040"/>
      <c r="D15" s="1040"/>
    </row>
    <row r="16" spans="2:4">
      <c r="C16" s="1040"/>
      <c r="D16" s="1040"/>
    </row>
  </sheetData>
  <mergeCells count="3">
    <mergeCell ref="B2:D2"/>
    <mergeCell ref="B5:D5"/>
    <mergeCell ref="C15:D16"/>
  </mergeCells>
  <pageMargins left="0.7" right="0.7" top="0.75" bottom="0.75" header="0.3" footer="0.3"/>
  <pageSetup orientation="portrait" horizontalDpi="300" verticalDpi="30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B2:J15"/>
  <sheetViews>
    <sheetView showGridLines="0" zoomScaleNormal="100" workbookViewId="0"/>
  </sheetViews>
  <sheetFormatPr baseColWidth="10" defaultColWidth="9" defaultRowHeight="13"/>
  <cols>
    <col min="1" max="1" width="8.69921875" style="6" customWidth="1"/>
    <col min="2" max="2" width="27.296875" style="6" customWidth="1"/>
    <col min="3" max="3" width="10.19921875" style="6" customWidth="1"/>
    <col min="4" max="4" width="12.5" style="6" bestFit="1" customWidth="1"/>
    <col min="5" max="5" width="16.796875" style="6" bestFit="1" customWidth="1"/>
    <col min="6" max="6" width="17.69921875" style="6" customWidth="1"/>
    <col min="7" max="7" width="12.296875" style="6" customWidth="1"/>
    <col min="8" max="8" width="12.5" style="6" customWidth="1"/>
    <col min="9" max="9" width="10.296875" style="6" customWidth="1"/>
    <col min="10" max="10" width="11.19921875" style="6" customWidth="1"/>
    <col min="11" max="11" width="9" style="6" customWidth="1"/>
    <col min="12" max="16384" width="9" style="6"/>
  </cols>
  <sheetData>
    <row r="2" spans="2:10">
      <c r="B2" s="1100" t="s">
        <v>1647</v>
      </c>
      <c r="C2" s="1100"/>
      <c r="D2" s="1100"/>
      <c r="E2" s="1100"/>
      <c r="F2" s="1100"/>
      <c r="G2" s="1100"/>
      <c r="H2" s="1100"/>
      <c r="I2" s="1100"/>
      <c r="J2" s="1100"/>
    </row>
    <row r="3" spans="2:10">
      <c r="B3" s="40"/>
      <c r="C3" s="41"/>
      <c r="D3" s="41"/>
      <c r="E3" s="41"/>
      <c r="F3" s="41"/>
      <c r="G3" s="41"/>
      <c r="H3" s="41"/>
      <c r="I3" s="41"/>
      <c r="J3" s="41"/>
    </row>
    <row r="4" spans="2:10">
      <c r="B4" s="40"/>
      <c r="C4" s="41"/>
      <c r="D4" s="41"/>
      <c r="E4" s="41"/>
      <c r="F4" s="41"/>
      <c r="G4" s="41"/>
      <c r="H4" s="41"/>
      <c r="I4" s="41"/>
      <c r="J4" s="41"/>
    </row>
    <row r="5" spans="2:10" s="4" customFormat="1" ht="26">
      <c r="B5" s="553"/>
      <c r="C5" s="403" t="s">
        <v>334</v>
      </c>
      <c r="D5" s="403" t="s">
        <v>213</v>
      </c>
      <c r="E5" s="403" t="s">
        <v>214</v>
      </c>
      <c r="F5" s="403" t="s">
        <v>335</v>
      </c>
      <c r="G5" s="403" t="s">
        <v>216</v>
      </c>
      <c r="H5" s="403" t="s">
        <v>215</v>
      </c>
      <c r="I5" s="403" t="s">
        <v>212</v>
      </c>
      <c r="J5" s="403" t="s">
        <v>211</v>
      </c>
    </row>
    <row r="6" spans="2:10" ht="13.9" customHeight="1">
      <c r="B6" s="554" t="s">
        <v>336</v>
      </c>
      <c r="C6" s="555">
        <v>-112.3</v>
      </c>
      <c r="D6" s="555">
        <v>-67.5</v>
      </c>
      <c r="E6" s="555">
        <v>-23</v>
      </c>
      <c r="F6" s="556">
        <v>0</v>
      </c>
      <c r="G6" s="555">
        <v>-4.0999999999999996</v>
      </c>
      <c r="H6" s="555">
        <v>-5.0999999999999996</v>
      </c>
      <c r="I6" s="555">
        <v>-9.3000000000000007</v>
      </c>
      <c r="J6" s="557">
        <v>-2.7</v>
      </c>
    </row>
    <row r="7" spans="2:10">
      <c r="B7" s="33"/>
      <c r="C7" s="20"/>
      <c r="D7" s="20"/>
      <c r="E7" s="20"/>
      <c r="F7" s="20"/>
      <c r="G7" s="20"/>
      <c r="H7" s="20"/>
      <c r="I7" s="20"/>
      <c r="J7" s="20"/>
    </row>
    <row r="8" spans="2:10">
      <c r="B8" s="33"/>
      <c r="C8" s="20"/>
      <c r="D8" s="20"/>
      <c r="E8" s="20"/>
      <c r="F8" s="20"/>
      <c r="G8" s="20"/>
      <c r="H8" s="20"/>
      <c r="I8" s="20"/>
      <c r="J8" s="20"/>
    </row>
    <row r="9" spans="2:10" ht="26">
      <c r="B9" s="558"/>
      <c r="C9" s="559" t="s">
        <v>337</v>
      </c>
      <c r="D9" s="559" t="s">
        <v>338</v>
      </c>
      <c r="E9" s="559" t="s">
        <v>339</v>
      </c>
      <c r="F9" s="559" t="s">
        <v>340</v>
      </c>
    </row>
    <row r="10" spans="2:10" s="59" customFormat="1">
      <c r="B10" s="560">
        <v>2019</v>
      </c>
      <c r="C10" s="837" t="s">
        <v>471</v>
      </c>
      <c r="D10" s="837" t="s">
        <v>471</v>
      </c>
      <c r="E10" s="838"/>
      <c r="F10" s="837" t="s">
        <v>472</v>
      </c>
    </row>
    <row r="11" spans="2:10" ht="18" customHeight="1">
      <c r="B11" s="238" t="s">
        <v>20</v>
      </c>
      <c r="C11" s="561"/>
      <c r="D11" s="561"/>
      <c r="E11" s="561"/>
      <c r="F11" s="561"/>
    </row>
    <row r="12" spans="2:10" ht="28" customHeight="1">
      <c r="B12" s="233" t="s">
        <v>328</v>
      </c>
      <c r="C12" s="562">
        <v>-71.400000000000006</v>
      </c>
      <c r="D12" s="562">
        <v>-112.3</v>
      </c>
      <c r="E12" s="563" t="s">
        <v>1132</v>
      </c>
      <c r="F12" s="562">
        <v>-41.7</v>
      </c>
    </row>
    <row r="13" spans="2:10" ht="28" customHeight="1">
      <c r="B13" s="232" t="s">
        <v>546</v>
      </c>
      <c r="C13" s="564">
        <v>-52.6</v>
      </c>
      <c r="D13" s="564">
        <v>-52.6</v>
      </c>
      <c r="E13" s="565" t="s">
        <v>1133</v>
      </c>
      <c r="F13" s="564">
        <v>-13.4</v>
      </c>
    </row>
    <row r="14" spans="2:10">
      <c r="C14" s="1040"/>
      <c r="D14" s="1040"/>
    </row>
    <row r="15" spans="2:10">
      <c r="C15" s="1040"/>
      <c r="D15" s="1040"/>
    </row>
  </sheetData>
  <mergeCells count="2">
    <mergeCell ref="C14:D15"/>
    <mergeCell ref="B2:J2"/>
  </mergeCell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B2:J14"/>
  <sheetViews>
    <sheetView showGridLines="0" zoomScaleNormal="100" workbookViewId="0"/>
  </sheetViews>
  <sheetFormatPr baseColWidth="10" defaultColWidth="9" defaultRowHeight="13"/>
  <cols>
    <col min="1" max="1" width="8.69921875" style="6" customWidth="1"/>
    <col min="2" max="2" width="47.69921875" style="6" customWidth="1"/>
    <col min="3" max="3" width="11.296875" style="6" customWidth="1"/>
    <col min="4" max="4" width="8.19921875" style="6" customWidth="1"/>
    <col min="5" max="5" width="7.69921875" style="6" customWidth="1"/>
    <col min="6" max="6" width="9.19921875" style="6" customWidth="1"/>
    <col min="7" max="7" width="11.69921875" style="6" customWidth="1"/>
    <col min="8" max="8" width="8.69921875" style="6" customWidth="1"/>
    <col min="9" max="9" width="9" style="6" customWidth="1"/>
    <col min="10" max="10" width="9.19921875" style="6" customWidth="1"/>
    <col min="11" max="16384" width="9" style="6"/>
  </cols>
  <sheetData>
    <row r="2" spans="2:10">
      <c r="B2" s="1100" t="s">
        <v>1251</v>
      </c>
      <c r="C2" s="1100"/>
      <c r="D2" s="1100"/>
      <c r="E2" s="1100"/>
      <c r="F2" s="1100"/>
      <c r="G2" s="1100"/>
      <c r="H2" s="1100"/>
      <c r="I2" s="1100"/>
      <c r="J2" s="1100"/>
    </row>
    <row r="3" spans="2:10">
      <c r="B3" s="40"/>
      <c r="C3" s="41"/>
      <c r="D3" s="41"/>
      <c r="E3" s="41"/>
      <c r="F3" s="41"/>
      <c r="G3" s="41"/>
      <c r="H3" s="41"/>
      <c r="I3" s="41"/>
      <c r="J3" s="41"/>
    </row>
    <row r="4" spans="2:10">
      <c r="B4" s="40"/>
      <c r="C4" s="41"/>
      <c r="D4" s="41"/>
      <c r="E4" s="41"/>
      <c r="F4" s="41"/>
      <c r="G4" s="41"/>
      <c r="H4" s="41"/>
      <c r="I4" s="41"/>
      <c r="J4" s="41"/>
    </row>
    <row r="5" spans="2:10" s="4" customFormat="1">
      <c r="B5" s="442"/>
      <c r="C5" s="1112" t="s">
        <v>1200</v>
      </c>
      <c r="D5" s="1112"/>
      <c r="E5" s="1112"/>
      <c r="F5" s="1112"/>
      <c r="G5" s="1112"/>
      <c r="H5" s="1112"/>
      <c r="I5" s="1112"/>
      <c r="J5" s="1112"/>
    </row>
    <row r="6" spans="2:10" s="4" customFormat="1">
      <c r="B6" s="462"/>
      <c r="C6" s="1153">
        <v>2019</v>
      </c>
      <c r="D6" s="1153"/>
      <c r="E6" s="1153"/>
      <c r="F6" s="1153"/>
      <c r="G6" s="1153">
        <v>2018</v>
      </c>
      <c r="H6" s="1153"/>
      <c r="I6" s="1153"/>
      <c r="J6" s="1153"/>
    </row>
    <row r="7" spans="2:10" s="4" customFormat="1" ht="26">
      <c r="B7" s="402"/>
      <c r="C7" s="834" t="s">
        <v>341</v>
      </c>
      <c r="D7" s="834" t="s">
        <v>228</v>
      </c>
      <c r="E7" s="834" t="s">
        <v>229</v>
      </c>
      <c r="F7" s="834" t="s">
        <v>230</v>
      </c>
      <c r="G7" s="834" t="s">
        <v>341</v>
      </c>
      <c r="H7" s="834" t="s">
        <v>228</v>
      </c>
      <c r="I7" s="834" t="s">
        <v>229</v>
      </c>
      <c r="J7" s="834" t="s">
        <v>230</v>
      </c>
    </row>
    <row r="8" spans="2:10" s="144" customFormat="1">
      <c r="B8" s="233" t="s">
        <v>549</v>
      </c>
      <c r="C8" s="367">
        <v>4577.2539999999999</v>
      </c>
      <c r="D8" s="367">
        <v>4577.2539999999999</v>
      </c>
      <c r="E8" s="367">
        <v>4577.2539999999999</v>
      </c>
      <c r="F8" s="367">
        <v>11819.114</v>
      </c>
      <c r="G8" s="367">
        <v>3971.6</v>
      </c>
      <c r="H8" s="367">
        <v>3971.6</v>
      </c>
      <c r="I8" s="367">
        <v>3971.6</v>
      </c>
      <c r="J8" s="367">
        <v>10336.204</v>
      </c>
    </row>
    <row r="9" spans="2:10" s="144" customFormat="1" ht="39">
      <c r="B9" s="268" t="s">
        <v>550</v>
      </c>
      <c r="C9" s="383">
        <v>2108.2739999999999</v>
      </c>
      <c r="D9" s="383">
        <v>2108.2739999999999</v>
      </c>
      <c r="E9" s="383">
        <v>2108.2739999999999</v>
      </c>
      <c r="F9" s="383">
        <v>3354.558</v>
      </c>
      <c r="G9" s="383">
        <v>2443.1320000000001</v>
      </c>
      <c r="H9" s="383">
        <v>2443.1320000000001</v>
      </c>
      <c r="I9" s="383">
        <v>2443.1320000000001</v>
      </c>
      <c r="J9" s="383">
        <v>3784.1469999999999</v>
      </c>
    </row>
    <row r="10" spans="2:10" s="144" customFormat="1" ht="39">
      <c r="B10" s="268" t="s">
        <v>551</v>
      </c>
      <c r="C10" s="383">
        <v>438.75599999999997</v>
      </c>
      <c r="D10" s="383">
        <v>438.75599999999997</v>
      </c>
      <c r="E10" s="383">
        <v>438.75599999999997</v>
      </c>
      <c r="F10" s="383">
        <v>993.55100000000004</v>
      </c>
      <c r="G10" s="383">
        <v>406.863</v>
      </c>
      <c r="H10" s="383">
        <v>406.863</v>
      </c>
      <c r="I10" s="383">
        <v>406.863</v>
      </c>
      <c r="J10" s="383">
        <v>1125.3889999999999</v>
      </c>
    </row>
    <row r="11" spans="2:10">
      <c r="B11" s="238" t="s">
        <v>20</v>
      </c>
      <c r="C11" s="381">
        <v>7124.2840000000006</v>
      </c>
      <c r="D11" s="381">
        <v>7124.2840000000006</v>
      </c>
      <c r="E11" s="381">
        <v>7124.2840000000006</v>
      </c>
      <c r="F11" s="381">
        <v>16167.222999999998</v>
      </c>
      <c r="G11" s="381">
        <v>6821.5950000000003</v>
      </c>
      <c r="H11" s="381">
        <v>6821.5950000000003</v>
      </c>
      <c r="I11" s="381">
        <v>6821.5950000000003</v>
      </c>
      <c r="J11" s="381">
        <v>15245.739999999998</v>
      </c>
    </row>
    <row r="12" spans="2:10" s="196" customFormat="1" ht="7">
      <c r="B12" s="1106" t="s">
        <v>1610</v>
      </c>
      <c r="C12" s="1106"/>
      <c r="D12" s="1106"/>
      <c r="E12" s="1106"/>
      <c r="F12" s="1106"/>
      <c r="G12" s="1106"/>
      <c r="H12" s="1106"/>
      <c r="I12" s="1106"/>
      <c r="J12" s="1106"/>
    </row>
    <row r="13" spans="2:10">
      <c r="B13" s="8"/>
      <c r="C13" s="18"/>
      <c r="D13" s="1040"/>
      <c r="E13" s="1040"/>
      <c r="F13" s="15"/>
      <c r="G13" s="15"/>
      <c r="H13" s="15"/>
      <c r="I13" s="19"/>
      <c r="J13" s="15"/>
    </row>
    <row r="14" spans="2:10">
      <c r="B14" s="59"/>
      <c r="D14" s="1040"/>
      <c r="E14" s="1040"/>
    </row>
  </sheetData>
  <mergeCells count="6">
    <mergeCell ref="B2:J2"/>
    <mergeCell ref="B12:J12"/>
    <mergeCell ref="C5:J5"/>
    <mergeCell ref="D13:E14"/>
    <mergeCell ref="C6:F6"/>
    <mergeCell ref="G6:J6"/>
  </mergeCell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B2:F15"/>
  <sheetViews>
    <sheetView showGridLines="0" zoomScaleNormal="100" workbookViewId="0"/>
  </sheetViews>
  <sheetFormatPr baseColWidth="10" defaultColWidth="9" defaultRowHeight="13"/>
  <cols>
    <col min="1" max="1" width="8.69921875" style="6" customWidth="1"/>
    <col min="2" max="2" width="35.69921875" style="6" customWidth="1"/>
    <col min="3" max="3" width="14.5" style="6" bestFit="1" customWidth="1"/>
    <col min="4" max="4" width="16.19921875" style="6" customWidth="1"/>
    <col min="5" max="5" width="20.69921875" style="6" customWidth="1"/>
    <col min="6" max="6" width="14.69921875" style="6" customWidth="1"/>
    <col min="7" max="16384" width="9" style="6"/>
  </cols>
  <sheetData>
    <row r="2" spans="2:6">
      <c r="B2" s="1100" t="s">
        <v>1250</v>
      </c>
      <c r="C2" s="1100"/>
      <c r="D2" s="1100"/>
      <c r="E2" s="1100"/>
      <c r="F2" s="1100"/>
    </row>
    <row r="3" spans="2:6">
      <c r="B3" s="40"/>
      <c r="C3" s="41"/>
      <c r="D3" s="41"/>
      <c r="E3" s="41"/>
      <c r="F3" s="41"/>
    </row>
    <row r="4" spans="2:6">
      <c r="B4" s="40"/>
      <c r="C4" s="41"/>
      <c r="D4" s="41"/>
      <c r="E4" s="41"/>
      <c r="F4" s="41"/>
    </row>
    <row r="5" spans="2:6" s="4" customFormat="1" ht="14.5" customHeight="1">
      <c r="C5" s="1112" t="s">
        <v>359</v>
      </c>
      <c r="D5" s="1112"/>
      <c r="E5" s="1112"/>
      <c r="F5" s="1112"/>
    </row>
    <row r="6" spans="2:6" s="4" customFormat="1" ht="19.5" customHeight="1">
      <c r="B6" s="462"/>
      <c r="C6" s="1153">
        <v>2019</v>
      </c>
      <c r="D6" s="1153"/>
      <c r="E6" s="1153">
        <v>2018</v>
      </c>
      <c r="F6" s="1153"/>
    </row>
    <row r="7" spans="2:6" s="4" customFormat="1">
      <c r="B7" s="566" t="s">
        <v>19</v>
      </c>
      <c r="C7" s="834" t="s">
        <v>342</v>
      </c>
      <c r="D7" s="834" t="s">
        <v>343</v>
      </c>
      <c r="E7" s="834" t="s">
        <v>342</v>
      </c>
      <c r="F7" s="834" t="s">
        <v>343</v>
      </c>
    </row>
    <row r="8" spans="2:6" s="144" customFormat="1" ht="13.9" customHeight="1">
      <c r="B8" s="233" t="s">
        <v>344</v>
      </c>
      <c r="C8" s="367">
        <v>2481.2779999999998</v>
      </c>
      <c r="D8" s="367">
        <v>87.972999999999985</v>
      </c>
      <c r="E8" s="367">
        <v>2849.806</v>
      </c>
      <c r="F8" s="367">
        <v>231.17699999999999</v>
      </c>
    </row>
    <row r="9" spans="2:6" s="144" customFormat="1" ht="13.9" customHeight="1">
      <c r="B9" s="232" t="s">
        <v>345</v>
      </c>
      <c r="C9" s="362">
        <v>4555.0330000000004</v>
      </c>
      <c r="D9" s="362">
        <v>0</v>
      </c>
      <c r="E9" s="362">
        <v>3740.6120000000001</v>
      </c>
      <c r="F9" s="362">
        <v>0</v>
      </c>
    </row>
    <row r="10" spans="2:6" s="372" customFormat="1" ht="24">
      <c r="B10" s="460" t="s">
        <v>346</v>
      </c>
      <c r="C10" s="373">
        <v>4555.0330000000004</v>
      </c>
      <c r="D10" s="373">
        <v>0</v>
      </c>
      <c r="E10" s="373">
        <v>3740.6120000000001</v>
      </c>
      <c r="F10" s="373">
        <v>0</v>
      </c>
    </row>
    <row r="11" spans="2:6" s="372" customFormat="1" ht="12">
      <c r="B11" s="461" t="s">
        <v>347</v>
      </c>
      <c r="C11" s="567">
        <v>0</v>
      </c>
      <c r="D11" s="567">
        <v>0</v>
      </c>
      <c r="E11" s="567">
        <v>0</v>
      </c>
      <c r="F11" s="567">
        <v>0</v>
      </c>
    </row>
    <row r="12" spans="2:6" s="59" customFormat="1" ht="18" customHeight="1">
      <c r="B12" s="238" t="s">
        <v>20</v>
      </c>
      <c r="C12" s="381">
        <v>7036.3109999999997</v>
      </c>
      <c r="D12" s="381">
        <v>87.972999999999985</v>
      </c>
      <c r="E12" s="381">
        <v>6590.4179999999997</v>
      </c>
      <c r="F12" s="381">
        <v>231.17699999999999</v>
      </c>
    </row>
    <row r="13" spans="2:6" s="144" customFormat="1" ht="31.9" customHeight="1">
      <c r="B13" s="1106" t="s">
        <v>1611</v>
      </c>
      <c r="C13" s="1106"/>
      <c r="D13" s="1106"/>
      <c r="E13" s="1106"/>
      <c r="F13" s="1106"/>
    </row>
    <row r="14" spans="2:6">
      <c r="B14" s="11"/>
      <c r="C14" s="1040"/>
      <c r="D14" s="1040"/>
    </row>
    <row r="15" spans="2:6" ht="9.25" customHeight="1">
      <c r="B15" s="11"/>
      <c r="C15" s="1040"/>
      <c r="D15" s="1040"/>
    </row>
  </sheetData>
  <mergeCells count="6">
    <mergeCell ref="B2:F2"/>
    <mergeCell ref="B13:F13"/>
    <mergeCell ref="C14:D15"/>
    <mergeCell ref="C5:F5"/>
    <mergeCell ref="C6:D6"/>
    <mergeCell ref="E6:F6"/>
  </mergeCell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B2:G15"/>
  <sheetViews>
    <sheetView showGridLines="0" zoomScaleNormal="100" workbookViewId="0"/>
  </sheetViews>
  <sheetFormatPr baseColWidth="10" defaultColWidth="9" defaultRowHeight="13"/>
  <cols>
    <col min="1" max="1" width="8.69921875" style="6" customWidth="1"/>
    <col min="2" max="2" width="12.5" style="6" bestFit="1" customWidth="1"/>
    <col min="3" max="3" width="44.5" style="6" customWidth="1"/>
    <col min="4" max="4" width="12.5" style="6" customWidth="1"/>
    <col min="5" max="5" width="12.296875" style="6" customWidth="1"/>
    <col min="6" max="6" width="13.69921875" style="6" customWidth="1"/>
    <col min="7" max="7" width="13.19921875" style="6" customWidth="1"/>
    <col min="8" max="16384" width="9" style="6"/>
  </cols>
  <sheetData>
    <row r="2" spans="2:7" ht="34.9" customHeight="1">
      <c r="B2" s="1100" t="s">
        <v>1249</v>
      </c>
      <c r="C2" s="1100"/>
      <c r="D2" s="1100"/>
      <c r="E2" s="1100"/>
      <c r="F2" s="1100"/>
      <c r="G2" s="1100"/>
    </row>
    <row r="3" spans="2:7">
      <c r="B3" s="40"/>
      <c r="C3" s="41"/>
      <c r="D3" s="41"/>
      <c r="E3" s="41"/>
      <c r="F3" s="41"/>
      <c r="G3" s="41"/>
    </row>
    <row r="4" spans="2:7">
      <c r="B4" s="46"/>
      <c r="C4" s="46"/>
      <c r="D4" s="45"/>
      <c r="E4" s="45"/>
      <c r="F4" s="45"/>
      <c r="G4" s="45"/>
    </row>
    <row r="5" spans="2:7" s="4" customFormat="1">
      <c r="B5" s="1116" t="s">
        <v>19</v>
      </c>
      <c r="C5" s="1116"/>
      <c r="D5" s="1112" t="s">
        <v>230</v>
      </c>
      <c r="E5" s="1148"/>
      <c r="F5" s="1148"/>
      <c r="G5" s="1148"/>
    </row>
    <row r="6" spans="2:7" ht="27.25" customHeight="1">
      <c r="B6" s="1117"/>
      <c r="C6" s="1117"/>
      <c r="D6" s="834" t="s">
        <v>348</v>
      </c>
      <c r="E6" s="834" t="s">
        <v>349</v>
      </c>
      <c r="F6" s="834" t="s">
        <v>226</v>
      </c>
      <c r="G6" s="834" t="s">
        <v>20</v>
      </c>
    </row>
    <row r="7" spans="2:7" s="144" customFormat="1" ht="13.9" customHeight="1">
      <c r="B7" s="1154">
        <v>43830</v>
      </c>
      <c r="C7" s="233" t="s">
        <v>549</v>
      </c>
      <c r="D7" s="392">
        <v>0</v>
      </c>
      <c r="E7" s="392">
        <v>8252.7479999999996</v>
      </c>
      <c r="F7" s="392">
        <v>3566.366</v>
      </c>
      <c r="G7" s="392">
        <v>11819.114</v>
      </c>
    </row>
    <row r="8" spans="2:7" s="144" customFormat="1" ht="40.4" customHeight="1">
      <c r="B8" s="1154"/>
      <c r="C8" s="268" t="s">
        <v>550</v>
      </c>
      <c r="D8" s="62">
        <v>289.34500000000003</v>
      </c>
      <c r="E8" s="61">
        <v>1077.211</v>
      </c>
      <c r="F8" s="61">
        <v>1988.002</v>
      </c>
      <c r="G8" s="61">
        <v>3354.558</v>
      </c>
    </row>
    <row r="9" spans="2:7" s="144" customFormat="1" ht="40.4" customHeight="1">
      <c r="B9" s="1155"/>
      <c r="C9" s="232" t="s">
        <v>551</v>
      </c>
      <c r="D9" s="62">
        <v>159.81100000000001</v>
      </c>
      <c r="E9" s="61">
        <v>833.74</v>
      </c>
      <c r="F9" s="61">
        <v>0</v>
      </c>
      <c r="G9" s="61">
        <v>993.55100000000004</v>
      </c>
    </row>
    <row r="10" spans="2:7" s="144" customFormat="1" ht="13.9" customHeight="1">
      <c r="B10" s="1156">
        <v>43465</v>
      </c>
      <c r="C10" s="268" t="s">
        <v>549</v>
      </c>
      <c r="D10" s="517">
        <v>0</v>
      </c>
      <c r="E10" s="517">
        <v>6690.69</v>
      </c>
      <c r="F10" s="517">
        <v>3645.5030000000002</v>
      </c>
      <c r="G10" s="517">
        <v>10336.192999999999</v>
      </c>
    </row>
    <row r="11" spans="2:7" s="144" customFormat="1" ht="40.4" customHeight="1">
      <c r="B11" s="1154"/>
      <c r="C11" s="268" t="s">
        <v>550</v>
      </c>
      <c r="D11" s="61">
        <v>699.80499999999995</v>
      </c>
      <c r="E11" s="61">
        <v>741.32899999999995</v>
      </c>
      <c r="F11" s="61">
        <v>2343.0129999999999</v>
      </c>
      <c r="G11" s="61">
        <v>3784.1469999999999</v>
      </c>
    </row>
    <row r="12" spans="2:7" s="144" customFormat="1" ht="40.4" customHeight="1">
      <c r="B12" s="1155"/>
      <c r="C12" s="232" t="s">
        <v>551</v>
      </c>
      <c r="D12" s="62">
        <v>472.02</v>
      </c>
      <c r="E12" s="61">
        <v>653.36900000000003</v>
      </c>
      <c r="F12" s="61">
        <v>0</v>
      </c>
      <c r="G12" s="61">
        <v>1125.3890000000001</v>
      </c>
    </row>
    <row r="14" spans="2:7">
      <c r="D14" s="1040"/>
      <c r="E14" s="1040"/>
    </row>
    <row r="15" spans="2:7">
      <c r="C15" s="59"/>
      <c r="D15" s="1040"/>
      <c r="E15" s="1040"/>
    </row>
  </sheetData>
  <mergeCells count="6">
    <mergeCell ref="B2:G2"/>
    <mergeCell ref="D5:G5"/>
    <mergeCell ref="D14:E15"/>
    <mergeCell ref="B5:C6"/>
    <mergeCell ref="B7:B9"/>
    <mergeCell ref="B10:B12"/>
  </mergeCell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B2:G11"/>
  <sheetViews>
    <sheetView showGridLines="0" zoomScaleNormal="100" workbookViewId="0"/>
  </sheetViews>
  <sheetFormatPr baseColWidth="10" defaultColWidth="9" defaultRowHeight="13"/>
  <cols>
    <col min="1" max="1" width="8.69921875" style="6" customWidth="1"/>
    <col min="2" max="2" width="10.5" style="6" customWidth="1"/>
    <col min="3" max="3" width="43.69921875" style="6" customWidth="1"/>
    <col min="4" max="4" width="17.296875" style="6" customWidth="1"/>
    <col min="5" max="16384" width="9" style="6"/>
  </cols>
  <sheetData>
    <row r="2" spans="2:7">
      <c r="B2" s="1157" t="s">
        <v>1248</v>
      </c>
      <c r="C2" s="1157"/>
      <c r="D2" s="1157"/>
    </row>
    <row r="3" spans="2:7">
      <c r="B3" s="1157"/>
      <c r="C3" s="1157"/>
      <c r="D3" s="1157"/>
    </row>
    <row r="4" spans="2:7">
      <c r="B4" s="40"/>
      <c r="C4" s="40"/>
      <c r="D4" s="41"/>
    </row>
    <row r="5" spans="2:7" s="4" customFormat="1">
      <c r="B5" s="1116" t="s">
        <v>14</v>
      </c>
      <c r="C5" s="1116"/>
      <c r="D5" s="425"/>
    </row>
    <row r="6" spans="2:7">
      <c r="B6" s="1143" t="s">
        <v>206</v>
      </c>
      <c r="C6" s="1143"/>
      <c r="D6" s="796">
        <v>15246</v>
      </c>
      <c r="F6" s="1040"/>
      <c r="G6" s="1040"/>
    </row>
    <row r="7" spans="2:7" s="144" customFormat="1">
      <c r="B7" s="1113" t="s">
        <v>231</v>
      </c>
      <c r="C7" s="266" t="s">
        <v>222</v>
      </c>
      <c r="D7" s="839">
        <v>905.80799999999897</v>
      </c>
      <c r="F7" s="1040"/>
      <c r="G7" s="1040"/>
    </row>
    <row r="8" spans="2:7" s="144" customFormat="1">
      <c r="B8" s="1113"/>
      <c r="C8" s="228" t="s">
        <v>223</v>
      </c>
      <c r="D8" s="362">
        <v>0</v>
      </c>
    </row>
    <row r="9" spans="2:7" s="144" customFormat="1">
      <c r="B9" s="1113"/>
      <c r="C9" s="228" t="s">
        <v>350</v>
      </c>
      <c r="D9" s="362">
        <v>14.7</v>
      </c>
    </row>
    <row r="10" spans="2:7" s="144" customFormat="1">
      <c r="B10" s="1113"/>
      <c r="C10" s="41" t="s">
        <v>28</v>
      </c>
      <c r="D10" s="380">
        <v>0</v>
      </c>
    </row>
    <row r="11" spans="2:7">
      <c r="B11" s="1143" t="s">
        <v>506</v>
      </c>
      <c r="C11" s="1143"/>
      <c r="D11" s="796">
        <v>16167.223</v>
      </c>
    </row>
  </sheetData>
  <mergeCells count="6">
    <mergeCell ref="B2:D3"/>
    <mergeCell ref="B11:C11"/>
    <mergeCell ref="F6:G7"/>
    <mergeCell ref="B7:B10"/>
    <mergeCell ref="B6:C6"/>
    <mergeCell ref="B5:C5"/>
  </mergeCell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B2:I12"/>
  <sheetViews>
    <sheetView showGridLines="0" zoomScaleNormal="100" workbookViewId="0"/>
  </sheetViews>
  <sheetFormatPr baseColWidth="10" defaultColWidth="8.69921875" defaultRowHeight="13"/>
  <cols>
    <col min="1" max="1" width="8.69921875" style="1" customWidth="1"/>
    <col min="2" max="2" width="46.69921875" style="1" customWidth="1"/>
    <col min="3" max="3" width="15.19921875" style="1" customWidth="1"/>
    <col min="4" max="4" width="16.19921875" style="1" customWidth="1"/>
    <col min="5" max="5" width="12" style="1" customWidth="1"/>
    <col min="6" max="6" width="12.69921875" style="1" customWidth="1"/>
    <col min="7" max="7" width="16.19921875" style="1" customWidth="1"/>
    <col min="8" max="8" width="9.69921875" style="1" customWidth="1"/>
    <col min="9" max="16384" width="8.69921875" style="1"/>
  </cols>
  <sheetData>
    <row r="2" spans="2:9" s="7" customFormat="1" ht="30.75" customHeight="1">
      <c r="B2" s="1158" t="s">
        <v>1247</v>
      </c>
      <c r="C2" s="1158"/>
      <c r="D2" s="1158"/>
      <c r="E2" s="1158"/>
      <c r="F2" s="1158"/>
      <c r="G2" s="1158"/>
      <c r="H2" s="1158"/>
    </row>
    <row r="3" spans="2:9">
      <c r="B3" s="31"/>
      <c r="C3" s="26"/>
      <c r="D3" s="26"/>
      <c r="E3" s="26"/>
      <c r="F3" s="26"/>
      <c r="G3" s="26"/>
      <c r="H3" s="26"/>
    </row>
    <row r="4" spans="2:9">
      <c r="B4" s="31"/>
      <c r="C4" s="26"/>
      <c r="D4" s="26"/>
      <c r="E4" s="26"/>
      <c r="F4" s="26"/>
      <c r="G4" s="26"/>
      <c r="H4" s="26"/>
    </row>
    <row r="5" spans="2:9">
      <c r="B5" s="568"/>
      <c r="C5" s="1037">
        <v>2019</v>
      </c>
      <c r="D5" s="1037"/>
      <c r="E5" s="1037"/>
      <c r="F5" s="1037">
        <v>2018</v>
      </c>
      <c r="G5" s="1037"/>
      <c r="H5" s="1037"/>
    </row>
    <row r="6" spans="2:9" s="260" customFormat="1">
      <c r="B6" s="569"/>
      <c r="C6" s="818" t="s">
        <v>351</v>
      </c>
      <c r="D6" s="818" t="s">
        <v>352</v>
      </c>
      <c r="E6" s="818" t="s">
        <v>353</v>
      </c>
      <c r="F6" s="818" t="s">
        <v>351</v>
      </c>
      <c r="G6" s="818" t="s">
        <v>352</v>
      </c>
      <c r="H6" s="818" t="s">
        <v>353</v>
      </c>
    </row>
    <row r="7" spans="2:9">
      <c r="B7" s="233" t="s">
        <v>549</v>
      </c>
      <c r="C7" s="307">
        <v>1.778</v>
      </c>
      <c r="D7" s="307">
        <v>17.909000000000002</v>
      </c>
      <c r="E7" s="307">
        <v>16.131000000000004</v>
      </c>
      <c r="F7" s="307">
        <v>23</v>
      </c>
      <c r="G7" s="307">
        <v>35</v>
      </c>
      <c r="H7" s="307">
        <v>13</v>
      </c>
      <c r="I7" s="136"/>
    </row>
    <row r="8" spans="2:9" ht="39">
      <c r="B8" s="1021" t="s">
        <v>1532</v>
      </c>
      <c r="C8" s="71">
        <v>0.40400000000000003</v>
      </c>
      <c r="D8" s="71">
        <v>17.544</v>
      </c>
      <c r="E8" s="71">
        <v>17.14</v>
      </c>
      <c r="F8" s="71">
        <v>1.7769999999999999</v>
      </c>
      <c r="G8" s="71">
        <v>3.7370000000000001</v>
      </c>
      <c r="H8" s="71">
        <v>1.9600000000000002</v>
      </c>
    </row>
    <row r="9" spans="2:9" ht="39">
      <c r="B9" s="232" t="s">
        <v>551</v>
      </c>
      <c r="C9" s="71">
        <v>27.603999999999999</v>
      </c>
      <c r="D9" s="71">
        <v>197.97200000000001</v>
      </c>
      <c r="E9" s="71">
        <v>170.36799999999999</v>
      </c>
      <c r="F9" s="71">
        <v>43.21</v>
      </c>
      <c r="G9" s="71">
        <v>78.864999999999995</v>
      </c>
      <c r="H9" s="71">
        <v>35.654999999999994</v>
      </c>
    </row>
    <row r="10" spans="2:9">
      <c r="D10" s="1040"/>
      <c r="E10" s="1040"/>
      <c r="G10" s="136"/>
    </row>
    <row r="11" spans="2:9">
      <c r="D11" s="1040"/>
      <c r="E11" s="1040"/>
    </row>
    <row r="12" spans="2:9">
      <c r="E12" s="136"/>
    </row>
  </sheetData>
  <mergeCells count="4">
    <mergeCell ref="B2:H2"/>
    <mergeCell ref="C5:E5"/>
    <mergeCell ref="F5:H5"/>
    <mergeCell ref="D10:E11"/>
  </mergeCells>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B2:D10"/>
  <sheetViews>
    <sheetView showGridLines="0" zoomScaleNormal="100" workbookViewId="0"/>
  </sheetViews>
  <sheetFormatPr baseColWidth="10" defaultColWidth="8.69921875" defaultRowHeight="13"/>
  <cols>
    <col min="1" max="1" width="8.69921875" style="1" customWidth="1"/>
    <col min="2" max="2" width="26.5" style="1" bestFit="1" customWidth="1"/>
    <col min="3" max="3" width="21.19921875" style="1" customWidth="1"/>
    <col min="4" max="16384" width="8.69921875" style="1"/>
  </cols>
  <sheetData>
    <row r="2" spans="2:4" ht="56.5" customHeight="1">
      <c r="B2" s="1061" t="s">
        <v>1246</v>
      </c>
      <c r="C2" s="1159"/>
    </row>
    <row r="3" spans="2:4" ht="13.15" customHeight="1">
      <c r="B3" s="31"/>
      <c r="C3" s="26"/>
    </row>
    <row r="4" spans="2:4" ht="13.15" customHeight="1">
      <c r="B4" s="31"/>
      <c r="C4" s="26"/>
    </row>
    <row r="5" spans="2:4" ht="33" customHeight="1">
      <c r="B5" s="1037" t="s">
        <v>180</v>
      </c>
      <c r="C5" s="1037"/>
    </row>
    <row r="6" spans="2:4" ht="18" customHeight="1">
      <c r="B6" s="55"/>
      <c r="C6" s="577" t="s">
        <v>505</v>
      </c>
      <c r="D6" s="1040"/>
    </row>
    <row r="7" spans="2:4">
      <c r="B7" s="491" t="s">
        <v>508</v>
      </c>
      <c r="C7" s="208">
        <v>-155.27600000000001</v>
      </c>
      <c r="D7" s="1040"/>
    </row>
    <row r="8" spans="2:4" s="39" customFormat="1" ht="13.9" customHeight="1">
      <c r="B8" s="221" t="s">
        <v>354</v>
      </c>
      <c r="C8" s="222">
        <v>-246.57800000000003</v>
      </c>
    </row>
    <row r="9" spans="2:4">
      <c r="B9" s="491" t="s">
        <v>523</v>
      </c>
      <c r="C9" s="208">
        <v>-401.84500000000003</v>
      </c>
    </row>
    <row r="10" spans="2:4">
      <c r="C10" s="3"/>
    </row>
  </sheetData>
  <mergeCells count="3">
    <mergeCell ref="D6:D7"/>
    <mergeCell ref="B2:C2"/>
    <mergeCell ref="B5:C5"/>
  </mergeCells>
  <pageMargins left="0.7" right="0.7" top="0.75" bottom="0.75" header="0.3" footer="0.3"/>
  <pageSetup paperSize="9"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B2:G15"/>
  <sheetViews>
    <sheetView showGridLines="0" zoomScaleNormal="100" workbookViewId="0"/>
  </sheetViews>
  <sheetFormatPr baseColWidth="10" defaultColWidth="8.69921875" defaultRowHeight="13"/>
  <cols>
    <col min="1" max="1" width="8.69921875" style="1" customWidth="1"/>
    <col min="2" max="2" width="39.5" style="1" customWidth="1"/>
    <col min="3" max="7" width="12.69921875" style="1" customWidth="1"/>
    <col min="8" max="16384" width="8.69921875" style="1"/>
  </cols>
  <sheetData>
    <row r="2" spans="2:7">
      <c r="B2" s="1061" t="s">
        <v>1245</v>
      </c>
      <c r="C2" s="1061"/>
      <c r="D2" s="1061"/>
      <c r="E2" s="1061"/>
      <c r="F2" s="1061"/>
      <c r="G2" s="1061"/>
    </row>
    <row r="3" spans="2:7">
      <c r="B3" s="31"/>
      <c r="C3" s="26"/>
      <c r="D3" s="26"/>
      <c r="E3" s="26"/>
      <c r="F3" s="26"/>
      <c r="G3" s="26"/>
    </row>
    <row r="4" spans="2:7">
      <c r="B4" s="31"/>
      <c r="C4" s="26"/>
      <c r="D4" s="26"/>
      <c r="E4" s="26"/>
      <c r="F4" s="26"/>
      <c r="G4" s="26"/>
    </row>
    <row r="5" spans="2:7" ht="27.75" customHeight="1">
      <c r="B5" s="578" t="s">
        <v>445</v>
      </c>
      <c r="C5" s="579">
        <v>2020</v>
      </c>
      <c r="D5" s="579">
        <v>2021</v>
      </c>
      <c r="E5" s="579">
        <v>2022</v>
      </c>
      <c r="F5" s="579" t="s">
        <v>509</v>
      </c>
      <c r="G5" s="579" t="s">
        <v>20</v>
      </c>
    </row>
    <row r="6" spans="2:7" s="39" customFormat="1" ht="13.9" customHeight="1">
      <c r="B6" s="580" t="s">
        <v>360</v>
      </c>
      <c r="C6" s="843">
        <v>2349</v>
      </c>
      <c r="D6" s="843">
        <v>1875</v>
      </c>
      <c r="E6" s="843">
        <v>2977</v>
      </c>
      <c r="F6" s="843">
        <v>3185</v>
      </c>
      <c r="G6" s="843">
        <v>10386</v>
      </c>
    </row>
    <row r="7" spans="2:7" s="39" customFormat="1" ht="13.9" customHeight="1">
      <c r="B7" s="580" t="s">
        <v>1414</v>
      </c>
      <c r="C7" s="843">
        <v>0</v>
      </c>
      <c r="D7" s="843">
        <v>0</v>
      </c>
      <c r="E7" s="843">
        <v>1500</v>
      </c>
      <c r="F7" s="843">
        <v>5790</v>
      </c>
      <c r="G7" s="843">
        <v>7290</v>
      </c>
    </row>
    <row r="8" spans="2:7" s="39" customFormat="1" ht="13.9" customHeight="1">
      <c r="B8" s="581" t="s">
        <v>361</v>
      </c>
      <c r="C8" s="844">
        <v>2264</v>
      </c>
      <c r="D8" s="844">
        <v>3173</v>
      </c>
      <c r="E8" s="844">
        <v>1615</v>
      </c>
      <c r="F8" s="844">
        <v>7780</v>
      </c>
      <c r="G8" s="844">
        <v>14832</v>
      </c>
    </row>
    <row r="9" spans="2:7" s="39" customFormat="1" ht="13.9" customHeight="1">
      <c r="B9" s="581" t="s">
        <v>362</v>
      </c>
      <c r="C9" s="844">
        <v>0</v>
      </c>
      <c r="D9" s="844">
        <v>0</v>
      </c>
      <c r="E9" s="844">
        <v>300</v>
      </c>
      <c r="F9" s="844">
        <v>200</v>
      </c>
      <c r="G9" s="844">
        <v>500</v>
      </c>
    </row>
    <row r="10" spans="2:7" s="39" customFormat="1" ht="15">
      <c r="B10" s="953" t="s">
        <v>1416</v>
      </c>
      <c r="C10" s="844">
        <v>1695</v>
      </c>
      <c r="D10" s="844">
        <v>1000</v>
      </c>
      <c r="E10" s="844">
        <v>500</v>
      </c>
      <c r="F10" s="845">
        <v>3780</v>
      </c>
      <c r="G10" s="845">
        <v>6975</v>
      </c>
    </row>
    <row r="11" spans="2:7" s="39" customFormat="1" ht="15">
      <c r="B11" s="952" t="s">
        <v>1415</v>
      </c>
      <c r="C11" s="846">
        <v>135</v>
      </c>
      <c r="D11" s="846">
        <v>0</v>
      </c>
      <c r="E11" s="846">
        <v>68</v>
      </c>
      <c r="F11" s="951">
        <v>3035</v>
      </c>
      <c r="G11" s="951">
        <v>3238</v>
      </c>
    </row>
    <row r="12" spans="2:7" s="3" customFormat="1">
      <c r="B12" s="206" t="s">
        <v>20</v>
      </c>
      <c r="C12" s="309">
        <v>6443</v>
      </c>
      <c r="D12" s="309">
        <v>6048</v>
      </c>
      <c r="E12" s="309">
        <v>6960</v>
      </c>
      <c r="F12" s="309">
        <v>23770</v>
      </c>
      <c r="G12" s="309">
        <v>43221</v>
      </c>
    </row>
    <row r="13" spans="2:7" s="105" customFormat="1" ht="7">
      <c r="B13" s="1059" t="s">
        <v>1612</v>
      </c>
      <c r="C13" s="1059"/>
      <c r="D13" s="1059"/>
      <c r="E13" s="1059"/>
      <c r="F13" s="1059"/>
      <c r="G13" s="1059"/>
    </row>
    <row r="14" spans="2:7">
      <c r="B14" s="38"/>
      <c r="C14" s="38"/>
      <c r="D14" s="38"/>
      <c r="E14" s="38"/>
      <c r="F14" s="38"/>
      <c r="G14" s="38"/>
    </row>
    <row r="15" spans="2:7">
      <c r="C15" s="60"/>
      <c r="D15" s="60"/>
    </row>
  </sheetData>
  <mergeCells count="2">
    <mergeCell ref="B2:G2"/>
    <mergeCell ref="B13:G13"/>
  </mergeCells>
  <pageMargins left="0.7" right="0.7" top="0.75" bottom="0.75" header="0.3" footer="0.3"/>
  <pageSetup orientation="portrait" horizontalDpi="300" verticalDpi="300"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B2:G12"/>
  <sheetViews>
    <sheetView showGridLines="0" zoomScaleNormal="100" workbookViewId="0"/>
  </sheetViews>
  <sheetFormatPr baseColWidth="10" defaultColWidth="8.69921875" defaultRowHeight="13"/>
  <cols>
    <col min="1" max="1" width="8.69921875" style="1" customWidth="1"/>
    <col min="2" max="2" width="49.69921875" style="1" customWidth="1"/>
    <col min="3" max="5" width="12.69921875" style="1" customWidth="1"/>
    <col min="6" max="6" width="14.5" style="1" customWidth="1"/>
    <col min="7" max="7" width="12.69921875" style="1" customWidth="1"/>
    <col min="8" max="16384" width="8.69921875" style="1"/>
  </cols>
  <sheetData>
    <row r="2" spans="2:7">
      <c r="B2" s="1061" t="s">
        <v>1244</v>
      </c>
      <c r="C2" s="1061"/>
      <c r="D2" s="1061"/>
      <c r="E2" s="1061"/>
      <c r="F2" s="1061"/>
      <c r="G2" s="1061"/>
    </row>
    <row r="3" spans="2:7">
      <c r="B3" s="31"/>
      <c r="C3" s="26"/>
      <c r="D3" s="26"/>
      <c r="E3" s="26"/>
      <c r="F3" s="26"/>
      <c r="G3" s="26"/>
    </row>
    <row r="4" spans="2:7">
      <c r="B4" s="31"/>
      <c r="C4" s="26"/>
      <c r="D4" s="26"/>
      <c r="E4" s="26"/>
      <c r="F4" s="26"/>
      <c r="G4" s="26"/>
    </row>
    <row r="5" spans="2:7" ht="26">
      <c r="B5" s="955" t="s">
        <v>445</v>
      </c>
      <c r="C5" s="954">
        <v>2020</v>
      </c>
      <c r="D5" s="954">
        <v>2021</v>
      </c>
      <c r="E5" s="954">
        <v>2022</v>
      </c>
      <c r="F5" s="954" t="s">
        <v>509</v>
      </c>
      <c r="G5" s="954" t="s">
        <v>20</v>
      </c>
    </row>
    <row r="6" spans="2:7" s="39" customFormat="1">
      <c r="B6" s="580" t="s">
        <v>360</v>
      </c>
      <c r="C6" s="843">
        <v>622</v>
      </c>
      <c r="D6" s="843">
        <v>212</v>
      </c>
      <c r="E6" s="843">
        <v>370</v>
      </c>
      <c r="F6" s="843">
        <v>1744</v>
      </c>
      <c r="G6" s="843">
        <f>+SUM(C6:F6)</f>
        <v>2948</v>
      </c>
    </row>
    <row r="7" spans="2:7" s="39" customFormat="1" ht="15">
      <c r="B7" s="952" t="s">
        <v>1415</v>
      </c>
      <c r="C7" s="846">
        <v>668</v>
      </c>
      <c r="D7" s="846">
        <v>668</v>
      </c>
      <c r="E7" s="846">
        <v>1335</v>
      </c>
      <c r="F7" s="951">
        <v>1736</v>
      </c>
      <c r="G7" s="951">
        <f t="shared" ref="G7:G8" si="0">+SUM(C7:F7)</f>
        <v>4407</v>
      </c>
    </row>
    <row r="8" spans="2:7" s="39" customFormat="1">
      <c r="B8" s="582" t="s">
        <v>363</v>
      </c>
      <c r="C8" s="846">
        <v>0</v>
      </c>
      <c r="D8" s="846">
        <v>0</v>
      </c>
      <c r="E8" s="846">
        <v>0</v>
      </c>
      <c r="F8" s="846">
        <v>16.8</v>
      </c>
      <c r="G8" s="846">
        <f t="shared" si="0"/>
        <v>16.8</v>
      </c>
    </row>
    <row r="9" spans="2:7" s="3" customFormat="1">
      <c r="B9" s="206" t="s">
        <v>20</v>
      </c>
      <c r="C9" s="309">
        <v>1290</v>
      </c>
      <c r="D9" s="309">
        <v>880</v>
      </c>
      <c r="E9" s="309">
        <v>1705</v>
      </c>
      <c r="F9" s="309">
        <v>3496.8</v>
      </c>
      <c r="G9" s="309">
        <v>7371.8</v>
      </c>
    </row>
    <row r="10" spans="2:7" s="105" customFormat="1" ht="7">
      <c r="B10" s="137" t="s">
        <v>1612</v>
      </c>
      <c r="C10" s="137"/>
      <c r="D10" s="137"/>
      <c r="E10" s="137"/>
      <c r="F10" s="137"/>
      <c r="G10" s="137"/>
    </row>
    <row r="11" spans="2:7">
      <c r="C11" s="1040"/>
      <c r="D11" s="1040"/>
    </row>
    <row r="12" spans="2:7">
      <c r="C12" s="1040"/>
      <c r="D12" s="1040"/>
    </row>
  </sheetData>
  <mergeCells count="2">
    <mergeCell ref="B2:G2"/>
    <mergeCell ref="C11:D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showGridLines="0" zoomScaleNormal="100" workbookViewId="0"/>
  </sheetViews>
  <sheetFormatPr baseColWidth="10" defaultColWidth="8.69921875" defaultRowHeight="13"/>
  <cols>
    <col min="1" max="1" width="8.69921875" style="1" customWidth="1"/>
    <col min="2" max="2" width="76.296875" style="1" customWidth="1"/>
    <col min="3" max="3" width="17.69921875" style="1" customWidth="1"/>
    <col min="4" max="4" width="15.69921875" style="1" customWidth="1"/>
    <col min="5" max="16384" width="8.69921875" style="1"/>
  </cols>
  <sheetData>
    <row r="1" spans="2:9">
      <c r="I1" s="192"/>
    </row>
    <row r="2" spans="2:9">
      <c r="B2" s="1054" t="s">
        <v>1274</v>
      </c>
      <c r="C2" s="1054"/>
      <c r="D2" s="1054"/>
      <c r="I2" s="192"/>
    </row>
    <row r="3" spans="2:9">
      <c r="B3" s="1055"/>
      <c r="C3" s="1056"/>
      <c r="D3" s="1056"/>
      <c r="E3" s="1056"/>
      <c r="F3" s="1056"/>
      <c r="I3" s="192"/>
    </row>
    <row r="4" spans="2:9">
      <c r="B4" s="109"/>
      <c r="C4" s="93"/>
      <c r="D4" s="93"/>
      <c r="I4" s="192"/>
    </row>
    <row r="5" spans="2:9" s="2" customFormat="1" ht="15">
      <c r="B5" s="248" t="s">
        <v>694</v>
      </c>
      <c r="C5" s="249">
        <v>43830</v>
      </c>
      <c r="D5" s="864" t="s">
        <v>1539</v>
      </c>
      <c r="E5" s="1"/>
      <c r="F5" s="1"/>
      <c r="G5" s="1"/>
      <c r="I5" s="192"/>
    </row>
    <row r="6" spans="2:9" s="3" customFormat="1">
      <c r="B6" s="221" t="s">
        <v>625</v>
      </c>
      <c r="C6" s="307">
        <v>3267.2640000000001</v>
      </c>
      <c r="D6" s="307">
        <v>3267.2640000000001</v>
      </c>
      <c r="E6" s="1"/>
      <c r="F6" s="1"/>
      <c r="G6" s="1"/>
      <c r="H6" s="192"/>
      <c r="I6" s="192"/>
    </row>
    <row r="7" spans="2:9" s="3" customFormat="1">
      <c r="B7" s="223" t="s">
        <v>627</v>
      </c>
      <c r="C7" s="71">
        <v>23992.085999999999</v>
      </c>
      <c r="D7" s="71">
        <v>23992.085999999999</v>
      </c>
      <c r="E7" s="1"/>
      <c r="F7" s="1"/>
      <c r="G7" s="1"/>
      <c r="H7" s="192"/>
      <c r="I7" s="192"/>
    </row>
    <row r="8" spans="2:9" s="3" customFormat="1">
      <c r="B8" s="223" t="s">
        <v>695</v>
      </c>
      <c r="C8" s="71">
        <v>26276.878000000001</v>
      </c>
      <c r="D8" s="71">
        <v>23021</v>
      </c>
      <c r="E8" s="1"/>
      <c r="F8" s="1"/>
      <c r="G8" s="1"/>
      <c r="H8" s="192"/>
      <c r="I8" s="192"/>
    </row>
    <row r="9" spans="2:9" s="3" customFormat="1">
      <c r="B9" s="223" t="s">
        <v>630</v>
      </c>
      <c r="C9" s="71">
        <v>56.207000000000001</v>
      </c>
      <c r="D9" s="71">
        <v>50.018000000000001</v>
      </c>
      <c r="E9" s="1"/>
      <c r="F9" s="1"/>
      <c r="G9" s="1"/>
      <c r="H9" s="192"/>
      <c r="I9" s="192"/>
    </row>
    <row r="10" spans="2:9" s="3" customFormat="1">
      <c r="B10" s="223" t="s">
        <v>696</v>
      </c>
      <c r="C10" s="71">
        <v>-62.148000000000003</v>
      </c>
      <c r="D10" s="71">
        <v>-295.68</v>
      </c>
      <c r="E10" s="1"/>
      <c r="F10" s="1"/>
      <c r="G10" s="1"/>
      <c r="H10" s="192"/>
      <c r="I10" s="192"/>
    </row>
    <row r="11" spans="2:9" s="3" customFormat="1">
      <c r="B11" s="223" t="s">
        <v>697</v>
      </c>
      <c r="C11" s="71">
        <v>3512.058</v>
      </c>
      <c r="D11" s="71">
        <v>5400</v>
      </c>
      <c r="E11" s="1"/>
      <c r="F11" s="1"/>
      <c r="G11" s="1"/>
      <c r="H11" s="192"/>
      <c r="I11" s="192"/>
    </row>
    <row r="12" spans="2:9" s="3" customFormat="1">
      <c r="B12" s="253" t="s">
        <v>698</v>
      </c>
      <c r="C12" s="725">
        <v>-1084.008</v>
      </c>
      <c r="D12" s="725">
        <v>-1109</v>
      </c>
      <c r="E12" s="1"/>
      <c r="F12" s="1"/>
      <c r="G12" s="1"/>
      <c r="H12" s="192"/>
      <c r="I12" s="192"/>
    </row>
    <row r="13" spans="2:9">
      <c r="B13" s="629" t="s">
        <v>699</v>
      </c>
      <c r="C13" s="730">
        <v>55958.337</v>
      </c>
      <c r="D13" s="730">
        <v>54325.687999999995</v>
      </c>
      <c r="E13" s="96"/>
    </row>
    <row r="14" spans="2:9" s="3" customFormat="1">
      <c r="B14" s="223" t="s">
        <v>639</v>
      </c>
      <c r="C14" s="71">
        <v>-7234.5169999999998</v>
      </c>
      <c r="D14" s="71">
        <v>-7215.4660000000003</v>
      </c>
      <c r="E14" s="1"/>
      <c r="F14" s="1"/>
      <c r="G14" s="1"/>
      <c r="H14" s="192"/>
      <c r="I14" s="192"/>
    </row>
    <row r="15" spans="2:9" s="3" customFormat="1">
      <c r="B15" s="261" t="s">
        <v>641</v>
      </c>
      <c r="C15" s="733">
        <v>6201.0050000000001</v>
      </c>
      <c r="D15" s="733">
        <v>5763.9549999999999</v>
      </c>
      <c r="E15" s="1"/>
      <c r="F15" s="1"/>
      <c r="G15" s="1"/>
      <c r="H15" s="192"/>
      <c r="I15" s="192"/>
    </row>
    <row r="16" spans="2:9">
      <c r="B16" s="630" t="s">
        <v>700</v>
      </c>
      <c r="C16" s="738">
        <v>54924.824999999997</v>
      </c>
      <c r="D16" s="738">
        <v>52874.176999999996</v>
      </c>
      <c r="E16" s="96"/>
    </row>
    <row r="17" spans="2:9" s="3" customFormat="1">
      <c r="B17" s="221" t="s">
        <v>701</v>
      </c>
      <c r="C17" s="307">
        <v>-6803.0068449999999</v>
      </c>
      <c r="D17" s="307">
        <v>-8199.1149999999998</v>
      </c>
      <c r="E17" s="1"/>
      <c r="F17" s="1"/>
      <c r="G17" s="1"/>
      <c r="H17" s="192"/>
      <c r="I17" s="192"/>
    </row>
    <row r="18" spans="2:9" s="3" customFormat="1">
      <c r="B18" s="223" t="s">
        <v>702</v>
      </c>
      <c r="C18" s="71">
        <v>-421.66369730465448</v>
      </c>
      <c r="D18" s="71">
        <v>-135</v>
      </c>
      <c r="E18" s="1"/>
      <c r="F18" s="1"/>
      <c r="G18" s="1"/>
      <c r="H18" s="192"/>
      <c r="I18" s="192"/>
    </row>
    <row r="19" spans="2:9">
      <c r="B19" s="630" t="s">
        <v>703</v>
      </c>
      <c r="C19" s="738">
        <v>-7224.6705423046542</v>
      </c>
      <c r="D19" s="738">
        <v>-8334.1149999999998</v>
      </c>
      <c r="E19" s="96"/>
    </row>
    <row r="20" spans="2:9" s="3" customFormat="1">
      <c r="B20" s="261" t="s">
        <v>704</v>
      </c>
      <c r="C20" s="733">
        <v>-215.43999999999505</v>
      </c>
      <c r="D20" s="733">
        <v>-176.29000000000087</v>
      </c>
      <c r="E20" s="1"/>
      <c r="F20" s="1"/>
      <c r="G20" s="1"/>
      <c r="H20" s="192"/>
      <c r="I20" s="192"/>
    </row>
    <row r="21" spans="2:9">
      <c r="B21" s="631" t="s">
        <v>705</v>
      </c>
      <c r="C21" s="734">
        <v>-215.43999999999505</v>
      </c>
      <c r="D21" s="734">
        <v>-176.29000000000087</v>
      </c>
      <c r="E21" s="96"/>
    </row>
    <row r="22" spans="2:9" s="3" customFormat="1" ht="15">
      <c r="B22" s="265" t="s">
        <v>1319</v>
      </c>
      <c r="C22" s="740">
        <v>-3831.6285301003345</v>
      </c>
      <c r="D22" s="740">
        <v>-4049.397441342544</v>
      </c>
      <c r="E22" s="252"/>
    </row>
    <row r="23" spans="2:9" s="3" customFormat="1">
      <c r="B23" s="206" t="s">
        <v>706</v>
      </c>
      <c r="C23" s="309">
        <v>43653.085927595013</v>
      </c>
      <c r="D23" s="309">
        <v>40313.374558657451</v>
      </c>
      <c r="E23" s="1"/>
      <c r="F23" s="1"/>
      <c r="G23" s="1"/>
      <c r="H23" s="192"/>
      <c r="I23" s="192"/>
    </row>
    <row r="24" spans="2:9" s="3" customFormat="1">
      <c r="B24" s="251" t="s">
        <v>685</v>
      </c>
      <c r="C24" s="741">
        <v>6048.1526085143178</v>
      </c>
      <c r="D24" s="741">
        <v>5633.8603890063141</v>
      </c>
      <c r="E24" s="252"/>
    </row>
    <row r="25" spans="2:9" s="3" customFormat="1">
      <c r="B25" s="206" t="s">
        <v>707</v>
      </c>
      <c r="C25" s="309">
        <v>49701.238536109333</v>
      </c>
      <c r="D25" s="309">
        <v>45947.234947663768</v>
      </c>
      <c r="E25" s="1"/>
      <c r="F25" s="1"/>
      <c r="G25" s="1"/>
      <c r="H25" s="192"/>
      <c r="I25" s="192"/>
    </row>
    <row r="26" spans="2:9" s="3" customFormat="1">
      <c r="B26" s="262" t="s">
        <v>692</v>
      </c>
      <c r="C26" s="742">
        <v>8303.8202569086079</v>
      </c>
      <c r="D26" s="742">
        <v>8755.7006360607593</v>
      </c>
      <c r="E26" s="1"/>
      <c r="F26" s="1"/>
      <c r="G26" s="1"/>
      <c r="H26" s="192"/>
      <c r="I26" s="192"/>
    </row>
    <row r="27" spans="2:9" s="3" customFormat="1">
      <c r="B27" s="263" t="s">
        <v>708</v>
      </c>
      <c r="C27" s="743">
        <v>58005.058793017939</v>
      </c>
      <c r="D27" s="743">
        <v>54702.935583724524</v>
      </c>
      <c r="E27" s="1"/>
      <c r="F27" s="1"/>
      <c r="G27" s="1"/>
      <c r="H27" s="192"/>
      <c r="I27" s="192"/>
    </row>
    <row r="28" spans="2:9" s="3" customFormat="1" ht="17">
      <c r="B28" s="264" t="s">
        <v>1142</v>
      </c>
      <c r="C28" s="744">
        <v>46540.061905919996</v>
      </c>
      <c r="D28" s="744">
        <v>41576</v>
      </c>
    </row>
    <row r="29" spans="2:9" s="137" customFormat="1" ht="14.25" customHeight="1">
      <c r="B29" s="1053" t="s">
        <v>1474</v>
      </c>
      <c r="C29" s="1053"/>
      <c r="D29" s="1053"/>
      <c r="E29" s="105"/>
      <c r="F29" s="105"/>
      <c r="G29" s="105"/>
    </row>
    <row r="30" spans="2:9" s="106" customFormat="1" ht="29.25" customHeight="1">
      <c r="B30" s="1053" t="s">
        <v>1318</v>
      </c>
      <c r="C30" s="1053"/>
      <c r="D30" s="1053"/>
      <c r="E30" s="1"/>
      <c r="F30" s="1"/>
      <c r="G30" s="1"/>
    </row>
    <row r="31" spans="2:9" s="106" customFormat="1" ht="21.75" customHeight="1">
      <c r="B31" s="1053" t="s">
        <v>1320</v>
      </c>
      <c r="C31" s="1053"/>
      <c r="D31" s="1053"/>
    </row>
    <row r="32" spans="2:9">
      <c r="C32" s="60"/>
      <c r="D32" s="60"/>
    </row>
  </sheetData>
  <mergeCells count="5">
    <mergeCell ref="B2:D2"/>
    <mergeCell ref="B3:F3"/>
    <mergeCell ref="B29:D29"/>
    <mergeCell ref="B30:D30"/>
    <mergeCell ref="B31:D31"/>
  </mergeCell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B2:G9"/>
  <sheetViews>
    <sheetView showGridLines="0" zoomScaleNormal="100" workbookViewId="0"/>
  </sheetViews>
  <sheetFormatPr baseColWidth="10" defaultColWidth="8.69921875" defaultRowHeight="13"/>
  <cols>
    <col min="1" max="1" width="8.69921875" style="1" customWidth="1"/>
    <col min="2" max="2" width="35" style="1" bestFit="1" customWidth="1"/>
    <col min="3" max="5" width="12.69921875" style="1" customWidth="1"/>
    <col min="6" max="6" width="13.69921875" style="1" customWidth="1"/>
    <col min="7" max="7" width="12.69921875" style="1" customWidth="1"/>
    <col min="8" max="16384" width="8.69921875" style="1"/>
  </cols>
  <sheetData>
    <row r="2" spans="2:7" ht="30.65" customHeight="1">
      <c r="B2" s="1061" t="s">
        <v>1243</v>
      </c>
      <c r="C2" s="1061"/>
      <c r="D2" s="1061"/>
      <c r="E2" s="1061"/>
      <c r="F2" s="1061"/>
      <c r="G2" s="1061"/>
    </row>
    <row r="3" spans="2:7">
      <c r="B3" s="31"/>
      <c r="C3" s="26"/>
      <c r="D3" s="26"/>
      <c r="E3" s="26"/>
      <c r="F3" s="26"/>
      <c r="G3" s="26"/>
    </row>
    <row r="4" spans="2:7">
      <c r="B4" s="31"/>
      <c r="C4" s="26"/>
      <c r="D4" s="26"/>
      <c r="E4" s="26"/>
      <c r="F4" s="26"/>
      <c r="G4" s="26"/>
    </row>
    <row r="5" spans="2:7" ht="27.75" customHeight="1">
      <c r="B5" s="957" t="s">
        <v>445</v>
      </c>
      <c r="C5" s="956">
        <v>2020</v>
      </c>
      <c r="D5" s="956">
        <v>2021</v>
      </c>
      <c r="E5" s="956">
        <v>2022</v>
      </c>
      <c r="F5" s="956" t="s">
        <v>509</v>
      </c>
      <c r="G5" s="956" t="s">
        <v>20</v>
      </c>
    </row>
    <row r="6" spans="2:7" s="39" customFormat="1" ht="13.9" customHeight="1">
      <c r="B6" s="580" t="s">
        <v>360</v>
      </c>
      <c r="C6" s="843">
        <v>0</v>
      </c>
      <c r="D6" s="843">
        <v>1023.6781199925</v>
      </c>
      <c r="E6" s="843">
        <v>668</v>
      </c>
      <c r="F6" s="843">
        <v>534</v>
      </c>
      <c r="G6" s="843">
        <f>+SUM(C6:F6)</f>
        <v>2225.6781199924999</v>
      </c>
    </row>
    <row r="7" spans="2:7" s="3" customFormat="1" ht="18" customHeight="1">
      <c r="B7" s="952" t="s">
        <v>1415</v>
      </c>
      <c r="C7" s="846">
        <v>203</v>
      </c>
      <c r="D7" s="846">
        <v>19</v>
      </c>
      <c r="E7" s="846">
        <v>0</v>
      </c>
      <c r="F7" s="951">
        <v>686</v>
      </c>
      <c r="G7" s="951">
        <f t="shared" ref="G7" si="0">+SUM(C7:F7)</f>
        <v>908</v>
      </c>
    </row>
    <row r="8" spans="2:7">
      <c r="B8" s="206" t="s">
        <v>20</v>
      </c>
      <c r="C8" s="309">
        <v>203</v>
      </c>
      <c r="D8" s="309">
        <v>1042.6781199924999</v>
      </c>
      <c r="E8" s="309">
        <v>668</v>
      </c>
      <c r="F8" s="309">
        <v>1220</v>
      </c>
      <c r="G8" s="309">
        <v>3133.6781199924999</v>
      </c>
    </row>
    <row r="9" spans="2:7">
      <c r="B9" s="1059" t="s">
        <v>1612</v>
      </c>
      <c r="C9" s="1059"/>
      <c r="D9" s="1059"/>
      <c r="E9" s="1059"/>
      <c r="F9" s="1059"/>
      <c r="G9" s="1059"/>
    </row>
  </sheetData>
  <mergeCells count="2">
    <mergeCell ref="B2:G2"/>
    <mergeCell ref="B9:G9"/>
  </mergeCells>
  <pageMargins left="0.7" right="0.7" top="0.75" bottom="0.75" header="0.3" footer="0.3"/>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B2:G13"/>
  <sheetViews>
    <sheetView showGridLines="0" zoomScaleNormal="100" workbookViewId="0"/>
  </sheetViews>
  <sheetFormatPr baseColWidth="10" defaultColWidth="8.69921875" defaultRowHeight="13"/>
  <cols>
    <col min="1" max="1" width="8.69921875" style="1" customWidth="1"/>
    <col min="2" max="2" width="48.69921875" style="1" bestFit="1" customWidth="1"/>
    <col min="3" max="5" width="12.69921875" style="1" customWidth="1"/>
    <col min="6" max="6" width="14.19921875" style="1" customWidth="1"/>
    <col min="7" max="7" width="12.69921875" style="1" customWidth="1"/>
    <col min="8" max="16384" width="8.69921875" style="1"/>
  </cols>
  <sheetData>
    <row r="2" spans="2:7" ht="15" customHeight="1">
      <c r="B2" s="1061" t="s">
        <v>1242</v>
      </c>
      <c r="C2" s="1061"/>
      <c r="D2" s="1061"/>
      <c r="E2" s="1061"/>
      <c r="F2" s="1061"/>
      <c r="G2" s="1061"/>
    </row>
    <row r="3" spans="2:7">
      <c r="B3" s="31"/>
      <c r="C3" s="26"/>
      <c r="D3" s="26"/>
      <c r="E3" s="26"/>
      <c r="F3" s="26"/>
      <c r="G3" s="26"/>
    </row>
    <row r="4" spans="2:7">
      <c r="B4" s="31"/>
      <c r="C4" s="26"/>
      <c r="D4" s="26"/>
      <c r="E4" s="26"/>
      <c r="F4" s="26"/>
      <c r="G4" s="26"/>
    </row>
    <row r="5" spans="2:7" ht="27.75" customHeight="1">
      <c r="B5" s="957" t="s">
        <v>445</v>
      </c>
      <c r="C5" s="956">
        <v>2020</v>
      </c>
      <c r="D5" s="956">
        <v>2021</v>
      </c>
      <c r="E5" s="956">
        <v>2022</v>
      </c>
      <c r="F5" s="956" t="s">
        <v>509</v>
      </c>
      <c r="G5" s="956" t="s">
        <v>20</v>
      </c>
    </row>
    <row r="6" spans="2:7" s="39" customFormat="1" ht="13.9" customHeight="1">
      <c r="B6" s="580" t="s">
        <v>360</v>
      </c>
      <c r="C6" s="843">
        <v>0</v>
      </c>
      <c r="D6" s="843">
        <v>450</v>
      </c>
      <c r="E6" s="843">
        <v>504</v>
      </c>
      <c r="F6" s="843">
        <v>601</v>
      </c>
      <c r="G6" s="843">
        <v>1555</v>
      </c>
    </row>
    <row r="7" spans="2:7" s="39" customFormat="1" ht="13.9" customHeight="1">
      <c r="B7" s="581" t="s">
        <v>361</v>
      </c>
      <c r="C7" s="843">
        <v>0</v>
      </c>
      <c r="D7" s="843">
        <v>0</v>
      </c>
      <c r="E7" s="843">
        <v>126</v>
      </c>
      <c r="F7" s="843">
        <v>22</v>
      </c>
      <c r="G7" s="843">
        <v>148</v>
      </c>
    </row>
    <row r="8" spans="2:7" s="3" customFormat="1" ht="18" customHeight="1">
      <c r="B8" s="952" t="s">
        <v>1415</v>
      </c>
      <c r="C8" s="843">
        <v>0</v>
      </c>
      <c r="D8" s="843">
        <v>0</v>
      </c>
      <c r="E8" s="843">
        <v>0</v>
      </c>
      <c r="F8" s="951">
        <v>705</v>
      </c>
      <c r="G8" s="951">
        <v>705</v>
      </c>
    </row>
    <row r="9" spans="2:7" s="105" customFormat="1" ht="12" customHeight="1">
      <c r="B9" s="581" t="s">
        <v>1417</v>
      </c>
      <c r="C9" s="846">
        <v>400</v>
      </c>
      <c r="D9" s="846">
        <v>407</v>
      </c>
      <c r="E9" s="846">
        <v>352</v>
      </c>
      <c r="F9" s="846">
        <v>1900</v>
      </c>
      <c r="G9" s="846">
        <v>3059</v>
      </c>
    </row>
    <row r="10" spans="2:7">
      <c r="B10" s="581" t="s">
        <v>1418</v>
      </c>
      <c r="C10" s="846">
        <v>1551</v>
      </c>
      <c r="D10" s="846">
        <v>0</v>
      </c>
      <c r="E10" s="846">
        <v>0</v>
      </c>
      <c r="F10" s="846">
        <v>0</v>
      </c>
      <c r="G10" s="846">
        <v>1551</v>
      </c>
    </row>
    <row r="11" spans="2:7">
      <c r="B11" s="995" t="s">
        <v>363</v>
      </c>
      <c r="C11" s="996">
        <v>364</v>
      </c>
      <c r="D11" s="996">
        <v>128</v>
      </c>
      <c r="E11" s="996">
        <v>291</v>
      </c>
      <c r="F11" s="996">
        <v>233</v>
      </c>
      <c r="G11" s="996">
        <v>1016</v>
      </c>
    </row>
    <row r="12" spans="2:7">
      <c r="B12" s="206" t="s">
        <v>20</v>
      </c>
      <c r="C12" s="309">
        <v>2315</v>
      </c>
      <c r="D12" s="309">
        <v>985</v>
      </c>
      <c r="E12" s="309">
        <v>1273</v>
      </c>
      <c r="F12" s="309">
        <v>3461</v>
      </c>
      <c r="G12" s="309">
        <v>8034</v>
      </c>
    </row>
    <row r="13" spans="2:7">
      <c r="B13" s="1059" t="s">
        <v>1612</v>
      </c>
      <c r="C13" s="1059"/>
      <c r="D13" s="1059"/>
      <c r="E13" s="1059"/>
      <c r="F13" s="1059"/>
      <c r="G13" s="1059"/>
    </row>
  </sheetData>
  <mergeCells count="2">
    <mergeCell ref="B2:G2"/>
    <mergeCell ref="B13:G13"/>
  </mergeCells>
  <pageMargins left="0.7" right="0.7" top="0.75" bottom="0.75" header="0.3" footer="0.3"/>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B2:G9"/>
  <sheetViews>
    <sheetView showGridLines="0" zoomScaleNormal="100" workbookViewId="0"/>
  </sheetViews>
  <sheetFormatPr baseColWidth="10" defaultColWidth="8.69921875" defaultRowHeight="13"/>
  <cols>
    <col min="1" max="1" width="8.69921875" style="1" customWidth="1"/>
    <col min="2" max="2" width="35" style="1" bestFit="1" customWidth="1"/>
    <col min="3" max="5" width="12.69921875" style="1" customWidth="1"/>
    <col min="6" max="6" width="13.69921875" style="1" customWidth="1"/>
    <col min="7" max="7" width="12.69921875" style="1" customWidth="1"/>
    <col min="8" max="16384" width="8.69921875" style="1"/>
  </cols>
  <sheetData>
    <row r="2" spans="2:7" ht="25.15" customHeight="1">
      <c r="B2" s="1061" t="s">
        <v>1241</v>
      </c>
      <c r="C2" s="1061"/>
      <c r="D2" s="1061"/>
      <c r="E2" s="1061"/>
      <c r="F2" s="1061"/>
      <c r="G2" s="1061"/>
    </row>
    <row r="3" spans="2:7">
      <c r="B3" s="31"/>
      <c r="C3" s="26"/>
      <c r="D3" s="26"/>
      <c r="E3" s="26"/>
      <c r="F3" s="26"/>
      <c r="G3" s="26"/>
    </row>
    <row r="4" spans="2:7">
      <c r="B4" s="31"/>
      <c r="C4" s="26"/>
      <c r="D4" s="26"/>
      <c r="E4" s="26"/>
      <c r="F4" s="26"/>
      <c r="G4" s="26"/>
    </row>
    <row r="5" spans="2:7" ht="27.75" customHeight="1">
      <c r="B5" s="957" t="s">
        <v>445</v>
      </c>
      <c r="C5" s="956">
        <v>2020</v>
      </c>
      <c r="D5" s="956">
        <v>2021</v>
      </c>
      <c r="E5" s="956">
        <v>2022</v>
      </c>
      <c r="F5" s="956" t="s">
        <v>509</v>
      </c>
      <c r="G5" s="956" t="s">
        <v>20</v>
      </c>
    </row>
    <row r="6" spans="2:7" s="39" customFormat="1" ht="13.9" customHeight="1">
      <c r="B6" s="580" t="s">
        <v>360</v>
      </c>
      <c r="C6" s="843">
        <v>408</v>
      </c>
      <c r="D6" s="843">
        <v>307</v>
      </c>
      <c r="E6" s="843">
        <v>872</v>
      </c>
      <c r="F6" s="843">
        <v>450</v>
      </c>
      <c r="G6" s="843">
        <v>2037</v>
      </c>
    </row>
    <row r="7" spans="2:7" s="3" customFormat="1" ht="18" customHeight="1">
      <c r="B7" s="952" t="s">
        <v>1415</v>
      </c>
      <c r="C7" s="843">
        <v>0</v>
      </c>
      <c r="D7" s="843">
        <v>47</v>
      </c>
      <c r="E7" s="843">
        <v>22</v>
      </c>
      <c r="F7" s="843">
        <v>969</v>
      </c>
      <c r="G7" s="843">
        <v>1038</v>
      </c>
    </row>
    <row r="8" spans="2:7">
      <c r="B8" s="206" t="s">
        <v>20</v>
      </c>
      <c r="C8" s="309">
        <v>408</v>
      </c>
      <c r="D8" s="309">
        <v>354</v>
      </c>
      <c r="E8" s="309">
        <v>894</v>
      </c>
      <c r="F8" s="309">
        <v>1419</v>
      </c>
      <c r="G8" s="309">
        <v>3075</v>
      </c>
    </row>
    <row r="9" spans="2:7">
      <c r="B9" s="1059" t="s">
        <v>1612</v>
      </c>
      <c r="C9" s="1059"/>
      <c r="D9" s="1059"/>
      <c r="E9" s="1059"/>
      <c r="F9" s="1059"/>
      <c r="G9" s="1059"/>
    </row>
  </sheetData>
  <mergeCells count="2">
    <mergeCell ref="B2:G2"/>
    <mergeCell ref="B9:G9"/>
  </mergeCells>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B2:K43"/>
  <sheetViews>
    <sheetView showGridLines="0" zoomScaleNormal="100" workbookViewId="0"/>
  </sheetViews>
  <sheetFormatPr baseColWidth="10" defaultColWidth="8.69921875" defaultRowHeight="13"/>
  <cols>
    <col min="1" max="1" width="8.69921875" style="7" customWidth="1"/>
    <col min="2" max="2" width="63" style="7" customWidth="1"/>
    <col min="3" max="8" width="14.5" style="7" customWidth="1"/>
    <col min="9" max="9" width="16.19921875" style="7" customWidth="1"/>
    <col min="10" max="10" width="14.5" style="7" customWidth="1"/>
    <col min="11" max="11" width="16" style="7" bestFit="1" customWidth="1"/>
    <col min="12" max="12" width="9.19921875" style="7" bestFit="1" customWidth="1"/>
    <col min="13" max="16384" width="8.69921875" style="7"/>
  </cols>
  <sheetData>
    <row r="2" spans="2:11">
      <c r="B2" s="1160" t="s">
        <v>1648</v>
      </c>
      <c r="C2" s="1161"/>
      <c r="D2" s="1161"/>
      <c r="E2" s="1161"/>
      <c r="F2" s="1161"/>
      <c r="G2" s="1161"/>
      <c r="H2" s="1161"/>
      <c r="I2" s="1161"/>
      <c r="J2" s="1161"/>
    </row>
    <row r="3" spans="2:11">
      <c r="B3" s="50"/>
      <c r="C3" s="51"/>
      <c r="D3" s="51"/>
      <c r="E3" s="51"/>
      <c r="F3" s="51"/>
      <c r="G3" s="51"/>
      <c r="H3" s="51"/>
      <c r="I3" s="51"/>
      <c r="J3" s="51"/>
    </row>
    <row r="4" spans="2:11">
      <c r="B4" s="50"/>
      <c r="C4" s="51"/>
      <c r="D4" s="51"/>
      <c r="E4" s="51"/>
      <c r="F4" s="51"/>
      <c r="G4" s="51"/>
      <c r="H4" s="51"/>
      <c r="I4" s="51"/>
      <c r="J4" s="51"/>
    </row>
    <row r="5" spans="2:11">
      <c r="B5" s="462"/>
      <c r="C5" s="1082" t="s">
        <v>443</v>
      </c>
      <c r="D5" s="1082"/>
      <c r="E5" s="1082"/>
      <c r="F5" s="1082"/>
      <c r="G5" s="1082" t="s">
        <v>21</v>
      </c>
      <c r="H5" s="1082"/>
      <c r="I5" s="1082"/>
      <c r="J5" s="1082"/>
    </row>
    <row r="6" spans="2:11">
      <c r="B6" s="462"/>
      <c r="C6" s="854" t="s">
        <v>364</v>
      </c>
      <c r="D6" s="854" t="s">
        <v>365</v>
      </c>
      <c r="E6" s="854" t="s">
        <v>366</v>
      </c>
      <c r="F6" s="854" t="s">
        <v>367</v>
      </c>
      <c r="G6" s="854" t="s">
        <v>364</v>
      </c>
      <c r="H6" s="854" t="s">
        <v>365</v>
      </c>
      <c r="I6" s="854" t="s">
        <v>366</v>
      </c>
      <c r="J6" s="854" t="s">
        <v>367</v>
      </c>
    </row>
    <row r="7" spans="2:11">
      <c r="B7" s="427" t="s">
        <v>208</v>
      </c>
      <c r="C7" s="851" t="s">
        <v>510</v>
      </c>
      <c r="D7" s="852">
        <v>43646</v>
      </c>
      <c r="E7" s="851" t="s">
        <v>511</v>
      </c>
      <c r="F7" s="853" t="s">
        <v>512</v>
      </c>
      <c r="G7" s="851" t="s">
        <v>510</v>
      </c>
      <c r="H7" s="852">
        <v>43646</v>
      </c>
      <c r="I7" s="851" t="s">
        <v>511</v>
      </c>
      <c r="J7" s="853" t="s">
        <v>512</v>
      </c>
    </row>
    <row r="8" spans="2:11" s="583" customFormat="1" ht="26">
      <c r="B8" s="234" t="s">
        <v>181</v>
      </c>
      <c r="C8" s="365">
        <v>12</v>
      </c>
      <c r="D8" s="365">
        <v>12</v>
      </c>
      <c r="E8" s="365">
        <v>12</v>
      </c>
      <c r="F8" s="365">
        <v>12</v>
      </c>
      <c r="G8" s="365">
        <v>12</v>
      </c>
      <c r="H8" s="365">
        <v>12</v>
      </c>
      <c r="I8" s="365">
        <v>12</v>
      </c>
      <c r="J8" s="365">
        <v>12</v>
      </c>
    </row>
    <row r="9" spans="2:11" s="428" customFormat="1">
      <c r="B9" s="275" t="s">
        <v>384</v>
      </c>
      <c r="C9" s="847"/>
      <c r="D9" s="847"/>
      <c r="E9" s="847"/>
      <c r="F9" s="847"/>
      <c r="G9" s="847"/>
      <c r="H9" s="847"/>
      <c r="I9" s="847"/>
      <c r="J9" s="847"/>
    </row>
    <row r="10" spans="2:11" s="583" customFormat="1">
      <c r="B10" s="234" t="s">
        <v>385</v>
      </c>
      <c r="C10" s="848"/>
      <c r="D10" s="848"/>
      <c r="E10" s="848"/>
      <c r="F10" s="848"/>
      <c r="G10" s="967">
        <v>87424</v>
      </c>
      <c r="H10" s="967">
        <v>86820</v>
      </c>
      <c r="I10" s="967">
        <v>88585</v>
      </c>
      <c r="J10" s="967">
        <v>88618</v>
      </c>
      <c r="K10" s="969"/>
    </row>
    <row r="11" spans="2:11" s="428" customFormat="1">
      <c r="B11" s="275" t="s">
        <v>386</v>
      </c>
      <c r="C11" s="847"/>
      <c r="D11" s="847"/>
      <c r="E11" s="847"/>
      <c r="F11" s="847"/>
      <c r="G11" s="847"/>
      <c r="H11" s="847"/>
      <c r="I11" s="847"/>
      <c r="J11" s="847"/>
      <c r="K11" s="969"/>
    </row>
    <row r="12" spans="2:11" s="583" customFormat="1" ht="26">
      <c r="B12" s="398" t="s">
        <v>1202</v>
      </c>
      <c r="C12" s="365">
        <v>205309</v>
      </c>
      <c r="D12" s="365">
        <v>208075</v>
      </c>
      <c r="E12" s="365">
        <v>212808</v>
      </c>
      <c r="F12" s="365">
        <v>217211</v>
      </c>
      <c r="G12" s="365">
        <v>14860</v>
      </c>
      <c r="H12" s="365">
        <v>15045</v>
      </c>
      <c r="I12" s="365">
        <v>15442</v>
      </c>
      <c r="J12" s="365">
        <v>15791</v>
      </c>
      <c r="K12" s="969"/>
    </row>
    <row r="13" spans="2:11" s="584" customFormat="1">
      <c r="B13" s="333" t="s">
        <v>371</v>
      </c>
      <c r="C13" s="365">
        <v>138531</v>
      </c>
      <c r="D13" s="365">
        <v>140907</v>
      </c>
      <c r="E13" s="365">
        <v>143501</v>
      </c>
      <c r="F13" s="365">
        <v>146132</v>
      </c>
      <c r="G13" s="365">
        <v>6927</v>
      </c>
      <c r="H13" s="365">
        <v>7045</v>
      </c>
      <c r="I13" s="365">
        <v>7175</v>
      </c>
      <c r="J13" s="365">
        <v>7307</v>
      </c>
      <c r="K13" s="969"/>
    </row>
    <row r="14" spans="2:11" s="584" customFormat="1">
      <c r="B14" s="333" t="s">
        <v>372</v>
      </c>
      <c r="C14" s="365">
        <v>66778</v>
      </c>
      <c r="D14" s="365">
        <v>67168</v>
      </c>
      <c r="E14" s="365">
        <v>69307</v>
      </c>
      <c r="F14" s="365">
        <v>71079</v>
      </c>
      <c r="G14" s="365">
        <v>7933</v>
      </c>
      <c r="H14" s="365">
        <v>7999</v>
      </c>
      <c r="I14" s="365">
        <v>8267</v>
      </c>
      <c r="J14" s="365">
        <v>8484</v>
      </c>
      <c r="K14" s="969"/>
    </row>
    <row r="15" spans="2:11" s="583" customFormat="1">
      <c r="B15" s="399" t="s">
        <v>387</v>
      </c>
      <c r="C15" s="365">
        <v>126935</v>
      </c>
      <c r="D15" s="365">
        <v>127310</v>
      </c>
      <c r="E15" s="365">
        <v>128285</v>
      </c>
      <c r="F15" s="365">
        <v>128179</v>
      </c>
      <c r="G15" s="365">
        <v>54239</v>
      </c>
      <c r="H15" s="365">
        <v>54174</v>
      </c>
      <c r="I15" s="365">
        <v>54829</v>
      </c>
      <c r="J15" s="365">
        <v>54670</v>
      </c>
      <c r="K15" s="969"/>
    </row>
    <row r="16" spans="2:11" s="583" customFormat="1" ht="24">
      <c r="B16" s="333" t="s">
        <v>373</v>
      </c>
      <c r="C16" s="365">
        <v>52871</v>
      </c>
      <c r="D16" s="365">
        <v>52539</v>
      </c>
      <c r="E16" s="365">
        <v>51358</v>
      </c>
      <c r="F16" s="365">
        <v>51478</v>
      </c>
      <c r="G16" s="365">
        <v>11986</v>
      </c>
      <c r="H16" s="365">
        <v>11969</v>
      </c>
      <c r="I16" s="365">
        <v>11679</v>
      </c>
      <c r="J16" s="365">
        <v>11700</v>
      </c>
      <c r="K16" s="969"/>
    </row>
    <row r="17" spans="2:11" s="583" customFormat="1">
      <c r="B17" s="333" t="s">
        <v>374</v>
      </c>
      <c r="C17" s="365">
        <v>72037</v>
      </c>
      <c r="D17" s="365">
        <v>72986</v>
      </c>
      <c r="E17" s="365">
        <v>75053</v>
      </c>
      <c r="F17" s="365">
        <v>74928</v>
      </c>
      <c r="G17" s="365">
        <v>40226</v>
      </c>
      <c r="H17" s="365">
        <v>40420</v>
      </c>
      <c r="I17" s="365">
        <v>41276</v>
      </c>
      <c r="J17" s="365">
        <v>41197</v>
      </c>
      <c r="K17" s="969"/>
    </row>
    <row r="18" spans="2:11" s="583" customFormat="1">
      <c r="B18" s="333" t="s">
        <v>375</v>
      </c>
      <c r="C18" s="365">
        <v>2027</v>
      </c>
      <c r="D18" s="365">
        <v>1785</v>
      </c>
      <c r="E18" s="365">
        <v>1874</v>
      </c>
      <c r="F18" s="365">
        <v>1773</v>
      </c>
      <c r="G18" s="365">
        <v>2027</v>
      </c>
      <c r="H18" s="365">
        <v>1785</v>
      </c>
      <c r="I18" s="365">
        <v>1874</v>
      </c>
      <c r="J18" s="365">
        <v>1773</v>
      </c>
      <c r="K18" s="969"/>
    </row>
    <row r="19" spans="2:11" s="583" customFormat="1">
      <c r="B19" s="399" t="s">
        <v>388</v>
      </c>
      <c r="C19" s="812"/>
      <c r="D19" s="812"/>
      <c r="E19" s="812"/>
      <c r="F19" s="812"/>
      <c r="G19" s="367">
        <v>3648</v>
      </c>
      <c r="H19" s="367">
        <v>3399</v>
      </c>
      <c r="I19" s="367">
        <v>3577</v>
      </c>
      <c r="J19" s="367">
        <v>3864</v>
      </c>
      <c r="K19" s="969"/>
    </row>
    <row r="20" spans="2:11" s="583" customFormat="1">
      <c r="B20" s="399" t="s">
        <v>389</v>
      </c>
      <c r="C20" s="365">
        <v>108774</v>
      </c>
      <c r="D20" s="365">
        <v>107385</v>
      </c>
      <c r="E20" s="365">
        <v>103235</v>
      </c>
      <c r="F20" s="365">
        <v>99050</v>
      </c>
      <c r="G20" s="365">
        <v>15949</v>
      </c>
      <c r="H20" s="365">
        <v>15802</v>
      </c>
      <c r="I20" s="365">
        <v>15564</v>
      </c>
      <c r="J20" s="365">
        <v>15134</v>
      </c>
      <c r="K20" s="969"/>
    </row>
    <row r="21" spans="2:11" s="584" customFormat="1" ht="25.5">
      <c r="B21" s="333" t="s">
        <v>1203</v>
      </c>
      <c r="C21" s="365">
        <v>7463</v>
      </c>
      <c r="D21" s="365">
        <v>7223</v>
      </c>
      <c r="E21" s="365">
        <v>6705</v>
      </c>
      <c r="F21" s="365">
        <v>6016</v>
      </c>
      <c r="G21" s="365">
        <v>7378</v>
      </c>
      <c r="H21" s="365">
        <v>7131</v>
      </c>
      <c r="I21" s="365">
        <v>6613</v>
      </c>
      <c r="J21" s="365">
        <v>5946</v>
      </c>
      <c r="K21" s="969"/>
    </row>
    <row r="22" spans="2:11" s="584" customFormat="1" ht="24">
      <c r="B22" s="333" t="s">
        <v>376</v>
      </c>
      <c r="C22" s="365">
        <v>67</v>
      </c>
      <c r="D22" s="365">
        <v>67</v>
      </c>
      <c r="E22" s="365">
        <v>60</v>
      </c>
      <c r="F22" s="365">
        <v>51</v>
      </c>
      <c r="G22" s="365">
        <v>67</v>
      </c>
      <c r="H22" s="365">
        <v>67</v>
      </c>
      <c r="I22" s="365">
        <v>60</v>
      </c>
      <c r="J22" s="365">
        <v>51</v>
      </c>
      <c r="K22" s="969"/>
    </row>
    <row r="23" spans="2:11" s="584" customFormat="1">
      <c r="B23" s="333" t="s">
        <v>377</v>
      </c>
      <c r="C23" s="365">
        <v>101244</v>
      </c>
      <c r="D23" s="365">
        <v>100095</v>
      </c>
      <c r="E23" s="365">
        <v>96470</v>
      </c>
      <c r="F23" s="365">
        <v>92983</v>
      </c>
      <c r="G23" s="365">
        <v>8504</v>
      </c>
      <c r="H23" s="365">
        <v>8604</v>
      </c>
      <c r="I23" s="365">
        <v>8891</v>
      </c>
      <c r="J23" s="365">
        <v>9137</v>
      </c>
      <c r="K23" s="969"/>
    </row>
    <row r="24" spans="2:11" s="583" customFormat="1">
      <c r="B24" s="399" t="s">
        <v>390</v>
      </c>
      <c r="C24" s="365">
        <v>12104</v>
      </c>
      <c r="D24" s="365">
        <v>11861</v>
      </c>
      <c r="E24" s="365">
        <v>12853</v>
      </c>
      <c r="F24" s="365">
        <v>13095</v>
      </c>
      <c r="G24" s="365">
        <v>1499</v>
      </c>
      <c r="H24" s="365">
        <v>1142</v>
      </c>
      <c r="I24" s="365">
        <v>1368</v>
      </c>
      <c r="J24" s="365">
        <v>1365</v>
      </c>
      <c r="K24" s="969"/>
    </row>
    <row r="25" spans="2:11" s="583" customFormat="1">
      <c r="B25" s="398" t="s">
        <v>391</v>
      </c>
      <c r="C25" s="365">
        <v>1914</v>
      </c>
      <c r="D25" s="365">
        <v>8019</v>
      </c>
      <c r="E25" s="365">
        <v>26519</v>
      </c>
      <c r="F25" s="365">
        <v>45264</v>
      </c>
      <c r="G25" s="365">
        <v>1914</v>
      </c>
      <c r="H25" s="365">
        <v>2045</v>
      </c>
      <c r="I25" s="365">
        <v>2368</v>
      </c>
      <c r="J25" s="365">
        <v>2708</v>
      </c>
      <c r="K25" s="969"/>
    </row>
    <row r="26" spans="2:11">
      <c r="B26" s="468" t="s">
        <v>169</v>
      </c>
      <c r="C26" s="812"/>
      <c r="D26" s="812"/>
      <c r="E26" s="812"/>
      <c r="F26" s="812"/>
      <c r="G26" s="796">
        <v>92109</v>
      </c>
      <c r="H26" s="796">
        <v>91607</v>
      </c>
      <c r="I26" s="796">
        <v>93148</v>
      </c>
      <c r="J26" s="796">
        <v>93532</v>
      </c>
      <c r="K26" s="969"/>
    </row>
    <row r="27" spans="2:11" s="428" customFormat="1">
      <c r="B27" s="413" t="s">
        <v>1201</v>
      </c>
      <c r="C27" s="714"/>
      <c r="D27" s="714"/>
      <c r="E27" s="714"/>
      <c r="F27" s="714"/>
      <c r="G27" s="714"/>
      <c r="H27" s="714"/>
      <c r="I27" s="714"/>
      <c r="J27" s="714"/>
      <c r="K27" s="969"/>
    </row>
    <row r="28" spans="2:11" s="583" customFormat="1">
      <c r="B28" s="398" t="s">
        <v>378</v>
      </c>
      <c r="C28" s="365">
        <v>14359</v>
      </c>
      <c r="D28" s="365">
        <v>15967</v>
      </c>
      <c r="E28" s="365">
        <v>18460</v>
      </c>
      <c r="F28" s="365">
        <v>19381</v>
      </c>
      <c r="G28" s="365">
        <v>702</v>
      </c>
      <c r="H28" s="365">
        <v>763</v>
      </c>
      <c r="I28" s="365">
        <v>867</v>
      </c>
      <c r="J28" s="365">
        <v>870</v>
      </c>
      <c r="K28" s="969"/>
    </row>
    <row r="29" spans="2:11" s="583" customFormat="1">
      <c r="B29" s="399" t="s">
        <v>379</v>
      </c>
      <c r="C29" s="365">
        <v>30806</v>
      </c>
      <c r="D29" s="365">
        <v>30975</v>
      </c>
      <c r="E29" s="365">
        <v>30888</v>
      </c>
      <c r="F29" s="365">
        <v>30762</v>
      </c>
      <c r="G29" s="365">
        <v>19783</v>
      </c>
      <c r="H29" s="365">
        <v>20149</v>
      </c>
      <c r="I29" s="365">
        <v>20091</v>
      </c>
      <c r="J29" s="365">
        <v>19830</v>
      </c>
      <c r="K29" s="969"/>
    </row>
    <row r="30" spans="2:11" s="583" customFormat="1">
      <c r="B30" s="399" t="s">
        <v>380</v>
      </c>
      <c r="C30" s="365">
        <v>3554</v>
      </c>
      <c r="D30" s="365">
        <v>3717</v>
      </c>
      <c r="E30" s="365">
        <v>3848</v>
      </c>
      <c r="F30" s="365">
        <v>3823</v>
      </c>
      <c r="G30" s="365">
        <v>3554</v>
      </c>
      <c r="H30" s="365">
        <v>3717</v>
      </c>
      <c r="I30" s="365">
        <v>3848</v>
      </c>
      <c r="J30" s="365">
        <v>3823</v>
      </c>
      <c r="K30" s="969"/>
    </row>
    <row r="31" spans="2:11" s="583" customFormat="1" ht="52">
      <c r="B31" s="399" t="s">
        <v>381</v>
      </c>
      <c r="C31" s="1022"/>
      <c r="D31" s="1022"/>
      <c r="E31" s="1022"/>
      <c r="F31" s="1022"/>
      <c r="G31" s="1022"/>
      <c r="H31" s="1022"/>
      <c r="I31" s="1022"/>
      <c r="J31" s="1022"/>
      <c r="K31" s="969"/>
    </row>
    <row r="32" spans="2:11" s="583" customFormat="1">
      <c r="B32" s="398" t="s">
        <v>382</v>
      </c>
      <c r="C32" s="849"/>
      <c r="D32" s="849"/>
      <c r="E32" s="849"/>
      <c r="F32" s="849"/>
      <c r="G32" s="849"/>
      <c r="H32" s="849"/>
      <c r="I32" s="849"/>
      <c r="J32" s="849"/>
      <c r="K32" s="969"/>
    </row>
    <row r="33" spans="2:11">
      <c r="B33" s="468" t="s">
        <v>170</v>
      </c>
      <c r="C33" s="855">
        <v>48719</v>
      </c>
      <c r="D33" s="855">
        <v>50659</v>
      </c>
      <c r="E33" s="855">
        <v>53196</v>
      </c>
      <c r="F33" s="855">
        <v>53966</v>
      </c>
      <c r="G33" s="855">
        <v>24039</v>
      </c>
      <c r="H33" s="855">
        <v>24629</v>
      </c>
      <c r="I33" s="855">
        <v>24806</v>
      </c>
      <c r="J33" s="855">
        <v>24523</v>
      </c>
      <c r="K33" s="969"/>
    </row>
    <row r="34" spans="2:11" s="583" customFormat="1">
      <c r="B34" s="586" t="s">
        <v>383</v>
      </c>
      <c r="C34" s="1023"/>
      <c r="D34" s="1023"/>
      <c r="E34" s="1023"/>
      <c r="F34" s="1023"/>
      <c r="G34" s="1023"/>
      <c r="H34" s="1023"/>
      <c r="I34" s="1023"/>
      <c r="J34" s="1023"/>
      <c r="K34" s="969"/>
    </row>
    <row r="35" spans="2:11" s="583" customFormat="1">
      <c r="B35" s="399" t="s">
        <v>465</v>
      </c>
      <c r="C35" s="467"/>
      <c r="D35" s="467"/>
      <c r="E35" s="467"/>
      <c r="F35" s="467"/>
      <c r="G35" s="467"/>
      <c r="H35" s="467"/>
      <c r="I35" s="467"/>
      <c r="J35" s="467"/>
      <c r="K35" s="969"/>
    </row>
    <row r="36" spans="2:11" s="583" customFormat="1">
      <c r="B36" s="399" t="s">
        <v>466</v>
      </c>
      <c r="C36" s="65">
        <v>48719</v>
      </c>
      <c r="D36" s="65">
        <v>50660</v>
      </c>
      <c r="E36" s="65">
        <v>53195</v>
      </c>
      <c r="F36" s="65">
        <v>53967</v>
      </c>
      <c r="G36" s="65">
        <v>24039</v>
      </c>
      <c r="H36" s="65">
        <v>24629</v>
      </c>
      <c r="I36" s="65">
        <v>24805</v>
      </c>
      <c r="J36" s="65">
        <v>24524</v>
      </c>
      <c r="K36" s="969"/>
    </row>
    <row r="37" spans="2:11" s="428" customFormat="1">
      <c r="B37" s="408" t="s">
        <v>370</v>
      </c>
      <c r="C37" s="1024"/>
      <c r="D37" s="1024"/>
      <c r="E37" s="1024"/>
      <c r="F37" s="1024"/>
      <c r="G37" s="1024"/>
      <c r="H37" s="1024"/>
      <c r="I37" s="1024"/>
      <c r="J37" s="1024"/>
      <c r="K37" s="969"/>
    </row>
    <row r="38" spans="2:11">
      <c r="B38" s="47" t="s">
        <v>368</v>
      </c>
      <c r="C38" s="1022"/>
      <c r="D38" s="1022"/>
      <c r="E38" s="1022"/>
      <c r="F38" s="1022"/>
      <c r="G38" s="792">
        <v>87424</v>
      </c>
      <c r="H38" s="792">
        <v>86820</v>
      </c>
      <c r="I38" s="792">
        <v>88585</v>
      </c>
      <c r="J38" s="792">
        <v>88618</v>
      </c>
      <c r="K38" s="969"/>
    </row>
    <row r="39" spans="2:11">
      <c r="B39" s="585" t="s">
        <v>369</v>
      </c>
      <c r="C39" s="1022"/>
      <c r="D39" s="1022"/>
      <c r="E39" s="1022"/>
      <c r="F39" s="1022"/>
      <c r="G39" s="850">
        <v>68069</v>
      </c>
      <c r="H39" s="850">
        <v>66978</v>
      </c>
      <c r="I39" s="850">
        <v>68343</v>
      </c>
      <c r="J39" s="850">
        <v>69009</v>
      </c>
      <c r="K39" s="969"/>
    </row>
    <row r="40" spans="2:11">
      <c r="B40" s="47" t="s">
        <v>449</v>
      </c>
      <c r="C40" s="1022"/>
      <c r="D40" s="1022"/>
      <c r="E40" s="1022"/>
      <c r="F40" s="1022"/>
      <c r="G40" s="968">
        <v>1.28504</v>
      </c>
      <c r="H40" s="968">
        <v>1.2962870000000002</v>
      </c>
      <c r="I40" s="968">
        <v>1.29654</v>
      </c>
      <c r="J40" s="968">
        <v>1.284467</v>
      </c>
      <c r="K40" s="969"/>
    </row>
    <row r="41" spans="2:11" s="200" customFormat="1" ht="7">
      <c r="B41" s="137" t="s">
        <v>1613</v>
      </c>
      <c r="C41" s="137"/>
      <c r="D41" s="137"/>
      <c r="E41" s="137"/>
      <c r="F41" s="137"/>
      <c r="G41" s="137"/>
      <c r="H41" s="137"/>
      <c r="I41" s="137"/>
      <c r="J41" s="137"/>
    </row>
    <row r="42" spans="2:11">
      <c r="B42" s="17"/>
      <c r="E42" s="1040"/>
      <c r="F42" s="1040"/>
    </row>
    <row r="43" spans="2:11">
      <c r="E43" s="1040"/>
      <c r="F43" s="1040"/>
    </row>
  </sheetData>
  <mergeCells count="4">
    <mergeCell ref="B2:J2"/>
    <mergeCell ref="C5:F5"/>
    <mergeCell ref="G5:J5"/>
    <mergeCell ref="E42:F43"/>
  </mergeCells>
  <pageMargins left="0.7" right="0.7" top="0.75" bottom="0.75" header="0.3" footer="0.3"/>
  <ignoredErrors>
    <ignoredError sqref="C7:J7" twoDigitTextYear="1"/>
  </ignoredErrors>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B2:F10"/>
  <sheetViews>
    <sheetView showGridLines="0" zoomScaleNormal="100" workbookViewId="0"/>
  </sheetViews>
  <sheetFormatPr baseColWidth="10" defaultColWidth="8.69921875" defaultRowHeight="13"/>
  <cols>
    <col min="1" max="1" width="8.69921875" style="1" customWidth="1"/>
    <col min="2" max="2" width="32" style="1" customWidth="1"/>
    <col min="3" max="3" width="20.5" style="1" customWidth="1"/>
    <col min="4" max="16384" width="8.69921875" style="1"/>
  </cols>
  <sheetData>
    <row r="2" spans="2:6" ht="30" customHeight="1">
      <c r="B2" s="1061" t="s">
        <v>1238</v>
      </c>
      <c r="C2" s="1061"/>
    </row>
    <row r="3" spans="2:6">
      <c r="B3" s="31"/>
      <c r="C3" s="26"/>
    </row>
    <row r="4" spans="2:6">
      <c r="B4" s="31"/>
      <c r="C4" s="26"/>
    </row>
    <row r="5" spans="2:6" ht="13.9" customHeight="1">
      <c r="B5" s="587"/>
      <c r="C5" s="588"/>
    </row>
    <row r="6" spans="2:6" s="3" customFormat="1" ht="18" customHeight="1">
      <c r="B6" s="615" t="s">
        <v>225</v>
      </c>
      <c r="C6" s="690">
        <v>0.18733236814708248</v>
      </c>
      <c r="E6" s="1040"/>
      <c r="F6" s="1040"/>
    </row>
    <row r="7" spans="2:6" s="39" customFormat="1" ht="13.9" customHeight="1">
      <c r="B7" s="221" t="s">
        <v>209</v>
      </c>
      <c r="C7" s="598">
        <v>0.2437217525078017</v>
      </c>
      <c r="E7" s="1040"/>
      <c r="F7" s="1040"/>
    </row>
    <row r="8" spans="2:6" s="39" customFormat="1" ht="13.9" customHeight="1">
      <c r="B8" s="223" t="s">
        <v>392</v>
      </c>
      <c r="C8" s="599">
        <v>0.14748053856682847</v>
      </c>
    </row>
    <row r="9" spans="2:6" s="39" customFormat="1" ht="13.9" customHeight="1">
      <c r="B9" s="223" t="s">
        <v>1321</v>
      </c>
      <c r="C9" s="599">
        <v>0.11579477106083463</v>
      </c>
    </row>
    <row r="10" spans="2:6" s="39" customFormat="1" ht="13.9" customHeight="1">
      <c r="B10" s="223" t="s">
        <v>444</v>
      </c>
      <c r="C10" s="599">
        <v>5.8332634735846434E-2</v>
      </c>
    </row>
  </sheetData>
  <mergeCells count="2">
    <mergeCell ref="B2:C2"/>
    <mergeCell ref="E6:F7"/>
  </mergeCells>
  <pageMargins left="0.7" right="0.7" top="0.75" bottom="0.75" header="0.3" footer="0.3"/>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B2:F12"/>
  <sheetViews>
    <sheetView showGridLines="0" zoomScaleNormal="100" workbookViewId="0"/>
  </sheetViews>
  <sheetFormatPr baseColWidth="10" defaultColWidth="8.69921875" defaultRowHeight="13"/>
  <cols>
    <col min="1" max="1" width="8.69921875" style="1" customWidth="1"/>
    <col min="2" max="2" width="36.69921875" style="1" customWidth="1"/>
    <col min="3" max="3" width="23.69921875" style="1" customWidth="1"/>
    <col min="4" max="16384" width="8.69921875" style="1"/>
  </cols>
  <sheetData>
    <row r="2" spans="2:6" s="3" customFormat="1" ht="33" customHeight="1">
      <c r="B2" s="1162" t="s">
        <v>1588</v>
      </c>
      <c r="C2" s="1162"/>
    </row>
    <row r="3" spans="2:6" s="3" customFormat="1">
      <c r="B3" s="37"/>
      <c r="C3" s="30"/>
    </row>
    <row r="4" spans="2:6" s="3" customFormat="1">
      <c r="B4" s="37"/>
      <c r="C4" s="30"/>
    </row>
    <row r="5" spans="2:6" s="680" customFormat="1">
      <c r="B5" s="597" t="s">
        <v>22</v>
      </c>
      <c r="C5" s="966"/>
    </row>
    <row r="6" spans="2:6" s="3" customFormat="1" ht="13.9" customHeight="1">
      <c r="B6" s="217" t="s">
        <v>30</v>
      </c>
      <c r="C6" s="731">
        <v>12504</v>
      </c>
      <c r="E6" s="1040"/>
      <c r="F6" s="1040"/>
    </row>
    <row r="7" spans="2:6" s="3" customFormat="1" ht="13.9" customHeight="1">
      <c r="B7" s="218" t="s">
        <v>33</v>
      </c>
      <c r="C7" s="727">
        <v>5086.1000000000004</v>
      </c>
      <c r="E7" s="1040"/>
      <c r="F7" s="1040"/>
    </row>
    <row r="8" spans="2:6" s="3" customFormat="1" ht="13.9" customHeight="1">
      <c r="B8" s="218" t="s">
        <v>31</v>
      </c>
      <c r="C8" s="727">
        <v>14831.626864</v>
      </c>
    </row>
    <row r="9" spans="2:6" s="3" customFormat="1" ht="18" customHeight="1">
      <c r="B9" s="684" t="s">
        <v>447</v>
      </c>
      <c r="C9" s="841">
        <v>32421.726863999997</v>
      </c>
    </row>
    <row r="10" spans="2:6" s="3" customFormat="1" ht="18" customHeight="1">
      <c r="B10" s="683" t="s">
        <v>29</v>
      </c>
      <c r="C10" s="842">
        <v>43568</v>
      </c>
    </row>
    <row r="11" spans="2:6" s="3" customFormat="1" ht="13.9" customHeight="1">
      <c r="B11" s="221" t="s">
        <v>32</v>
      </c>
      <c r="C11" s="307">
        <v>34854.400000000001</v>
      </c>
    </row>
    <row r="12" spans="2:6" s="3" customFormat="1" ht="18" customHeight="1">
      <c r="B12" s="685" t="s">
        <v>520</v>
      </c>
      <c r="C12" s="759">
        <v>2432.6731360000049</v>
      </c>
      <c r="D12" s="131"/>
    </row>
  </sheetData>
  <mergeCells count="2">
    <mergeCell ref="B2:C2"/>
    <mergeCell ref="E6:F7"/>
  </mergeCells>
  <pageMargins left="0.7" right="0.7" top="0.75" bottom="0.75" header="0.3" footer="0.3"/>
  <pageSetup paperSize="9" orientation="portrait"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B2:F12"/>
  <sheetViews>
    <sheetView showGridLines="0" zoomScaleNormal="100" workbookViewId="0"/>
  </sheetViews>
  <sheetFormatPr baseColWidth="10" defaultColWidth="8.69921875" defaultRowHeight="13"/>
  <cols>
    <col min="1" max="1" width="8.69921875" style="1" customWidth="1"/>
    <col min="2" max="2" width="36.69921875" style="1" customWidth="1"/>
    <col min="3" max="3" width="23.69921875" style="1" customWidth="1"/>
    <col min="4" max="16384" width="8.69921875" style="1"/>
  </cols>
  <sheetData>
    <row r="2" spans="2:6" ht="31.15" customHeight="1">
      <c r="B2" s="1162" t="s">
        <v>1589</v>
      </c>
      <c r="C2" s="1162"/>
    </row>
    <row r="3" spans="2:6">
      <c r="B3" s="37"/>
      <c r="C3" s="30"/>
    </row>
    <row r="4" spans="2:6">
      <c r="B4" s="37"/>
      <c r="C4" s="30"/>
    </row>
    <row r="5" spans="2:6" s="680" customFormat="1">
      <c r="B5" s="597" t="s">
        <v>22</v>
      </c>
      <c r="C5" s="966"/>
    </row>
    <row r="6" spans="2:6" s="3" customFormat="1" ht="13.9" customHeight="1">
      <c r="B6" s="217" t="s">
        <v>30</v>
      </c>
      <c r="C6" s="731">
        <v>6040</v>
      </c>
      <c r="E6" s="1040"/>
      <c r="F6" s="1040"/>
    </row>
    <row r="7" spans="2:6" s="3" customFormat="1" ht="13.9" customHeight="1">
      <c r="B7" s="218" t="s">
        <v>393</v>
      </c>
      <c r="C7" s="727">
        <v>1500</v>
      </c>
      <c r="E7" s="1040"/>
      <c r="F7" s="1040"/>
    </row>
    <row r="8" spans="2:6" s="3" customFormat="1" ht="13.9" customHeight="1">
      <c r="B8" s="218" t="s">
        <v>31</v>
      </c>
      <c r="C8" s="727">
        <v>500</v>
      </c>
    </row>
    <row r="9" spans="2:6" s="3" customFormat="1" ht="18" customHeight="1">
      <c r="B9" s="684" t="s">
        <v>446</v>
      </c>
      <c r="C9" s="841">
        <v>8040</v>
      </c>
    </row>
    <row r="10" spans="2:6" s="3" customFormat="1" ht="18" customHeight="1">
      <c r="B10" s="683" t="s">
        <v>29</v>
      </c>
      <c r="C10" s="842">
        <v>13316</v>
      </c>
    </row>
    <row r="11" spans="2:6" s="3" customFormat="1" ht="13.9" customHeight="1">
      <c r="B11" s="221" t="s">
        <v>32</v>
      </c>
      <c r="C11" s="307">
        <v>9321.1999999999989</v>
      </c>
    </row>
    <row r="12" spans="2:6" s="3" customFormat="1" ht="18" customHeight="1">
      <c r="B12" s="685" t="s">
        <v>521</v>
      </c>
      <c r="C12" s="759">
        <v>1281.1999999999989</v>
      </c>
    </row>
  </sheetData>
  <mergeCells count="2">
    <mergeCell ref="B2:C2"/>
    <mergeCell ref="E6:F7"/>
  </mergeCells>
  <pageMargins left="0.7" right="0.7" top="0.75" bottom="0.75" header="0.3" footer="0.3"/>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dimension ref="B2:F12"/>
  <sheetViews>
    <sheetView showGridLines="0" topLeftCell="A5" zoomScaleNormal="100" workbookViewId="0"/>
  </sheetViews>
  <sheetFormatPr baseColWidth="10" defaultColWidth="8.69921875" defaultRowHeight="13"/>
  <cols>
    <col min="1" max="1" width="8.69921875" style="3" customWidth="1"/>
    <col min="2" max="2" width="36.69921875" style="1" customWidth="1"/>
    <col min="3" max="3" width="23.69921875" style="1" customWidth="1"/>
    <col min="4" max="16384" width="8.69921875" style="3"/>
  </cols>
  <sheetData>
    <row r="2" spans="2:6" ht="23.5" customHeight="1">
      <c r="B2" s="1162" t="s">
        <v>1590</v>
      </c>
      <c r="C2" s="1162"/>
    </row>
    <row r="3" spans="2:6" s="1" customFormat="1">
      <c r="B3" s="37"/>
      <c r="C3" s="30"/>
    </row>
    <row r="4" spans="2:6" s="1" customFormat="1">
      <c r="B4" s="37"/>
      <c r="C4" s="30"/>
    </row>
    <row r="5" spans="2:6" s="680" customFormat="1">
      <c r="B5" s="597" t="s">
        <v>22</v>
      </c>
      <c r="C5" s="966"/>
    </row>
    <row r="6" spans="2:6" ht="13.9" customHeight="1">
      <c r="B6" s="217" t="s">
        <v>30</v>
      </c>
      <c r="C6" s="731">
        <v>1500</v>
      </c>
      <c r="E6" s="1040"/>
      <c r="F6" s="1040"/>
    </row>
    <row r="7" spans="2:6" ht="13.9" customHeight="1">
      <c r="B7" s="218" t="s">
        <v>33</v>
      </c>
      <c r="C7" s="727">
        <v>0</v>
      </c>
      <c r="E7" s="1040"/>
      <c r="F7" s="1040"/>
    </row>
    <row r="8" spans="2:6" ht="13.9" customHeight="1">
      <c r="B8" s="218" t="s">
        <v>448</v>
      </c>
      <c r="C8" s="727">
        <v>0</v>
      </c>
    </row>
    <row r="9" spans="2:6" ht="18" customHeight="1">
      <c r="B9" s="684" t="s">
        <v>446</v>
      </c>
      <c r="C9" s="841">
        <v>1500</v>
      </c>
    </row>
    <row r="10" spans="2:6" ht="18" customHeight="1">
      <c r="B10" s="683" t="s">
        <v>29</v>
      </c>
      <c r="C10" s="842">
        <v>3620</v>
      </c>
    </row>
    <row r="11" spans="2:6" ht="13.9" customHeight="1">
      <c r="B11" s="221" t="s">
        <v>32</v>
      </c>
      <c r="C11" s="307">
        <v>2534</v>
      </c>
    </row>
    <row r="12" spans="2:6" ht="18" customHeight="1">
      <c r="B12" s="685" t="s">
        <v>520</v>
      </c>
      <c r="C12" s="759">
        <v>1034</v>
      </c>
    </row>
  </sheetData>
  <mergeCells count="2">
    <mergeCell ref="B2:C2"/>
    <mergeCell ref="E6:F7"/>
  </mergeCells>
  <pageMargins left="0.7" right="0.7" top="0.75" bottom="0.75" header="0.3" footer="0.3"/>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dimension ref="A2:J19"/>
  <sheetViews>
    <sheetView showGridLines="0" zoomScaleNormal="100" workbookViewId="0"/>
  </sheetViews>
  <sheetFormatPr baseColWidth="10" defaultColWidth="8.69921875" defaultRowHeight="13"/>
  <cols>
    <col min="1" max="1" width="8.69921875" style="1" customWidth="1"/>
    <col min="2" max="2" width="48.19921875" style="1" customWidth="1"/>
    <col min="3" max="3" width="15.296875" style="1" customWidth="1"/>
    <col min="4" max="4" width="19.19921875" style="1" customWidth="1"/>
    <col min="5" max="5" width="15.69921875" style="1" customWidth="1"/>
    <col min="6" max="6" width="19.5" style="1" customWidth="1"/>
    <col min="7" max="7" width="15.69921875" style="1" customWidth="1"/>
    <col min="8" max="8" width="17.5" style="1" customWidth="1"/>
    <col min="9" max="9" width="15.19921875" style="1" customWidth="1"/>
    <col min="10" max="10" width="18.69921875" style="1" customWidth="1"/>
    <col min="11" max="16384" width="8.69921875" style="1"/>
  </cols>
  <sheetData>
    <row r="2" spans="1:10">
      <c r="B2" s="1061" t="s">
        <v>1591</v>
      </c>
      <c r="C2" s="1061"/>
      <c r="D2" s="1061"/>
      <c r="E2" s="1061"/>
      <c r="F2" s="1061"/>
      <c r="G2" s="1061"/>
      <c r="H2" s="1061"/>
      <c r="I2" s="1061"/>
      <c r="J2" s="1061"/>
    </row>
    <row r="3" spans="1:10" s="87" customFormat="1">
      <c r="A3" s="1"/>
      <c r="B3" s="86"/>
      <c r="C3" s="86"/>
      <c r="D3" s="86"/>
      <c r="E3" s="86"/>
      <c r="F3" s="86"/>
      <c r="G3" s="86"/>
      <c r="H3" s="86"/>
      <c r="I3" s="86"/>
      <c r="J3" s="86"/>
    </row>
    <row r="4" spans="1:10">
      <c r="B4" s="31"/>
      <c r="C4" s="26"/>
      <c r="D4" s="26"/>
      <c r="E4" s="26"/>
      <c r="F4" s="26"/>
      <c r="G4" s="26"/>
      <c r="H4" s="26"/>
      <c r="I4" s="26"/>
      <c r="J4" s="26"/>
    </row>
    <row r="5" spans="1:10" s="596" customFormat="1" ht="26.15" customHeight="1">
      <c r="B5" s="587"/>
      <c r="C5" s="1037" t="s">
        <v>514</v>
      </c>
      <c r="D5" s="1037"/>
      <c r="E5" s="1037" t="s">
        <v>515</v>
      </c>
      <c r="F5" s="1037"/>
      <c r="G5" s="1037" t="s">
        <v>516</v>
      </c>
      <c r="H5" s="1037"/>
      <c r="I5" s="1037" t="s">
        <v>517</v>
      </c>
      <c r="J5" s="1037"/>
    </row>
    <row r="6" spans="1:10" s="682" customFormat="1" ht="50.5" customHeight="1">
      <c r="B6" s="575"/>
      <c r="C6" s="573"/>
      <c r="D6" s="573" t="s">
        <v>1457</v>
      </c>
      <c r="E6" s="573"/>
      <c r="F6" s="573" t="s">
        <v>1457</v>
      </c>
      <c r="G6" s="573"/>
      <c r="H6" s="573" t="s">
        <v>1419</v>
      </c>
      <c r="I6" s="573"/>
      <c r="J6" s="573" t="s">
        <v>1419</v>
      </c>
    </row>
    <row r="7" spans="1:10" ht="18" customHeight="1">
      <c r="B7" s="615" t="s">
        <v>34</v>
      </c>
      <c r="C7" s="869">
        <v>109188.952</v>
      </c>
      <c r="D7" s="869">
        <v>32141.777321487523</v>
      </c>
      <c r="E7" s="928"/>
      <c r="F7" s="928"/>
      <c r="G7" s="869">
        <v>570814.0675</v>
      </c>
      <c r="H7" s="869">
        <v>105563.9939339329</v>
      </c>
      <c r="I7" s="928"/>
      <c r="J7" s="928"/>
    </row>
    <row r="8" spans="1:10" s="39" customFormat="1" ht="13.9" customHeight="1">
      <c r="B8" s="259" t="s">
        <v>400</v>
      </c>
      <c r="C8" s="316">
        <v>2663.7575000000002</v>
      </c>
      <c r="D8" s="316">
        <v>1635.1205737400003</v>
      </c>
      <c r="E8" s="929"/>
      <c r="F8" s="929"/>
      <c r="G8" s="316">
        <v>7268.7640000000001</v>
      </c>
      <c r="H8" s="316">
        <v>3862.2680087499989</v>
      </c>
      <c r="I8" s="929"/>
      <c r="J8" s="929"/>
    </row>
    <row r="9" spans="1:10" s="39" customFormat="1" ht="13.9" customHeight="1">
      <c r="B9" s="223" t="s">
        <v>218</v>
      </c>
      <c r="C9" s="71">
        <v>32118.666499999999</v>
      </c>
      <c r="D9" s="71">
        <v>30491.113706888002</v>
      </c>
      <c r="E9" s="71">
        <v>33254.745499999997</v>
      </c>
      <c r="F9" s="71">
        <v>30673.482896683501</v>
      </c>
      <c r="G9" s="71">
        <v>73892.845000000001</v>
      </c>
      <c r="H9" s="71">
        <v>64129.830937794781</v>
      </c>
      <c r="I9" s="71">
        <v>73766.325500000006</v>
      </c>
      <c r="J9" s="71">
        <v>64850.207159812249</v>
      </c>
    </row>
    <row r="10" spans="1:10" s="225" customFormat="1" ht="13.9" customHeight="1">
      <c r="B10" s="284" t="s">
        <v>394</v>
      </c>
      <c r="C10" s="719">
        <v>45.603999999999999</v>
      </c>
      <c r="D10" s="719">
        <v>43.807359434999995</v>
      </c>
      <c r="E10" s="719">
        <v>45.328000000000003</v>
      </c>
      <c r="F10" s="719">
        <v>43.533609994572501</v>
      </c>
      <c r="G10" s="719">
        <v>693.47050000000002</v>
      </c>
      <c r="H10" s="719">
        <v>691.16289031499991</v>
      </c>
      <c r="I10" s="719">
        <v>682.95500000000004</v>
      </c>
      <c r="J10" s="719">
        <v>680.65033255542744</v>
      </c>
    </row>
    <row r="11" spans="1:10" s="225" customFormat="1" ht="13.9" customHeight="1">
      <c r="B11" s="284" t="s">
        <v>395</v>
      </c>
      <c r="C11" s="719">
        <v>22.266500000000001</v>
      </c>
      <c r="D11" s="719">
        <v>0</v>
      </c>
      <c r="E11" s="719">
        <v>22.266500000000001</v>
      </c>
      <c r="F11" s="719">
        <v>0</v>
      </c>
      <c r="G11" s="719">
        <v>193.21850000000001</v>
      </c>
      <c r="H11" s="719">
        <v>0</v>
      </c>
      <c r="I11" s="719">
        <v>231.10849999999999</v>
      </c>
      <c r="J11" s="719">
        <v>0</v>
      </c>
    </row>
    <row r="12" spans="1:10" s="225" customFormat="1" ht="13.9" customHeight="1">
      <c r="B12" s="284" t="s">
        <v>396</v>
      </c>
      <c r="C12" s="719">
        <v>27802.079000000002</v>
      </c>
      <c r="D12" s="719">
        <v>28108.824765443031</v>
      </c>
      <c r="E12" s="719">
        <v>28879.374</v>
      </c>
      <c r="F12" s="719">
        <v>28290.039631394982</v>
      </c>
      <c r="G12" s="719">
        <v>61514.518499999998</v>
      </c>
      <c r="H12" s="719">
        <v>58526.896084704786</v>
      </c>
      <c r="I12" s="719">
        <v>61457.313999999998</v>
      </c>
      <c r="J12" s="719">
        <v>59219.278916559917</v>
      </c>
    </row>
    <row r="13" spans="1:10" s="225" customFormat="1" ht="13.9" customHeight="1">
      <c r="B13" s="284" t="s">
        <v>397</v>
      </c>
      <c r="C13" s="719">
        <v>2750.9045000000001</v>
      </c>
      <c r="D13" s="719">
        <v>1369.0244651350001</v>
      </c>
      <c r="E13" s="719">
        <v>2822.8539999999998</v>
      </c>
      <c r="F13" s="719">
        <v>1374.6172418478234</v>
      </c>
      <c r="G13" s="719">
        <v>7545.0895</v>
      </c>
      <c r="H13" s="719">
        <v>4840.2801746700006</v>
      </c>
      <c r="I13" s="719">
        <v>7473.14</v>
      </c>
      <c r="J13" s="719">
        <v>4855.0589353557561</v>
      </c>
    </row>
    <row r="14" spans="1:10" s="225" customFormat="1" ht="13.9" customHeight="1">
      <c r="B14" s="284" t="s">
        <v>398</v>
      </c>
      <c r="C14" s="719">
        <v>1288.865</v>
      </c>
      <c r="D14" s="719">
        <v>971.25021175000006</v>
      </c>
      <c r="E14" s="719">
        <v>1279.5840000000001</v>
      </c>
      <c r="F14" s="719">
        <v>970.54389909759038</v>
      </c>
      <c r="G14" s="719">
        <v>2564.4079999999999</v>
      </c>
      <c r="H14" s="719">
        <v>731.99567841999988</v>
      </c>
      <c r="I14" s="719">
        <v>2577.8225000000002</v>
      </c>
      <c r="J14" s="719">
        <v>745.21030789656811</v>
      </c>
    </row>
    <row r="15" spans="1:10" s="39" customFormat="1" ht="13.9" customHeight="1">
      <c r="B15" s="223" t="s">
        <v>399</v>
      </c>
      <c r="C15" s="71">
        <v>74231.887000000002</v>
      </c>
      <c r="D15" s="71">
        <v>0</v>
      </c>
      <c r="E15" s="930"/>
      <c r="F15" s="930"/>
      <c r="G15" s="71">
        <v>486198.565</v>
      </c>
      <c r="H15" s="71">
        <v>37056.341</v>
      </c>
      <c r="I15" s="931"/>
      <c r="J15" s="932"/>
    </row>
    <row r="16" spans="1:10">
      <c r="B16" s="284" t="s">
        <v>1322</v>
      </c>
      <c r="C16" s="719">
        <v>74231.887000000002</v>
      </c>
      <c r="D16" s="719">
        <v>0</v>
      </c>
      <c r="E16" s="933"/>
      <c r="F16" s="933"/>
      <c r="G16" s="719">
        <v>396488.22149999999</v>
      </c>
      <c r="H16" s="719">
        <v>31072.719499999999</v>
      </c>
      <c r="I16" s="933"/>
      <c r="J16" s="933"/>
    </row>
    <row r="17" spans="2:10">
      <c r="B17" s="284" t="s">
        <v>1323</v>
      </c>
      <c r="C17" s="719">
        <v>0</v>
      </c>
      <c r="D17" s="719">
        <v>0</v>
      </c>
      <c r="E17" s="933"/>
      <c r="F17" s="933"/>
      <c r="G17" s="719">
        <v>89710.343500000003</v>
      </c>
      <c r="H17" s="719">
        <v>5252.8035</v>
      </c>
      <c r="I17" s="933"/>
      <c r="J17" s="933"/>
    </row>
    <row r="18" spans="2:10">
      <c r="C18" s="1040"/>
      <c r="D18" s="1040"/>
      <c r="E18" s="1040"/>
      <c r="F18" s="74"/>
    </row>
    <row r="19" spans="2:10">
      <c r="C19" s="1040"/>
      <c r="D19" s="1040"/>
      <c r="E19" s="1040"/>
      <c r="F19" s="74"/>
    </row>
  </sheetData>
  <mergeCells count="6">
    <mergeCell ref="B2:J2"/>
    <mergeCell ref="C18:E19"/>
    <mergeCell ref="C5:D5"/>
    <mergeCell ref="E5:F5"/>
    <mergeCell ref="G5:H5"/>
    <mergeCell ref="I5:J5"/>
  </mergeCells>
  <pageMargins left="0.7" right="0.7" top="0.75" bottom="0.75" header="0.3" footer="0.3"/>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dimension ref="B2:I20"/>
  <sheetViews>
    <sheetView showGridLines="0" zoomScale="90" zoomScaleNormal="90" workbookViewId="0"/>
  </sheetViews>
  <sheetFormatPr baseColWidth="10" defaultColWidth="8.69921875" defaultRowHeight="13"/>
  <cols>
    <col min="1" max="1" width="8.69921875" style="1" customWidth="1"/>
    <col min="2" max="2" width="60.296875" style="1" customWidth="1"/>
    <col min="3" max="3" width="20" style="1" customWidth="1"/>
    <col min="4" max="4" width="21" style="1" customWidth="1"/>
    <col min="5" max="5" width="22" style="1" customWidth="1"/>
    <col min="6" max="6" width="20.5" style="1" customWidth="1"/>
    <col min="7" max="16384" width="8.69921875" style="1"/>
  </cols>
  <sheetData>
    <row r="2" spans="2:9" s="3" customFormat="1">
      <c r="B2" s="73" t="s">
        <v>1592</v>
      </c>
      <c r="C2" s="665"/>
      <c r="D2" s="665"/>
      <c r="E2" s="665"/>
      <c r="F2" s="666"/>
    </row>
    <row r="3" spans="2:9" s="87" customFormat="1">
      <c r="B3" s="88"/>
      <c r="C3" s="89"/>
      <c r="D3" s="89"/>
      <c r="E3" s="89"/>
    </row>
    <row r="4" spans="2:9" ht="13.9" customHeight="1">
      <c r="B4" s="27"/>
      <c r="C4" s="1163"/>
      <c r="D4" s="1163"/>
      <c r="E4" s="75"/>
    </row>
    <row r="5" spans="2:9" ht="52.9" customHeight="1">
      <c r="B5" s="27"/>
      <c r="C5" s="1076" t="s">
        <v>518</v>
      </c>
      <c r="D5" s="1076"/>
      <c r="E5" s="1076" t="s">
        <v>519</v>
      </c>
      <c r="F5" s="1076"/>
    </row>
    <row r="6" spans="2:9" s="260" customFormat="1" ht="63.65" customHeight="1">
      <c r="B6" s="678"/>
      <c r="C6" s="573"/>
      <c r="D6" s="866" t="s">
        <v>1457</v>
      </c>
      <c r="E6" s="866"/>
      <c r="F6" s="866" t="s">
        <v>1419</v>
      </c>
    </row>
    <row r="7" spans="2:9" s="3" customFormat="1" ht="18" customHeight="1">
      <c r="B7" s="615" t="s">
        <v>35</v>
      </c>
      <c r="C7" s="869">
        <v>33704.595000000001</v>
      </c>
      <c r="D7" s="869">
        <v>28795.472799726391</v>
      </c>
      <c r="E7" s="869">
        <v>10300.689</v>
      </c>
      <c r="F7" s="869">
        <v>6724.3923345247586</v>
      </c>
      <c r="H7" s="1040"/>
      <c r="I7" s="1040"/>
    </row>
    <row r="8" spans="2:9" s="39" customFormat="1" ht="13.9" customHeight="1">
      <c r="B8" s="221" t="s">
        <v>402</v>
      </c>
      <c r="C8" s="315">
        <v>0</v>
      </c>
      <c r="D8" s="315">
        <v>0</v>
      </c>
      <c r="E8" s="315">
        <v>0.41449999999999998</v>
      </c>
      <c r="F8" s="315">
        <v>0</v>
      </c>
      <c r="H8" s="1040"/>
      <c r="I8" s="1040"/>
    </row>
    <row r="9" spans="2:9" s="39" customFormat="1" ht="13.9" customHeight="1">
      <c r="B9" s="223" t="s">
        <v>403</v>
      </c>
      <c r="C9" s="71">
        <v>124.986</v>
      </c>
      <c r="D9" s="71">
        <v>76.648970994386602</v>
      </c>
      <c r="E9" s="71">
        <v>66.591499999999996</v>
      </c>
      <c r="F9" s="71">
        <v>26.634189714999994</v>
      </c>
    </row>
    <row r="10" spans="2:9" s="39" customFormat="1" ht="13.9" customHeight="1">
      <c r="B10" s="223" t="s">
        <v>404</v>
      </c>
      <c r="C10" s="71">
        <v>33581.968999999997</v>
      </c>
      <c r="D10" s="71">
        <v>28749.61340263658</v>
      </c>
      <c r="E10" s="71">
        <v>10216.782499999999</v>
      </c>
      <c r="F10" s="71">
        <v>6689.0045838147589</v>
      </c>
    </row>
    <row r="11" spans="2:9" s="225" customFormat="1" ht="13.9" customHeight="1">
      <c r="B11" s="284" t="s">
        <v>394</v>
      </c>
      <c r="C11" s="719">
        <v>640.42550000000006</v>
      </c>
      <c r="D11" s="719">
        <v>146.02262712000001</v>
      </c>
      <c r="E11" s="719">
        <v>90.792500000000004</v>
      </c>
      <c r="F11" s="719">
        <v>10.198558879958</v>
      </c>
    </row>
    <row r="12" spans="2:9" s="225" customFormat="1" ht="13.9" customHeight="1">
      <c r="B12" s="284" t="s">
        <v>395</v>
      </c>
      <c r="C12" s="779">
        <v>135.90799999999999</v>
      </c>
      <c r="D12" s="779">
        <v>0</v>
      </c>
      <c r="E12" s="779">
        <v>174.58349999999999</v>
      </c>
      <c r="F12" s="779">
        <v>0</v>
      </c>
    </row>
    <row r="13" spans="2:9" s="225" customFormat="1" ht="13.9" customHeight="1">
      <c r="B13" s="284" t="s">
        <v>396</v>
      </c>
      <c r="C13" s="719">
        <v>28574.524000000001</v>
      </c>
      <c r="D13" s="719">
        <v>26591.257042512167</v>
      </c>
      <c r="E13" s="719">
        <v>6007.7905000000001</v>
      </c>
      <c r="F13" s="719">
        <v>5558.0580504288364</v>
      </c>
    </row>
    <row r="14" spans="2:9" s="225" customFormat="1" ht="13.9" customHeight="1">
      <c r="B14" s="284" t="s">
        <v>397</v>
      </c>
      <c r="C14" s="719">
        <v>3104.6925000000001</v>
      </c>
      <c r="D14" s="719">
        <v>598.77418342985459</v>
      </c>
      <c r="E14" s="719">
        <v>2989.2489999999998</v>
      </c>
      <c r="F14" s="719">
        <v>1067.6940049480095</v>
      </c>
    </row>
    <row r="15" spans="2:9" s="225" customFormat="1" ht="13.9" customHeight="1">
      <c r="B15" s="284" t="s">
        <v>398</v>
      </c>
      <c r="C15" s="719">
        <v>692.10299999999995</v>
      </c>
      <c r="D15" s="719">
        <v>153.49076663150851</v>
      </c>
      <c r="E15" s="719">
        <v>360.26150000000001</v>
      </c>
      <c r="F15" s="719">
        <v>74.392362721327942</v>
      </c>
    </row>
    <row r="16" spans="2:9" s="39" customFormat="1" ht="13.9" customHeight="1">
      <c r="B16" s="223" t="s">
        <v>405</v>
      </c>
      <c r="C16" s="71">
        <v>0</v>
      </c>
      <c r="D16" s="71">
        <v>0</v>
      </c>
      <c r="E16" s="71">
        <v>3.5205000000000002</v>
      </c>
      <c r="F16" s="71">
        <v>0</v>
      </c>
    </row>
    <row r="17" spans="2:6" s="39" customFormat="1" ht="13.9" customHeight="1">
      <c r="B17" s="284" t="s">
        <v>406</v>
      </c>
      <c r="C17" s="719">
        <v>0</v>
      </c>
      <c r="D17" s="719">
        <v>0</v>
      </c>
      <c r="E17" s="719">
        <v>0</v>
      </c>
      <c r="F17" s="719">
        <v>0</v>
      </c>
    </row>
    <row r="18" spans="2:6" s="39" customFormat="1" ht="28" customHeight="1">
      <c r="B18" s="223" t="s">
        <v>407</v>
      </c>
      <c r="C18" s="71">
        <v>12.884</v>
      </c>
      <c r="D18" s="71">
        <v>0</v>
      </c>
      <c r="E18" s="71">
        <v>82.114000000000004</v>
      </c>
      <c r="F18" s="71">
        <v>0</v>
      </c>
    </row>
    <row r="19" spans="2:6" s="39" customFormat="1" ht="28" customHeight="1">
      <c r="B19" s="261" t="s">
        <v>408</v>
      </c>
      <c r="C19" s="870"/>
      <c r="D19" s="870"/>
      <c r="E19" s="733">
        <v>19311.1495</v>
      </c>
      <c r="F19" s="733">
        <v>0</v>
      </c>
    </row>
    <row r="20" spans="2:6" s="676" customFormat="1" ht="26.5" customHeight="1">
      <c r="B20" s="677" t="s">
        <v>401</v>
      </c>
      <c r="C20" s="381">
        <v>139930.44450000001</v>
      </c>
      <c r="D20" s="381">
        <v>0</v>
      </c>
      <c r="E20" s="871"/>
      <c r="F20" s="871"/>
    </row>
  </sheetData>
  <mergeCells count="4">
    <mergeCell ref="H7:I8"/>
    <mergeCell ref="C5:D5"/>
    <mergeCell ref="C4:D4"/>
    <mergeCell ref="E5:F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
  <sheetViews>
    <sheetView showGridLines="0" zoomScaleNormal="100" workbookViewId="0"/>
  </sheetViews>
  <sheetFormatPr baseColWidth="10" defaultColWidth="8.69921875" defaultRowHeight="14.5"/>
  <cols>
    <col min="1" max="1" width="8.69921875" style="182" customWidth="1"/>
    <col min="2" max="2" width="72.19921875" style="182" customWidth="1"/>
    <col min="3" max="7" width="20.69921875" style="183" customWidth="1"/>
    <col min="8" max="8" width="12.69921875" style="182" bestFit="1" customWidth="1"/>
    <col min="9" max="9" width="14.5" style="182" bestFit="1" customWidth="1"/>
    <col min="10" max="10" width="8.69921875" style="182" bestFit="1" customWidth="1"/>
    <col min="11" max="11" width="10.19921875" style="182" bestFit="1" customWidth="1"/>
    <col min="12" max="12" width="8.69921875" style="182" bestFit="1" customWidth="1"/>
    <col min="13" max="13" width="12.19921875" style="182" bestFit="1" customWidth="1"/>
    <col min="14" max="16384" width="8.69921875" style="182"/>
  </cols>
  <sheetData>
    <row r="2" spans="1:15" s="7" customFormat="1" ht="26.25" customHeight="1">
      <c r="B2" s="1057" t="s">
        <v>1476</v>
      </c>
      <c r="C2" s="1057"/>
      <c r="D2" s="1057"/>
      <c r="E2" s="1057"/>
      <c r="F2" s="1057"/>
      <c r="G2" s="1057"/>
      <c r="H2" s="177"/>
      <c r="I2" s="178"/>
      <c r="J2" s="178"/>
      <c r="K2" s="178"/>
      <c r="L2" s="178"/>
      <c r="M2" s="178"/>
      <c r="N2" s="178"/>
      <c r="O2" s="178"/>
    </row>
    <row r="3" spans="1:15" s="7" customFormat="1">
      <c r="B3" s="186"/>
      <c r="C3" s="186"/>
      <c r="D3" s="186"/>
      <c r="E3" s="186"/>
      <c r="F3" s="186"/>
      <c r="G3" s="186"/>
      <c r="H3" s="177"/>
      <c r="I3" s="178"/>
      <c r="J3" s="178"/>
      <c r="K3" s="178"/>
      <c r="L3" s="178"/>
      <c r="M3" s="179"/>
      <c r="N3" s="178"/>
      <c r="O3" s="178"/>
    </row>
    <row r="4" spans="1:15">
      <c r="A4" s="7"/>
      <c r="B4" s="180"/>
      <c r="C4" s="181"/>
      <c r="D4" s="181"/>
      <c r="E4" s="181"/>
      <c r="F4" s="181"/>
      <c r="G4" s="181"/>
      <c r="H4" s="179"/>
      <c r="I4" s="179"/>
      <c r="J4" s="179"/>
      <c r="K4" s="179"/>
      <c r="L4" s="179"/>
      <c r="M4" s="179"/>
      <c r="N4" s="179"/>
      <c r="O4" s="179"/>
    </row>
    <row r="5" spans="1:15">
      <c r="B5" s="636" t="s">
        <v>709</v>
      </c>
      <c r="C5" s="637">
        <v>43830</v>
      </c>
      <c r="D5" s="638">
        <v>43738</v>
      </c>
      <c r="E5" s="638">
        <v>43646</v>
      </c>
      <c r="F5" s="638">
        <v>43555</v>
      </c>
      <c r="G5" s="637">
        <v>43465</v>
      </c>
      <c r="H5" s="178"/>
      <c r="I5" s="178"/>
      <c r="J5" s="178"/>
      <c r="K5" s="178"/>
      <c r="L5" s="178"/>
      <c r="M5" s="178"/>
      <c r="N5" s="178"/>
      <c r="O5" s="178"/>
    </row>
    <row r="6" spans="1:15">
      <c r="B6" s="233" t="s">
        <v>684</v>
      </c>
      <c r="C6" s="745">
        <v>43653.085927595013</v>
      </c>
      <c r="D6" s="745">
        <v>43431.89673636228</v>
      </c>
      <c r="E6" s="745">
        <v>42328.515015965837</v>
      </c>
      <c r="F6" s="745">
        <v>41784.215182265449</v>
      </c>
      <c r="G6" s="745">
        <v>40313.447770487444</v>
      </c>
      <c r="H6" s="178"/>
      <c r="I6" s="178"/>
      <c r="J6" s="178"/>
      <c r="K6" s="178"/>
      <c r="L6" s="178"/>
      <c r="M6" s="178"/>
      <c r="N6" s="178"/>
      <c r="O6" s="178"/>
    </row>
    <row r="7" spans="1:15" ht="26">
      <c r="B7" s="232" t="s">
        <v>710</v>
      </c>
      <c r="C7" s="746">
        <f>+C6-809</f>
        <v>42844.085927595013</v>
      </c>
      <c r="D7" s="746">
        <v>42622.913351507967</v>
      </c>
      <c r="E7" s="746">
        <v>41519.531631111524</v>
      </c>
      <c r="F7" s="746">
        <v>40975.231797411128</v>
      </c>
      <c r="G7" s="746">
        <v>39448.947770487444</v>
      </c>
      <c r="H7" s="1030"/>
      <c r="I7" s="178"/>
      <c r="J7" s="178"/>
      <c r="K7" s="178"/>
      <c r="L7" s="178"/>
      <c r="M7" s="178"/>
      <c r="N7" s="178"/>
      <c r="O7" s="178"/>
    </row>
    <row r="8" spans="1:15">
      <c r="B8" s="232" t="s">
        <v>711</v>
      </c>
      <c r="C8" s="746">
        <v>49701.238536109326</v>
      </c>
      <c r="D8" s="746">
        <v>51035.178388723492</v>
      </c>
      <c r="E8" s="746">
        <v>48996.94392561011</v>
      </c>
      <c r="F8" s="746">
        <v>47455.336236668896</v>
      </c>
      <c r="G8" s="746">
        <v>45947.308159493761</v>
      </c>
      <c r="H8" s="178"/>
      <c r="I8" s="178"/>
      <c r="J8" s="178"/>
      <c r="K8" s="178"/>
      <c r="L8" s="178"/>
      <c r="M8" s="178"/>
      <c r="N8" s="178"/>
      <c r="O8" s="178"/>
    </row>
    <row r="9" spans="1:15" ht="26">
      <c r="B9" s="232" t="s">
        <v>712</v>
      </c>
      <c r="C9" s="746">
        <f>+C8-809</f>
        <v>48892.238536109326</v>
      </c>
      <c r="D9" s="746">
        <v>50226.195003869179</v>
      </c>
      <c r="E9" s="746">
        <v>48187.960540755797</v>
      </c>
      <c r="F9" s="746">
        <v>46646.352851814583</v>
      </c>
      <c r="G9" s="746">
        <v>45082.808159493761</v>
      </c>
      <c r="H9" s="1030"/>
      <c r="I9" s="178"/>
      <c r="J9" s="178"/>
      <c r="K9" s="178"/>
      <c r="L9" s="178"/>
      <c r="M9" s="178"/>
      <c r="N9" s="178"/>
      <c r="O9" s="178"/>
    </row>
    <row r="10" spans="1:15">
      <c r="B10" s="232" t="s">
        <v>713</v>
      </c>
      <c r="C10" s="746">
        <v>58005.058793017939</v>
      </c>
      <c r="D10" s="746">
        <v>59730.862369395676</v>
      </c>
      <c r="E10" s="746">
        <v>56940.923019833543</v>
      </c>
      <c r="F10" s="746">
        <v>54796.800350140271</v>
      </c>
      <c r="G10" s="746">
        <v>54703.008507554521</v>
      </c>
      <c r="H10" s="178"/>
      <c r="I10" s="178"/>
      <c r="J10" s="178"/>
      <c r="K10" s="178"/>
      <c r="L10" s="178"/>
      <c r="M10" s="178"/>
      <c r="N10" s="178"/>
      <c r="O10" s="178"/>
    </row>
    <row r="11" spans="1:15" ht="26">
      <c r="B11" s="268" t="s">
        <v>714</v>
      </c>
      <c r="C11" s="746">
        <f>+C10-809</f>
        <v>57196.058793017939</v>
      </c>
      <c r="D11" s="747">
        <v>58921.878984541363</v>
      </c>
      <c r="E11" s="747">
        <v>56131.93963497923</v>
      </c>
      <c r="F11" s="747">
        <v>53987.816965285958</v>
      </c>
      <c r="G11" s="747">
        <v>53838.508507554521</v>
      </c>
      <c r="H11" s="1030"/>
      <c r="I11" s="178"/>
      <c r="J11" s="178"/>
      <c r="K11" s="178"/>
      <c r="L11" s="178"/>
      <c r="M11" s="178"/>
      <c r="N11" s="178"/>
      <c r="O11" s="178"/>
    </row>
    <row r="12" spans="1:15">
      <c r="B12" s="275" t="s">
        <v>715</v>
      </c>
      <c r="C12" s="748"/>
      <c r="D12" s="748"/>
      <c r="E12" s="748"/>
      <c r="F12" s="748"/>
      <c r="G12" s="748"/>
      <c r="H12" s="7"/>
      <c r="I12" s="7"/>
      <c r="J12" s="7"/>
      <c r="K12" s="7"/>
      <c r="L12" s="7"/>
      <c r="M12" s="7"/>
      <c r="N12" s="7"/>
      <c r="O12" s="7"/>
    </row>
    <row r="13" spans="1:15">
      <c r="B13" s="234" t="s">
        <v>716</v>
      </c>
      <c r="C13" s="749">
        <v>364448.40959999996</v>
      </c>
      <c r="D13" s="749">
        <v>368196.06851261825</v>
      </c>
      <c r="E13" s="749">
        <v>360069.36775466672</v>
      </c>
      <c r="F13" s="749">
        <v>360678.73376766674</v>
      </c>
      <c r="G13" s="749">
        <v>348264.19051791984</v>
      </c>
      <c r="H13" s="881"/>
      <c r="I13" s="7"/>
      <c r="J13" s="7"/>
      <c r="K13" s="7"/>
      <c r="L13" s="7"/>
      <c r="M13" s="7"/>
      <c r="N13" s="7"/>
      <c r="O13" s="7"/>
    </row>
    <row r="14" spans="1:15" ht="26">
      <c r="B14" s="268" t="s">
        <v>717</v>
      </c>
      <c r="C14" s="747">
        <v>364942.50284533319</v>
      </c>
      <c r="D14" s="747">
        <v>368690.16175795149</v>
      </c>
      <c r="E14" s="747">
        <v>360563.46100000001</v>
      </c>
      <c r="F14" s="747">
        <v>361172.82701300003</v>
      </c>
      <c r="G14" s="747">
        <v>348804.49784520903</v>
      </c>
      <c r="H14" s="7"/>
      <c r="I14" s="7"/>
      <c r="J14" s="7"/>
      <c r="K14" s="7"/>
      <c r="L14" s="7"/>
      <c r="M14" s="7"/>
      <c r="N14" s="7"/>
      <c r="O14" s="7"/>
    </row>
    <row r="15" spans="1:15">
      <c r="B15" s="275" t="s">
        <v>718</v>
      </c>
      <c r="C15" s="748"/>
      <c r="D15" s="748"/>
      <c r="E15" s="748"/>
      <c r="F15" s="748"/>
      <c r="G15" s="748"/>
      <c r="H15" s="7"/>
      <c r="I15" s="7"/>
      <c r="J15" s="7"/>
      <c r="K15" s="7"/>
      <c r="L15" s="7"/>
      <c r="M15" s="7"/>
      <c r="N15" s="7"/>
      <c r="O15" s="7"/>
    </row>
    <row r="16" spans="1:15" ht="26">
      <c r="B16" s="233" t="s">
        <v>719</v>
      </c>
      <c r="C16" s="909">
        <f>+C6/C13</f>
        <v>0.11977850575752662</v>
      </c>
      <c r="D16" s="909">
        <v>0.11795861077988085</v>
      </c>
      <c r="E16" s="909">
        <v>0.11755655661551963</v>
      </c>
      <c r="F16" s="909">
        <v>0.1158488462732072</v>
      </c>
      <c r="G16" s="909">
        <v>0.11575698977076747</v>
      </c>
      <c r="H16" s="7"/>
      <c r="I16" s="7"/>
      <c r="J16" s="7"/>
      <c r="K16" s="7"/>
      <c r="L16" s="7"/>
      <c r="M16" s="7"/>
      <c r="N16" s="7"/>
      <c r="O16" s="7"/>
    </row>
    <row r="17" spans="2:15" ht="39">
      <c r="B17" s="232" t="s">
        <v>720</v>
      </c>
      <c r="C17" s="909">
        <f>+C7/$C$14</f>
        <v>0.11739955087049103</v>
      </c>
      <c r="D17" s="909">
        <v>0.1156063214387866</v>
      </c>
      <c r="E17" s="910">
        <v>0.11515180022945121</v>
      </c>
      <c r="F17" s="909">
        <v>0.11345048334972406</v>
      </c>
      <c r="G17" s="909">
        <v>0.11309919362841292</v>
      </c>
      <c r="H17" s="7"/>
      <c r="I17" s="7"/>
      <c r="J17" s="7"/>
      <c r="K17" s="7"/>
      <c r="L17" s="7"/>
      <c r="M17" s="7"/>
      <c r="N17" s="7"/>
      <c r="O17" s="7"/>
    </row>
    <row r="18" spans="2:15">
      <c r="B18" s="232" t="s">
        <v>721</v>
      </c>
      <c r="C18" s="909">
        <f>+C8/C13</f>
        <v>0.13637386589410247</v>
      </c>
      <c r="D18" s="911">
        <v>0.13860869996490605</v>
      </c>
      <c r="E18" s="911">
        <v>0.13607640169767005</v>
      </c>
      <c r="F18" s="911">
        <v>0.13157231573081191</v>
      </c>
      <c r="G18" s="911">
        <v>0.13193396271945892</v>
      </c>
      <c r="H18" s="7"/>
      <c r="I18" s="7"/>
      <c r="J18" s="7"/>
      <c r="K18" s="7"/>
      <c r="L18" s="7"/>
      <c r="M18" s="7"/>
      <c r="N18" s="7"/>
      <c r="O18" s="7"/>
    </row>
    <row r="19" spans="2:15" ht="39">
      <c r="B19" s="232" t="s">
        <v>722</v>
      </c>
      <c r="C19" s="909">
        <f>+C9/$C$14</f>
        <v>0.13397244265853686</v>
      </c>
      <c r="D19" s="911">
        <v>0.13622873679185166</v>
      </c>
      <c r="E19" s="911">
        <v>0.13364626689323852</v>
      </c>
      <c r="F19" s="911">
        <v>0.12915244271722467</v>
      </c>
      <c r="G19" s="911">
        <v>0.12925110519647956</v>
      </c>
      <c r="H19" s="7"/>
      <c r="I19" s="7"/>
      <c r="J19" s="7"/>
      <c r="K19" s="7"/>
      <c r="L19" s="7"/>
      <c r="M19" s="7"/>
      <c r="N19" s="7"/>
      <c r="O19" s="7"/>
    </row>
    <row r="20" spans="2:15">
      <c r="B20" s="232" t="s">
        <v>723</v>
      </c>
      <c r="C20" s="911">
        <f>+C10/C13</f>
        <v>0.15915849065353679</v>
      </c>
      <c r="D20" s="911">
        <v>0.16222569298658515</v>
      </c>
      <c r="E20" s="911">
        <v>0.15813875913662903</v>
      </c>
      <c r="F20" s="911">
        <v>0.15192689565511766</v>
      </c>
      <c r="G20" s="911">
        <v>0.15707493579234291</v>
      </c>
      <c r="H20" s="178"/>
      <c r="I20" s="178"/>
      <c r="J20" s="178"/>
      <c r="K20" s="178"/>
      <c r="L20" s="178"/>
      <c r="M20" s="178"/>
      <c r="N20" s="178"/>
      <c r="O20" s="178"/>
    </row>
    <row r="21" spans="2:15" ht="39">
      <c r="B21" s="268" t="s">
        <v>724</v>
      </c>
      <c r="C21" s="912">
        <f>+C11/C14</f>
        <v>0.15672621946492837</v>
      </c>
      <c r="D21" s="912">
        <v>0.15981407994071761</v>
      </c>
      <c r="E21" s="912">
        <v>0.15567839148010404</v>
      </c>
      <c r="F21" s="912">
        <v>0.14947917707924002</v>
      </c>
      <c r="G21" s="912">
        <v>0.15435312985191513</v>
      </c>
      <c r="H21" s="7"/>
      <c r="I21" s="7"/>
      <c r="J21" s="7"/>
      <c r="K21" s="7"/>
      <c r="L21" s="7"/>
      <c r="M21" s="7"/>
      <c r="N21" s="7"/>
      <c r="O21" s="7"/>
    </row>
    <row r="22" spans="2:15">
      <c r="B22" s="275" t="s">
        <v>202</v>
      </c>
      <c r="C22" s="276"/>
      <c r="D22" s="276"/>
      <c r="E22" s="276"/>
      <c r="F22" s="276"/>
      <c r="G22" s="276"/>
      <c r="H22" s="7"/>
      <c r="I22" s="7"/>
      <c r="J22" s="7"/>
      <c r="K22" s="7"/>
      <c r="L22" s="7"/>
      <c r="M22" s="7"/>
      <c r="N22" s="7"/>
      <c r="O22" s="7"/>
    </row>
    <row r="23" spans="2:15" ht="26">
      <c r="B23" s="233" t="s">
        <v>725</v>
      </c>
      <c r="C23" s="745">
        <v>731087.48899999994</v>
      </c>
      <c r="D23" s="745">
        <v>740140.79800000007</v>
      </c>
      <c r="E23" s="745">
        <v>732134.62899999996</v>
      </c>
      <c r="F23" s="745">
        <v>722707.53200000001</v>
      </c>
      <c r="G23" s="745">
        <v>705298.62399999995</v>
      </c>
      <c r="H23" s="7"/>
      <c r="I23" s="7"/>
      <c r="J23" s="7"/>
      <c r="K23" s="7"/>
      <c r="L23" s="7"/>
      <c r="M23" s="7"/>
      <c r="N23" s="7"/>
      <c r="O23" s="7"/>
    </row>
    <row r="24" spans="2:15">
      <c r="B24" s="232" t="s">
        <v>202</v>
      </c>
      <c r="C24" s="911">
        <v>6.7982613960597169E-2</v>
      </c>
      <c r="D24" s="911">
        <v>6.8953337698219264E-2</v>
      </c>
      <c r="E24" s="911">
        <v>6.6923407232537979E-2</v>
      </c>
      <c r="F24" s="911">
        <v>6.5663265062898074E-2</v>
      </c>
      <c r="G24" s="911">
        <v>6.514589224477739E-2</v>
      </c>
      <c r="H24" s="7"/>
      <c r="I24" s="7"/>
      <c r="J24" s="7"/>
      <c r="K24" s="7"/>
      <c r="L24" s="7"/>
      <c r="M24" s="7"/>
      <c r="N24" s="7"/>
      <c r="O24" s="7"/>
    </row>
    <row r="25" spans="2:15" ht="26">
      <c r="B25" s="233" t="s">
        <v>726</v>
      </c>
      <c r="C25" s="910">
        <v>6.6965868675319715E-2</v>
      </c>
      <c r="D25" s="911">
        <v>6.7860324872767219E-2</v>
      </c>
      <c r="E25" s="911">
        <v>6.5818441898553876E-2</v>
      </c>
      <c r="F25" s="911">
        <v>6.4543886408277504E-2</v>
      </c>
      <c r="G25" s="910">
        <v>6.3920170301500212E-2</v>
      </c>
      <c r="H25" s="7"/>
      <c r="I25" s="7"/>
      <c r="J25" s="7"/>
      <c r="K25" s="7"/>
      <c r="L25" s="7"/>
      <c r="M25" s="7"/>
      <c r="N25" s="7"/>
      <c r="O25" s="7"/>
    </row>
    <row r="26" spans="2:15">
      <c r="B26" s="1058"/>
      <c r="C26" s="1058"/>
      <c r="D26" s="1058"/>
      <c r="E26" s="1058"/>
      <c r="F26" s="1058"/>
      <c r="G26" s="1058"/>
      <c r="H26" s="7"/>
      <c r="I26" s="7"/>
      <c r="J26" s="7"/>
      <c r="K26" s="7"/>
      <c r="L26" s="7"/>
      <c r="M26" s="7"/>
      <c r="N26" s="7"/>
      <c r="O26" s="7"/>
    </row>
    <row r="27" spans="2:15">
      <c r="I27" s="184"/>
    </row>
  </sheetData>
  <mergeCells count="2">
    <mergeCell ref="B2:G2"/>
    <mergeCell ref="B26:G26"/>
  </mergeCells>
  <pageMargins left="0.7" right="0.7" top="0.75" bottom="0.75" header="0.3" footer="0.3"/>
  <pageSetup paperSize="9" orientation="portrait" r:id="rId1"/>
  <ignoredErrors>
    <ignoredError sqref="C18" formula="1"/>
  </ignoredErrors>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dimension ref="B2:G10"/>
  <sheetViews>
    <sheetView showGridLines="0" zoomScale="90" zoomScaleNormal="90" workbookViewId="0"/>
  </sheetViews>
  <sheetFormatPr baseColWidth="10" defaultColWidth="8.69921875" defaultRowHeight="13"/>
  <cols>
    <col min="1" max="1" width="8.69921875" style="1" customWidth="1"/>
    <col min="2" max="2" width="50.296875" style="1" customWidth="1"/>
    <col min="3" max="3" width="24.5" style="1" customWidth="1"/>
    <col min="4" max="4" width="48.69921875" style="1" customWidth="1"/>
    <col min="5" max="16384" width="8.69921875" style="1"/>
  </cols>
  <sheetData>
    <row r="2" spans="2:7" s="3" customFormat="1">
      <c r="B2" s="73" t="s">
        <v>1593</v>
      </c>
      <c r="C2" s="665"/>
      <c r="D2" s="666"/>
    </row>
    <row r="3" spans="2:7">
      <c r="B3" s="27"/>
      <c r="C3" s="5"/>
    </row>
    <row r="4" spans="2:7">
      <c r="B4" s="27"/>
      <c r="C4" s="5"/>
    </row>
    <row r="5" spans="2:7" ht="52">
      <c r="B5" s="946"/>
      <c r="C5" s="674" t="s">
        <v>23</v>
      </c>
      <c r="D5" s="675" t="s">
        <v>1240</v>
      </c>
    </row>
    <row r="6" spans="2:7" ht="26">
      <c r="B6" s="615" t="s">
        <v>36</v>
      </c>
      <c r="C6" s="679">
        <v>120984.91650000001</v>
      </c>
      <c r="D6" s="679">
        <v>135005.47349999999</v>
      </c>
      <c r="F6" s="1040"/>
      <c r="G6" s="1040"/>
    </row>
    <row r="7" spans="2:7" s="39" customFormat="1">
      <c r="B7" s="221" t="s">
        <v>343</v>
      </c>
      <c r="C7" s="269">
        <v>13345.144</v>
      </c>
      <c r="D7" s="269">
        <v>12914.495500000001</v>
      </c>
      <c r="F7" s="1040"/>
      <c r="G7" s="1040"/>
    </row>
    <row r="8" spans="2:7" s="39" customFormat="1" ht="26">
      <c r="B8" s="223" t="s">
        <v>409</v>
      </c>
      <c r="C8" s="29">
        <v>89894.911500000002</v>
      </c>
      <c r="D8" s="29">
        <v>99998.893500000006</v>
      </c>
    </row>
    <row r="9" spans="2:7" s="39" customFormat="1">
      <c r="B9" s="223" t="s">
        <v>404</v>
      </c>
      <c r="C9" s="29">
        <v>17881.773499999999</v>
      </c>
      <c r="D9" s="29">
        <v>21865.1155</v>
      </c>
    </row>
    <row r="10" spans="2:7" s="39" customFormat="1">
      <c r="B10" s="223" t="s">
        <v>410</v>
      </c>
      <c r="C10" s="29">
        <v>465.09399999999999</v>
      </c>
      <c r="D10" s="29">
        <v>4924.9709999999995</v>
      </c>
    </row>
  </sheetData>
  <mergeCells count="1">
    <mergeCell ref="F6:G7"/>
  </mergeCells>
  <pageMargins left="0.7" right="0.7" top="0.75" bottom="0.75" header="0.3" footer="0.3"/>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dimension ref="B2:G12"/>
  <sheetViews>
    <sheetView showGridLines="0" zoomScaleNormal="100" workbookViewId="0"/>
  </sheetViews>
  <sheetFormatPr baseColWidth="10" defaultColWidth="8.69921875" defaultRowHeight="13"/>
  <cols>
    <col min="1" max="1" width="8.69921875" style="1" customWidth="1"/>
    <col min="2" max="2" width="27.5" style="1" customWidth="1"/>
    <col min="3" max="3" width="12.5" style="1" customWidth="1"/>
    <col min="4" max="4" width="12" style="1" customWidth="1"/>
    <col min="5" max="5" width="12.296875" style="1" customWidth="1"/>
    <col min="6" max="6" width="13" style="1" customWidth="1"/>
    <col min="7" max="7" width="12.19921875" style="1" bestFit="1" customWidth="1"/>
    <col min="8" max="16384" width="8.69921875" style="1"/>
  </cols>
  <sheetData>
    <row r="2" spans="2:7" s="3" customFormat="1">
      <c r="B2" s="1064" t="s">
        <v>1237</v>
      </c>
      <c r="C2" s="1064"/>
      <c r="D2" s="1064"/>
      <c r="E2" s="1064"/>
      <c r="F2" s="1064"/>
    </row>
    <row r="3" spans="2:7">
      <c r="B3" s="31"/>
      <c r="C3" s="26"/>
      <c r="D3" s="26"/>
      <c r="E3" s="26"/>
      <c r="F3" s="26"/>
    </row>
    <row r="4" spans="2:7">
      <c r="B4" s="31"/>
      <c r="C4" s="26"/>
      <c r="D4" s="26"/>
      <c r="E4" s="26"/>
      <c r="F4" s="26"/>
    </row>
    <row r="5" spans="2:7" ht="33" customHeight="1">
      <c r="B5" s="1165" t="s">
        <v>411</v>
      </c>
      <c r="C5" s="1037" t="s">
        <v>179</v>
      </c>
      <c r="D5" s="1164"/>
      <c r="E5" s="1037" t="s">
        <v>230</v>
      </c>
      <c r="F5" s="1037"/>
    </row>
    <row r="6" spans="2:7" ht="18" customHeight="1">
      <c r="B6" s="1166"/>
      <c r="C6" s="840">
        <v>2019</v>
      </c>
      <c r="D6" s="840">
        <v>2018</v>
      </c>
      <c r="E6" s="840">
        <v>2019</v>
      </c>
      <c r="F6" s="840">
        <v>2018</v>
      </c>
    </row>
    <row r="7" spans="2:7" ht="13.9" customHeight="1">
      <c r="B7" s="221" t="s">
        <v>412</v>
      </c>
      <c r="C7" s="671">
        <v>1746</v>
      </c>
      <c r="D7" s="671">
        <v>1718.0640000000003</v>
      </c>
      <c r="E7" s="671">
        <v>21822</v>
      </c>
      <c r="F7" s="671">
        <v>21475.800000000003</v>
      </c>
      <c r="G7" s="112"/>
    </row>
    <row r="8" spans="2:7" s="211" customFormat="1" ht="13.9" customHeight="1">
      <c r="B8" s="284" t="s">
        <v>210</v>
      </c>
      <c r="C8" s="672">
        <v>1382</v>
      </c>
      <c r="D8" s="672">
        <v>1364.0320000000002</v>
      </c>
      <c r="E8" s="672">
        <v>17270</v>
      </c>
      <c r="F8" s="672">
        <v>17050.400000000001</v>
      </c>
      <c r="G8" s="670"/>
    </row>
    <row r="9" spans="2:7" s="211" customFormat="1" ht="13.9" customHeight="1">
      <c r="B9" s="284" t="s">
        <v>213</v>
      </c>
      <c r="C9" s="672">
        <v>364</v>
      </c>
      <c r="D9" s="672">
        <v>354.03199999999998</v>
      </c>
      <c r="E9" s="672">
        <v>4552</v>
      </c>
      <c r="F9" s="672">
        <v>4425.3999999999996</v>
      </c>
      <c r="G9" s="670"/>
    </row>
    <row r="10" spans="2:7" ht="13.9" customHeight="1">
      <c r="B10" s="223" t="s">
        <v>413</v>
      </c>
      <c r="C10" s="327">
        <v>1220</v>
      </c>
      <c r="D10" s="327">
        <v>747.28</v>
      </c>
      <c r="E10" s="327">
        <v>15250</v>
      </c>
      <c r="F10" s="327">
        <v>9341</v>
      </c>
      <c r="G10" s="112"/>
    </row>
    <row r="11" spans="2:7" ht="13.9" customHeight="1">
      <c r="B11" s="221" t="s">
        <v>414</v>
      </c>
      <c r="C11" s="673">
        <v>64</v>
      </c>
      <c r="D11" s="673">
        <v>472.64</v>
      </c>
      <c r="E11" s="673">
        <v>805</v>
      </c>
      <c r="F11" s="673">
        <v>5908</v>
      </c>
      <c r="G11" s="112"/>
    </row>
    <row r="12" spans="2:7" ht="18" customHeight="1">
      <c r="B12" s="206" t="s">
        <v>415</v>
      </c>
      <c r="C12" s="669">
        <v>3030</v>
      </c>
      <c r="D12" s="669">
        <v>2937.9840000000004</v>
      </c>
      <c r="E12" s="669">
        <v>37877</v>
      </c>
      <c r="F12" s="669">
        <v>36724.800000000003</v>
      </c>
      <c r="G12" s="58"/>
    </row>
  </sheetData>
  <mergeCells count="4">
    <mergeCell ref="B2:F2"/>
    <mergeCell ref="C5:D5"/>
    <mergeCell ref="E5:F5"/>
    <mergeCell ref="B5:B6"/>
  </mergeCells>
  <pageMargins left="0.7" right="0.7" top="0.75" bottom="0.75" header="0.3" footer="0.3"/>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dimension ref="B2:F18"/>
  <sheetViews>
    <sheetView showGridLines="0" zoomScaleNormal="100" workbookViewId="0"/>
  </sheetViews>
  <sheetFormatPr baseColWidth="10" defaultColWidth="8.69921875" defaultRowHeight="13"/>
  <cols>
    <col min="1" max="1" width="8.69921875" style="1" customWidth="1"/>
    <col min="2" max="2" width="70.296875" style="1" customWidth="1"/>
    <col min="3" max="3" width="14.5" style="1" customWidth="1"/>
    <col min="4" max="4" width="17.5" style="1" bestFit="1" customWidth="1"/>
    <col min="5" max="5" width="14.19921875" style="1" bestFit="1" customWidth="1"/>
    <col min="6" max="6" width="17.5" style="1" bestFit="1" customWidth="1"/>
    <col min="7" max="16384" width="8.69921875" style="1"/>
  </cols>
  <sheetData>
    <row r="2" spans="2:6" s="3" customFormat="1" ht="35.25" customHeight="1">
      <c r="B2" s="1064" t="s">
        <v>1634</v>
      </c>
      <c r="C2" s="1167"/>
      <c r="D2" s="1167"/>
      <c r="E2" s="1167"/>
      <c r="F2" s="1167"/>
    </row>
    <row r="3" spans="2:6">
      <c r="B3" s="49"/>
      <c r="C3" s="39"/>
      <c r="D3" s="39"/>
      <c r="E3" s="39"/>
      <c r="F3" s="39"/>
    </row>
    <row r="4" spans="2:6">
      <c r="B4" s="49"/>
      <c r="C4" s="39"/>
      <c r="D4" s="39"/>
      <c r="E4" s="39"/>
      <c r="F4" s="39"/>
    </row>
    <row r="5" spans="2:6" ht="39">
      <c r="B5" s="589" t="s">
        <v>1204</v>
      </c>
      <c r="C5" s="579" t="s">
        <v>1594</v>
      </c>
      <c r="D5" s="579" t="s">
        <v>1595</v>
      </c>
      <c r="E5" s="579" t="s">
        <v>1596</v>
      </c>
      <c r="F5" s="579" t="s">
        <v>1597</v>
      </c>
    </row>
    <row r="6" spans="2:6" s="39" customFormat="1">
      <c r="B6" s="218" t="s">
        <v>416</v>
      </c>
      <c r="C6" s="590">
        <v>698689.71200000006</v>
      </c>
      <c r="D6" s="590">
        <v>698689.71200000006</v>
      </c>
      <c r="E6" s="590">
        <v>676688.799</v>
      </c>
      <c r="F6" s="590">
        <v>676688.799</v>
      </c>
    </row>
    <row r="7" spans="2:6" s="39" customFormat="1" ht="26">
      <c r="B7" s="218" t="s">
        <v>417</v>
      </c>
      <c r="C7" s="590">
        <v>-21635.533000000054</v>
      </c>
      <c r="D7" s="590">
        <v>-21635.533000000054</v>
      </c>
      <c r="E7" s="590">
        <v>-19570.292999999947</v>
      </c>
      <c r="F7" s="590">
        <v>-19570.292999999947</v>
      </c>
    </row>
    <row r="8" spans="2:6" s="225" customFormat="1" ht="48">
      <c r="B8" s="667" t="s">
        <v>469</v>
      </c>
      <c r="C8" s="668"/>
      <c r="D8" s="668"/>
      <c r="E8" s="668"/>
      <c r="F8" s="668"/>
    </row>
    <row r="9" spans="2:6" s="39" customFormat="1">
      <c r="B9" s="218" t="s">
        <v>418</v>
      </c>
      <c r="C9" s="590">
        <v>-7124.4570000000022</v>
      </c>
      <c r="D9" s="590">
        <v>-7124.4570000000022</v>
      </c>
      <c r="E9" s="590">
        <v>-7409.7429999999949</v>
      </c>
      <c r="F9" s="590">
        <v>-7409.7429999999949</v>
      </c>
    </row>
    <row r="10" spans="2:6" s="39" customFormat="1">
      <c r="B10" s="218" t="s">
        <v>419</v>
      </c>
      <c r="C10" s="590">
        <v>1839.8810000000085</v>
      </c>
      <c r="D10" s="590">
        <v>1839.8810000000085</v>
      </c>
      <c r="E10" s="590">
        <v>3193.3019999999997</v>
      </c>
      <c r="F10" s="590">
        <v>3193.3019999999997</v>
      </c>
    </row>
    <row r="11" spans="2:6" s="39" customFormat="1" ht="15">
      <c r="B11" s="218" t="s">
        <v>1239</v>
      </c>
      <c r="C11" s="592">
        <v>67165.165000000008</v>
      </c>
      <c r="D11" s="592">
        <v>67165.165000000008</v>
      </c>
      <c r="E11" s="592">
        <v>61408.792000000001</v>
      </c>
      <c r="F11" s="592">
        <v>61408.792000000001</v>
      </c>
    </row>
    <row r="12" spans="2:6" s="39" customFormat="1" ht="39">
      <c r="B12" s="218" t="s">
        <v>470</v>
      </c>
      <c r="C12" s="591">
        <v>0</v>
      </c>
      <c r="D12" s="591">
        <v>0</v>
      </c>
      <c r="E12" s="591">
        <v>0</v>
      </c>
      <c r="F12" s="591">
        <v>0</v>
      </c>
    </row>
    <row r="13" spans="2:6" s="39" customFormat="1">
      <c r="B13" s="219" t="s">
        <v>420</v>
      </c>
      <c r="C13" s="593">
        <v>-7847.2790000000005</v>
      </c>
      <c r="D13" s="593">
        <v>-8656.2620000000006</v>
      </c>
      <c r="E13" s="593">
        <v>-9012.2330000000002</v>
      </c>
      <c r="F13" s="593">
        <v>-10079.532999999999</v>
      </c>
    </row>
    <row r="14" spans="2:6">
      <c r="B14" s="206" t="s">
        <v>421</v>
      </c>
      <c r="C14" s="209">
        <v>731087.48900000006</v>
      </c>
      <c r="D14" s="209">
        <v>730278.50600000005</v>
      </c>
      <c r="E14" s="209">
        <v>705298.62400000007</v>
      </c>
      <c r="F14" s="209">
        <v>704231.32400000002</v>
      </c>
    </row>
    <row r="15" spans="2:6" s="39" customFormat="1">
      <c r="B15" s="221" t="s">
        <v>1205</v>
      </c>
      <c r="C15" s="594">
        <v>49701.237000000001</v>
      </c>
      <c r="D15" s="594">
        <v>48775.286</v>
      </c>
      <c r="E15" s="594">
        <v>45947</v>
      </c>
      <c r="F15" s="594">
        <v>45047</v>
      </c>
    </row>
    <row r="16" spans="2:6">
      <c r="B16" s="206" t="s">
        <v>421</v>
      </c>
      <c r="C16" s="209">
        <v>731087.48899999994</v>
      </c>
      <c r="D16" s="209">
        <v>730278.50600000005</v>
      </c>
      <c r="E16" s="209">
        <v>705298.62399999995</v>
      </c>
      <c r="F16" s="209">
        <v>704231.32400000002</v>
      </c>
    </row>
    <row r="17" spans="2:6">
      <c r="B17" s="220" t="s">
        <v>202</v>
      </c>
      <c r="C17" s="927">
        <v>6.7982611859467898E-2</v>
      </c>
      <c r="D17" s="927">
        <v>6.6789978890601495E-2</v>
      </c>
      <c r="E17" s="927">
        <f>+E15/E16</f>
        <v>6.5145455324183366E-2</v>
      </c>
      <c r="F17" s="927">
        <f>+F15/F16</f>
        <v>6.3966197561527383E-2</v>
      </c>
    </row>
    <row r="18" spans="2:6" s="137" customFormat="1" ht="7">
      <c r="B18" s="137" t="s">
        <v>1614</v>
      </c>
    </row>
  </sheetData>
  <mergeCells count="1">
    <mergeCell ref="B2:F2"/>
  </mergeCells>
  <pageMargins left="0.7" right="0.7" top="0.75" bottom="0.75" header="0.3" footer="0.3"/>
  <pageSetup paperSize="9" orientation="portrait"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dimension ref="B2:D13"/>
  <sheetViews>
    <sheetView showGridLines="0" zoomScaleNormal="100" workbookViewId="0"/>
  </sheetViews>
  <sheetFormatPr baseColWidth="10" defaultColWidth="8.69921875" defaultRowHeight="13"/>
  <cols>
    <col min="1" max="1" width="8.69921875" style="1" customWidth="1"/>
    <col min="2" max="2" width="40.69921875" style="1" customWidth="1"/>
    <col min="3" max="3" width="17.5" style="1" customWidth="1"/>
    <col min="4" max="4" width="16.5" style="1" customWidth="1"/>
    <col min="5" max="16384" width="8.69921875" style="1"/>
  </cols>
  <sheetData>
    <row r="2" spans="2:4" s="3" customFormat="1" ht="13.15" customHeight="1">
      <c r="B2" s="1064" t="s">
        <v>1235</v>
      </c>
      <c r="C2" s="1168"/>
      <c r="D2" s="1168"/>
    </row>
    <row r="3" spans="2:4">
      <c r="B3" s="31"/>
      <c r="C3" s="39"/>
      <c r="D3" s="39"/>
    </row>
    <row r="4" spans="2:4">
      <c r="B4" s="31"/>
      <c r="C4" s="39"/>
      <c r="D4" s="39"/>
    </row>
    <row r="5" spans="2:4" s="596" customFormat="1" ht="13.9" customHeight="1">
      <c r="B5" s="578" t="s">
        <v>24</v>
      </c>
      <c r="C5" s="578" t="s">
        <v>468</v>
      </c>
      <c r="D5" s="597" t="s">
        <v>422</v>
      </c>
    </row>
    <row r="6" spans="2:4" s="39" customFormat="1" ht="13.9" customHeight="1">
      <c r="B6" s="221" t="s">
        <v>553</v>
      </c>
      <c r="C6" s="30" t="s">
        <v>554</v>
      </c>
      <c r="D6" s="30" t="s">
        <v>555</v>
      </c>
    </row>
    <row r="7" spans="2:4" s="39" customFormat="1" ht="13.9" customHeight="1">
      <c r="B7" s="223" t="s">
        <v>556</v>
      </c>
      <c r="C7" s="245" t="s">
        <v>557</v>
      </c>
      <c r="D7" s="245" t="s">
        <v>558</v>
      </c>
    </row>
    <row r="8" spans="2:4" s="39" customFormat="1" ht="13.9" customHeight="1">
      <c r="B8" s="223" t="s">
        <v>559</v>
      </c>
      <c r="C8" s="245" t="s">
        <v>557</v>
      </c>
      <c r="D8" s="245" t="s">
        <v>560</v>
      </c>
    </row>
    <row r="9" spans="2:4" s="39" customFormat="1" ht="13.9" customHeight="1">
      <c r="B9" s="223" t="s">
        <v>1119</v>
      </c>
      <c r="C9" s="245" t="s">
        <v>557</v>
      </c>
      <c r="D9" s="245" t="s">
        <v>555</v>
      </c>
    </row>
    <row r="10" spans="2:4" s="39" customFormat="1" ht="13.9" customHeight="1">
      <c r="B10" s="223" t="s">
        <v>561</v>
      </c>
      <c r="C10" s="245" t="s">
        <v>557</v>
      </c>
      <c r="D10" s="245" t="s">
        <v>555</v>
      </c>
    </row>
    <row r="12" spans="2:4">
      <c r="C12" s="1040"/>
      <c r="D12" s="1040"/>
    </row>
    <row r="13" spans="2:4">
      <c r="C13" s="1040"/>
      <c r="D13" s="1040"/>
    </row>
  </sheetData>
  <mergeCells count="2">
    <mergeCell ref="B2:D2"/>
    <mergeCell ref="C12:D13"/>
  </mergeCells>
  <pageMargins left="0.7" right="0.7" top="0.75" bottom="0.75" header="0.3" footer="0.3"/>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B2:F11"/>
  <sheetViews>
    <sheetView showGridLines="0" zoomScaleNormal="100" workbookViewId="0"/>
  </sheetViews>
  <sheetFormatPr baseColWidth="10" defaultColWidth="8.69921875" defaultRowHeight="13"/>
  <cols>
    <col min="1" max="1" width="8.69921875" style="1" customWidth="1"/>
    <col min="2" max="2" width="59.19921875" style="1" customWidth="1"/>
    <col min="3" max="3" width="15.296875" style="1" customWidth="1"/>
    <col min="4" max="16384" width="8.69921875" style="1"/>
  </cols>
  <sheetData>
    <row r="2" spans="2:6" s="3" customFormat="1">
      <c r="B2" s="1064" t="s">
        <v>1459</v>
      </c>
      <c r="C2" s="1167"/>
    </row>
    <row r="3" spans="2:6">
      <c r="B3" s="31"/>
      <c r="C3" s="39"/>
    </row>
    <row r="4" spans="2:6">
      <c r="B4" s="31"/>
      <c r="C4" s="39"/>
    </row>
    <row r="5" spans="2:6" s="596" customFormat="1">
      <c r="B5" s="595" t="s">
        <v>426</v>
      </c>
      <c r="C5" s="579" t="s">
        <v>427</v>
      </c>
    </row>
    <row r="6" spans="2:6" s="39" customFormat="1">
      <c r="B6" s="221" t="s">
        <v>1120</v>
      </c>
      <c r="C6" s="598">
        <v>0.4</v>
      </c>
      <c r="E6" s="1169"/>
      <c r="F6" s="1169"/>
    </row>
    <row r="7" spans="2:6" s="39" customFormat="1">
      <c r="B7" s="223" t="s">
        <v>423</v>
      </c>
      <c r="C7" s="599">
        <v>0.1</v>
      </c>
      <c r="E7" s="1169"/>
      <c r="F7" s="1169"/>
    </row>
    <row r="8" spans="2:6" s="39" customFormat="1">
      <c r="B8" s="223" t="s">
        <v>1121</v>
      </c>
      <c r="C8" s="599">
        <v>0.1</v>
      </c>
    </row>
    <row r="9" spans="2:6" s="39" customFormat="1">
      <c r="B9" s="223" t="s">
        <v>424</v>
      </c>
      <c r="C9" s="599">
        <v>0.2</v>
      </c>
    </row>
    <row r="10" spans="2:6" s="39" customFormat="1">
      <c r="B10" s="223" t="s">
        <v>425</v>
      </c>
      <c r="C10" s="599">
        <v>0.1</v>
      </c>
    </row>
    <row r="11" spans="2:6" s="39" customFormat="1">
      <c r="B11" s="223" t="s">
        <v>1122</v>
      </c>
      <c r="C11" s="599">
        <v>0.1</v>
      </c>
    </row>
  </sheetData>
  <mergeCells count="2">
    <mergeCell ref="B2:C2"/>
    <mergeCell ref="E6:F7"/>
  </mergeCells>
  <pageMargins left="0.7" right="0.7" top="0.75" bottom="0.75" header="0.3" footer="0.3"/>
  <pageSetup orientation="portrait" horizontalDpi="300" verticalDpi="300"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dimension ref="B2:K22"/>
  <sheetViews>
    <sheetView showGridLines="0" zoomScaleNormal="100" workbookViewId="0"/>
  </sheetViews>
  <sheetFormatPr baseColWidth="10" defaultColWidth="8.69921875" defaultRowHeight="13"/>
  <cols>
    <col min="1" max="1" width="8.69921875" style="1" customWidth="1"/>
    <col min="2" max="2" width="60.5" style="1" customWidth="1"/>
    <col min="3" max="3" width="16.69921875" style="1" customWidth="1"/>
    <col min="4" max="4" width="18" style="1" customWidth="1"/>
    <col min="5" max="6" width="15.69921875" style="1" customWidth="1"/>
    <col min="7" max="7" width="14.69921875" style="1" customWidth="1"/>
    <col min="8" max="9" width="8.69921875" style="1"/>
    <col min="10" max="11" width="14.69921875" style="1" bestFit="1" customWidth="1"/>
    <col min="12" max="16384" width="8.69921875" style="1"/>
  </cols>
  <sheetData>
    <row r="2" spans="2:7" s="3" customFormat="1" ht="13.15" customHeight="1">
      <c r="B2" s="1064" t="s">
        <v>1533</v>
      </c>
      <c r="C2" s="1168"/>
      <c r="D2" s="1168"/>
      <c r="E2" s="1168"/>
      <c r="F2" s="1168"/>
      <c r="G2" s="1168"/>
    </row>
    <row r="3" spans="2:7" s="87" customFormat="1" ht="13.15" customHeight="1">
      <c r="B3" s="86"/>
      <c r="C3" s="90"/>
      <c r="D3" s="90"/>
      <c r="E3" s="90"/>
      <c r="F3" s="90"/>
      <c r="G3" s="90"/>
    </row>
    <row r="4" spans="2:7">
      <c r="B4" s="27"/>
      <c r="C4" s="28"/>
      <c r="D4" s="28"/>
      <c r="E4" s="28"/>
      <c r="F4" s="28"/>
      <c r="G4" s="28"/>
    </row>
    <row r="5" spans="2:7" ht="39">
      <c r="B5" s="963" t="s">
        <v>513</v>
      </c>
      <c r="C5" s="962" t="s">
        <v>1421</v>
      </c>
      <c r="D5" s="962" t="s">
        <v>491</v>
      </c>
      <c r="E5" s="962" t="s">
        <v>1425</v>
      </c>
      <c r="F5" s="962" t="s">
        <v>428</v>
      </c>
      <c r="G5" s="962" t="s">
        <v>182</v>
      </c>
    </row>
    <row r="6" spans="2:7" s="28" customFormat="1" ht="13.9" customHeight="1">
      <c r="B6" s="103" t="s">
        <v>492</v>
      </c>
      <c r="C6" s="603">
        <v>3</v>
      </c>
      <c r="D6" s="603">
        <v>12</v>
      </c>
      <c r="E6" s="603">
        <v>15</v>
      </c>
      <c r="F6" s="603">
        <v>550</v>
      </c>
      <c r="G6" s="603">
        <v>580</v>
      </c>
    </row>
    <row r="7" spans="2:7" s="28" customFormat="1" ht="29.25" customHeight="1">
      <c r="B7" s="246" t="s">
        <v>1426</v>
      </c>
      <c r="C7" s="600">
        <v>7037</v>
      </c>
      <c r="D7" s="600">
        <v>4239</v>
      </c>
      <c r="E7" s="600">
        <v>14652</v>
      </c>
      <c r="F7" s="600">
        <v>209897</v>
      </c>
      <c r="G7" s="600">
        <v>235825</v>
      </c>
    </row>
    <row r="8" spans="2:7" s="28" customFormat="1" ht="13.9" customHeight="1">
      <c r="B8" s="246" t="s">
        <v>493</v>
      </c>
      <c r="C8" s="600">
        <v>3</v>
      </c>
      <c r="D8" s="997">
        <v>0</v>
      </c>
      <c r="E8" s="600">
        <v>15</v>
      </c>
      <c r="F8" s="600">
        <v>528</v>
      </c>
      <c r="G8" s="600">
        <v>546</v>
      </c>
    </row>
    <row r="9" spans="2:7" s="28" customFormat="1" ht="23.25" customHeight="1">
      <c r="B9" s="602" t="s">
        <v>1427</v>
      </c>
      <c r="C9" s="600">
        <v>6411</v>
      </c>
      <c r="D9" s="997">
        <v>0</v>
      </c>
      <c r="E9" s="601">
        <v>6363</v>
      </c>
      <c r="F9" s="601">
        <v>89564</v>
      </c>
      <c r="G9" s="601">
        <v>102338</v>
      </c>
    </row>
    <row r="10" spans="2:7" s="225" customFormat="1" ht="13.9" customHeight="1">
      <c r="B10" s="605" t="s">
        <v>494</v>
      </c>
      <c r="C10" s="606">
        <v>2821</v>
      </c>
      <c r="D10" s="997">
        <v>0</v>
      </c>
      <c r="E10" s="306">
        <v>2811</v>
      </c>
      <c r="F10" s="306">
        <v>44630</v>
      </c>
      <c r="G10" s="306">
        <v>50262</v>
      </c>
    </row>
    <row r="11" spans="2:7" s="225" customFormat="1" ht="13.9" customHeight="1">
      <c r="B11" s="605" t="s">
        <v>495</v>
      </c>
      <c r="C11" s="606">
        <v>713891</v>
      </c>
      <c r="D11" s="779">
        <v>0</v>
      </c>
      <c r="E11" s="306">
        <v>709473</v>
      </c>
      <c r="F11" s="306">
        <v>8994881</v>
      </c>
      <c r="G11" s="306">
        <v>10418245</v>
      </c>
    </row>
    <row r="12" spans="2:7" s="28" customFormat="1" ht="28" customHeight="1">
      <c r="B12" s="604" t="s">
        <v>522</v>
      </c>
      <c r="C12" s="52">
        <v>2564</v>
      </c>
      <c r="D12" s="308">
        <v>0</v>
      </c>
      <c r="E12" s="29">
        <v>2583</v>
      </c>
      <c r="F12" s="29">
        <v>51721</v>
      </c>
      <c r="G12" s="29">
        <v>56868</v>
      </c>
    </row>
    <row r="13" spans="2:7" s="608" customFormat="1" ht="13.9" customHeight="1">
      <c r="B13" s="607" t="s">
        <v>496</v>
      </c>
      <c r="C13" s="606">
        <v>1282</v>
      </c>
      <c r="D13" s="779">
        <v>0</v>
      </c>
      <c r="E13" s="306">
        <v>1291</v>
      </c>
      <c r="F13" s="306">
        <v>25861</v>
      </c>
      <c r="G13" s="306">
        <v>28434</v>
      </c>
    </row>
    <row r="14" spans="2:7" s="608" customFormat="1" ht="13.9" customHeight="1">
      <c r="B14" s="609" t="s">
        <v>497</v>
      </c>
      <c r="C14" s="610">
        <v>254960</v>
      </c>
      <c r="D14" s="998">
        <v>0</v>
      </c>
      <c r="E14" s="611">
        <v>257907</v>
      </c>
      <c r="F14" s="611">
        <v>5176666</v>
      </c>
      <c r="G14" s="611">
        <v>5689533</v>
      </c>
    </row>
    <row r="15" spans="2:7" s="28" customFormat="1" ht="28" customHeight="1">
      <c r="B15" s="604" t="s">
        <v>1428</v>
      </c>
      <c r="C15" s="52">
        <v>3847</v>
      </c>
      <c r="D15" s="308">
        <v>0</v>
      </c>
      <c r="E15" s="29">
        <v>3780</v>
      </c>
      <c r="F15" s="29">
        <v>37842</v>
      </c>
      <c r="G15" s="29">
        <v>45469</v>
      </c>
    </row>
    <row r="16" spans="2:7" s="608" customFormat="1" ht="13.9" customHeight="1">
      <c r="B16" s="607" t="s">
        <v>496</v>
      </c>
      <c r="C16" s="606">
        <v>1539</v>
      </c>
      <c r="D16" s="779">
        <v>0</v>
      </c>
      <c r="E16" s="306">
        <v>1520</v>
      </c>
      <c r="F16" s="306">
        <v>18769</v>
      </c>
      <c r="G16" s="306">
        <v>21827</v>
      </c>
    </row>
    <row r="17" spans="2:11" s="608" customFormat="1" ht="13.9" customHeight="1">
      <c r="B17" s="607" t="s">
        <v>497</v>
      </c>
      <c r="C17" s="606">
        <v>458931</v>
      </c>
      <c r="D17" s="779">
        <v>0</v>
      </c>
      <c r="E17" s="306">
        <v>451566</v>
      </c>
      <c r="F17" s="306">
        <v>3818215</v>
      </c>
      <c r="G17" s="306">
        <v>4728712</v>
      </c>
    </row>
    <row r="18" spans="2:11" s="137" customFormat="1" ht="9.65" customHeight="1">
      <c r="B18" s="1170" t="s">
        <v>1422</v>
      </c>
      <c r="C18" s="1170"/>
      <c r="D18" s="1170"/>
      <c r="E18" s="1170"/>
      <c r="F18" s="1170"/>
      <c r="G18" s="1170"/>
    </row>
    <row r="19" spans="2:11" s="137" customFormat="1" ht="57.75" customHeight="1">
      <c r="B19" s="1170" t="s">
        <v>1423</v>
      </c>
      <c r="C19" s="1170"/>
      <c r="D19" s="1170"/>
      <c r="E19" s="1170"/>
      <c r="F19" s="1170"/>
      <c r="G19" s="1170"/>
      <c r="J19" s="663"/>
      <c r="K19" s="663"/>
    </row>
    <row r="20" spans="2:11" s="137" customFormat="1" ht="31" customHeight="1">
      <c r="B20" s="1170" t="s">
        <v>1424</v>
      </c>
      <c r="C20" s="1170"/>
      <c r="D20" s="1170"/>
      <c r="E20" s="1170"/>
      <c r="F20" s="1170"/>
      <c r="G20" s="1170"/>
    </row>
    <row r="21" spans="2:11" s="137" customFormat="1" ht="19.5" customHeight="1">
      <c r="B21" s="1170" t="s">
        <v>1458</v>
      </c>
      <c r="C21" s="1170"/>
      <c r="D21" s="1170"/>
      <c r="E21" s="1170"/>
      <c r="F21" s="1170"/>
      <c r="G21" s="1170"/>
    </row>
    <row r="22" spans="2:11">
      <c r="B22" s="1170" t="s">
        <v>1615</v>
      </c>
      <c r="C22" s="1170"/>
      <c r="D22" s="1170"/>
      <c r="E22" s="1170"/>
      <c r="F22" s="1170"/>
      <c r="G22" s="1170"/>
    </row>
  </sheetData>
  <mergeCells count="6">
    <mergeCell ref="B22:G22"/>
    <mergeCell ref="B2:G2"/>
    <mergeCell ref="B18:G18"/>
    <mergeCell ref="B19:G19"/>
    <mergeCell ref="B20:G20"/>
    <mergeCell ref="B21:G21"/>
  </mergeCells>
  <pageMargins left="0.7" right="0.7" top="0.75" bottom="0.75" header="0.3" footer="0.3"/>
  <pageSetup paperSize="9" orientation="portrait"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dimension ref="B2:G15"/>
  <sheetViews>
    <sheetView showGridLines="0" zoomScaleNormal="100" workbookViewId="0"/>
  </sheetViews>
  <sheetFormatPr baseColWidth="10" defaultColWidth="8.69921875" defaultRowHeight="13"/>
  <cols>
    <col min="1" max="1" width="8.69921875" style="1" customWidth="1"/>
    <col min="2" max="2" width="58.19921875" style="1" customWidth="1"/>
    <col min="3" max="3" width="13.69921875" style="1" customWidth="1"/>
    <col min="4" max="4" width="15.5" style="1" bestFit="1" customWidth="1"/>
    <col min="5" max="5" width="12.19921875" style="1" customWidth="1"/>
    <col min="6" max="6" width="18.19921875" style="1" customWidth="1"/>
    <col min="7" max="7" width="17.69921875" style="1" bestFit="1" customWidth="1"/>
    <col min="8" max="16384" width="8.69921875" style="1"/>
  </cols>
  <sheetData>
    <row r="2" spans="2:7" s="3" customFormat="1" ht="13.15" customHeight="1">
      <c r="B2" s="1064" t="s">
        <v>1534</v>
      </c>
      <c r="C2" s="1168"/>
      <c r="D2" s="1168"/>
      <c r="E2" s="1168"/>
      <c r="F2" s="1168"/>
      <c r="G2" s="1168"/>
    </row>
    <row r="3" spans="2:7" s="87" customFormat="1" ht="13.15" customHeight="1">
      <c r="B3" s="86"/>
      <c r="C3" s="90"/>
      <c r="D3" s="90"/>
      <c r="E3" s="90"/>
      <c r="F3" s="90"/>
      <c r="G3" s="90"/>
    </row>
    <row r="4" spans="2:7">
      <c r="B4" s="37"/>
      <c r="C4" s="28"/>
      <c r="D4" s="28"/>
      <c r="E4" s="28"/>
      <c r="F4" s="28"/>
      <c r="G4" s="28"/>
    </row>
    <row r="5" spans="2:7" ht="26">
      <c r="B5" s="578" t="s">
        <v>498</v>
      </c>
      <c r="C5" s="579" t="s">
        <v>25</v>
      </c>
      <c r="D5" s="579" t="s">
        <v>491</v>
      </c>
      <c r="E5" s="579" t="s">
        <v>499</v>
      </c>
      <c r="F5" s="579" t="s">
        <v>428</v>
      </c>
      <c r="G5" s="579" t="s">
        <v>182</v>
      </c>
    </row>
    <row r="6" spans="2:7" s="657" customFormat="1" ht="13.9" customHeight="1">
      <c r="B6" s="658" t="s">
        <v>38</v>
      </c>
      <c r="C6" s="999">
        <v>0</v>
      </c>
      <c r="D6" s="999">
        <v>0</v>
      </c>
      <c r="E6" s="999">
        <v>0</v>
      </c>
      <c r="F6" s="660">
        <v>1</v>
      </c>
      <c r="G6" s="660">
        <v>1</v>
      </c>
    </row>
    <row r="7" spans="2:7" s="657" customFormat="1" ht="28" customHeight="1">
      <c r="B7" s="659" t="s">
        <v>487</v>
      </c>
      <c r="C7" s="1000">
        <v>0</v>
      </c>
      <c r="D7" s="1000">
        <v>0</v>
      </c>
      <c r="E7" s="1000">
        <v>0</v>
      </c>
      <c r="F7" s="661">
        <v>360</v>
      </c>
      <c r="G7" s="661">
        <v>360</v>
      </c>
    </row>
    <row r="8" spans="2:7" s="657" customFormat="1" ht="13.9" customHeight="1">
      <c r="B8" s="659" t="s">
        <v>37</v>
      </c>
      <c r="C8" s="1000">
        <v>0</v>
      </c>
      <c r="D8" s="1000">
        <v>0</v>
      </c>
      <c r="E8" s="1000">
        <v>0</v>
      </c>
      <c r="F8" s="661">
        <v>2</v>
      </c>
      <c r="G8" s="661">
        <v>2</v>
      </c>
    </row>
    <row r="9" spans="2:7" s="657" customFormat="1" ht="28" customHeight="1">
      <c r="B9" s="659" t="s">
        <v>488</v>
      </c>
      <c r="C9" s="1000">
        <v>0</v>
      </c>
      <c r="D9" s="1000">
        <v>0</v>
      </c>
      <c r="E9" s="1000">
        <v>0</v>
      </c>
      <c r="F9" s="661">
        <v>1088</v>
      </c>
      <c r="G9" s="661">
        <v>1088</v>
      </c>
    </row>
    <row r="10" spans="2:7" s="657" customFormat="1" ht="28.5" customHeight="1">
      <c r="B10" s="659" t="s">
        <v>429</v>
      </c>
      <c r="C10" s="1000">
        <v>0</v>
      </c>
      <c r="D10" s="1000">
        <v>0</v>
      </c>
      <c r="E10" s="661">
        <v>4</v>
      </c>
      <c r="F10" s="661">
        <v>23</v>
      </c>
      <c r="G10" s="661">
        <v>27</v>
      </c>
    </row>
    <row r="11" spans="2:7" s="657" customFormat="1" ht="28" customHeight="1">
      <c r="B11" s="659" t="s">
        <v>1234</v>
      </c>
      <c r="C11" s="1000">
        <v>0</v>
      </c>
      <c r="D11" s="1000">
        <v>0</v>
      </c>
      <c r="E11" s="661">
        <v>9568</v>
      </c>
      <c r="F11" s="662">
        <v>23174</v>
      </c>
      <c r="G11" s="662">
        <v>32742</v>
      </c>
    </row>
    <row r="12" spans="2:7" s="656" customFormat="1" ht="13.9" customHeight="1">
      <c r="B12" s="284" t="s">
        <v>1430</v>
      </c>
      <c r="C12" s="1001">
        <v>0</v>
      </c>
      <c r="D12" s="1001">
        <v>0</v>
      </c>
      <c r="E12" s="964">
        <v>8368</v>
      </c>
      <c r="F12" s="655">
        <v>19164</v>
      </c>
      <c r="G12" s="655">
        <v>27532</v>
      </c>
    </row>
    <row r="13" spans="2:7" s="656" customFormat="1" ht="13.9" customHeight="1">
      <c r="B13" s="284" t="s">
        <v>1431</v>
      </c>
      <c r="C13" s="1001">
        <v>0</v>
      </c>
      <c r="D13" s="1001">
        <v>0</v>
      </c>
      <c r="E13" s="964">
        <v>1199</v>
      </c>
      <c r="F13" s="655">
        <v>4010</v>
      </c>
      <c r="G13" s="655">
        <v>5210</v>
      </c>
    </row>
    <row r="14" spans="2:7" s="137" customFormat="1" ht="46.5" customHeight="1">
      <c r="B14" s="1074" t="s">
        <v>1429</v>
      </c>
      <c r="C14" s="1074"/>
      <c r="D14" s="1074"/>
      <c r="E14" s="1074"/>
      <c r="F14" s="1074"/>
      <c r="G14" s="1074"/>
    </row>
    <row r="15" spans="2:7">
      <c r="B15" s="16"/>
    </row>
  </sheetData>
  <mergeCells count="2">
    <mergeCell ref="B14:G14"/>
    <mergeCell ref="B2:G2"/>
  </mergeCells>
  <pageMargins left="0.7" right="0.7" top="0.75" bottom="0.75" header="0.3" footer="0.3"/>
  <pageSetup paperSize="9" orientation="portrait"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dimension ref="B2:G19"/>
  <sheetViews>
    <sheetView showGridLines="0" zoomScaleNormal="100" workbookViewId="0"/>
  </sheetViews>
  <sheetFormatPr baseColWidth="10" defaultColWidth="8.69921875" defaultRowHeight="13"/>
  <cols>
    <col min="1" max="1" width="8.69921875" style="1" customWidth="1"/>
    <col min="2" max="2" width="55.69921875" style="1" customWidth="1"/>
    <col min="3" max="3" width="16.5" style="1" customWidth="1"/>
    <col min="4" max="5" width="15.296875" style="1" customWidth="1"/>
    <col min="6" max="6" width="17.19921875" style="1" customWidth="1"/>
    <col min="7" max="7" width="15.296875" style="1" customWidth="1"/>
    <col min="8" max="16384" width="8.69921875" style="1"/>
  </cols>
  <sheetData>
    <row r="2" spans="2:7" ht="13.15" customHeight="1">
      <c r="B2" s="1064" t="s">
        <v>1598</v>
      </c>
      <c r="C2" s="1168"/>
      <c r="D2" s="1168"/>
      <c r="E2" s="1168"/>
      <c r="F2" s="1168"/>
      <c r="G2" s="1168"/>
    </row>
    <row r="3" spans="2:7" s="87" customFormat="1" ht="13.15" customHeight="1">
      <c r="B3" s="86"/>
      <c r="C3" s="90"/>
      <c r="D3" s="90"/>
      <c r="E3" s="90"/>
      <c r="F3" s="90"/>
      <c r="G3" s="90"/>
    </row>
    <row r="4" spans="2:7">
      <c r="B4" s="49"/>
      <c r="C4" s="39"/>
      <c r="D4" s="39"/>
      <c r="E4" s="39"/>
      <c r="F4" s="39"/>
      <c r="G4" s="39"/>
    </row>
    <row r="5" spans="2:7" ht="39">
      <c r="B5" s="578" t="s">
        <v>1233</v>
      </c>
      <c r="C5" s="579" t="s">
        <v>1434</v>
      </c>
      <c r="D5" s="579" t="s">
        <v>491</v>
      </c>
      <c r="E5" s="579" t="s">
        <v>1435</v>
      </c>
      <c r="F5" s="579" t="s">
        <v>428</v>
      </c>
      <c r="G5" s="579" t="s">
        <v>182</v>
      </c>
    </row>
    <row r="6" spans="2:7" s="612" customFormat="1" ht="15">
      <c r="B6" s="615" t="s">
        <v>1206</v>
      </c>
      <c r="C6" s="649"/>
      <c r="D6" s="650"/>
      <c r="E6" s="651"/>
      <c r="F6" s="651"/>
      <c r="G6" s="651"/>
    </row>
    <row r="7" spans="2:7" s="39" customFormat="1" ht="13.9" customHeight="1">
      <c r="B7" s="617" t="s">
        <v>486</v>
      </c>
      <c r="C7" s="613">
        <v>725</v>
      </c>
      <c r="D7" s="1002">
        <v>0</v>
      </c>
      <c r="E7" s="614">
        <v>1263</v>
      </c>
      <c r="F7" s="614">
        <v>24505</v>
      </c>
      <c r="G7" s="614">
        <v>26493</v>
      </c>
    </row>
    <row r="8" spans="2:7" s="39" customFormat="1" ht="13.9" customHeight="1">
      <c r="B8" s="618" t="s">
        <v>26</v>
      </c>
      <c r="C8" s="52">
        <v>93824</v>
      </c>
      <c r="D8" s="308">
        <v>0</v>
      </c>
      <c r="E8" s="52">
        <v>163215</v>
      </c>
      <c r="F8" s="52">
        <v>3198608</v>
      </c>
      <c r="G8" s="52">
        <v>3455647</v>
      </c>
    </row>
    <row r="9" spans="2:7" s="612" customFormat="1" ht="15">
      <c r="B9" s="274" t="s">
        <v>1207</v>
      </c>
      <c r="C9" s="652"/>
      <c r="D9" s="653"/>
      <c r="E9" s="654"/>
      <c r="F9" s="654"/>
      <c r="G9" s="654"/>
    </row>
    <row r="10" spans="2:7" s="39" customFormat="1" ht="13.9" customHeight="1">
      <c r="B10" s="617" t="s">
        <v>489</v>
      </c>
      <c r="C10" s="613">
        <v>2873</v>
      </c>
      <c r="D10" s="1002">
        <v>0</v>
      </c>
      <c r="E10" s="614">
        <v>3068</v>
      </c>
      <c r="F10" s="614">
        <v>63933</v>
      </c>
      <c r="G10" s="614">
        <v>69875</v>
      </c>
    </row>
    <row r="11" spans="2:7" s="39" customFormat="1" ht="13.9" customHeight="1">
      <c r="B11" s="618" t="s">
        <v>27</v>
      </c>
      <c r="C11" s="52">
        <v>611308</v>
      </c>
      <c r="D11" s="308">
        <v>0</v>
      </c>
      <c r="E11" s="52">
        <v>621783</v>
      </c>
      <c r="F11" s="52">
        <v>10743341</v>
      </c>
      <c r="G11" s="52">
        <v>11976432</v>
      </c>
    </row>
    <row r="12" spans="2:7" s="612" customFormat="1" ht="15">
      <c r="B12" s="274" t="s">
        <v>1432</v>
      </c>
      <c r="C12" s="1003">
        <v>-135</v>
      </c>
      <c r="D12" s="1003">
        <v>0</v>
      </c>
      <c r="E12" s="1003">
        <v>-227</v>
      </c>
      <c r="F12" s="1003">
        <v>-3744</v>
      </c>
      <c r="G12" s="1003">
        <v>-4105</v>
      </c>
    </row>
    <row r="13" spans="2:7" s="612" customFormat="1" ht="15">
      <c r="B13" s="274" t="s">
        <v>1433</v>
      </c>
      <c r="C13" s="1003">
        <v>-13</v>
      </c>
      <c r="D13" s="1003">
        <v>0</v>
      </c>
      <c r="E13" s="1003">
        <v>-5266</v>
      </c>
      <c r="F13" s="1003">
        <v>-416</v>
      </c>
      <c r="G13" s="1003">
        <v>-5694</v>
      </c>
    </row>
    <row r="14" spans="2:7" s="570" customFormat="1" ht="18.75" customHeight="1">
      <c r="B14" s="1171" t="s">
        <v>1436</v>
      </c>
      <c r="C14" s="1171"/>
      <c r="D14" s="1171"/>
      <c r="E14" s="1171"/>
      <c r="F14" s="1171"/>
      <c r="G14" s="1171"/>
    </row>
    <row r="15" spans="2:7" s="570" customFormat="1" ht="18.75" customHeight="1">
      <c r="B15" s="1170" t="s">
        <v>1437</v>
      </c>
      <c r="C15" s="1170"/>
      <c r="D15" s="1170"/>
      <c r="E15" s="1170"/>
      <c r="F15" s="1170"/>
      <c r="G15" s="1170"/>
    </row>
    <row r="16" spans="2:7" s="570" customFormat="1" ht="9.65" customHeight="1">
      <c r="B16" s="1170" t="s">
        <v>1438</v>
      </c>
      <c r="C16" s="1170"/>
      <c r="D16" s="1170"/>
      <c r="E16" s="1170"/>
      <c r="F16" s="1170"/>
      <c r="G16" s="1170"/>
    </row>
    <row r="17" spans="2:7" ht="23.65" customHeight="1">
      <c r="B17" s="1170" t="s">
        <v>1439</v>
      </c>
      <c r="C17" s="1170"/>
      <c r="D17" s="1170"/>
      <c r="E17" s="1170"/>
      <c r="F17" s="1170"/>
      <c r="G17" s="1170"/>
    </row>
    <row r="18" spans="2:7" ht="91.4" customHeight="1">
      <c r="B18" s="1170" t="s">
        <v>1616</v>
      </c>
      <c r="C18" s="1170"/>
      <c r="D18" s="1170"/>
      <c r="E18" s="1170"/>
      <c r="F18" s="1170"/>
      <c r="G18" s="1170"/>
    </row>
    <row r="19" spans="2:7" ht="11.25" customHeight="1">
      <c r="B19" s="1170" t="s">
        <v>1531</v>
      </c>
      <c r="C19" s="1170"/>
      <c r="D19" s="1170"/>
      <c r="E19" s="1170"/>
      <c r="F19" s="1170"/>
      <c r="G19" s="1170"/>
    </row>
  </sheetData>
  <mergeCells count="7">
    <mergeCell ref="B18:G18"/>
    <mergeCell ref="B19:G19"/>
    <mergeCell ref="B2:G2"/>
    <mergeCell ref="B17:G17"/>
    <mergeCell ref="B14:G14"/>
    <mergeCell ref="B15:G15"/>
    <mergeCell ref="B16:G16"/>
  </mergeCells>
  <pageMargins left="0.7" right="0.7" top="0.75" bottom="0.75" header="0.3" footer="0.3"/>
  <pageSetup paperSize="9" orientation="portrait" horizontalDpi="90" verticalDpi="90"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dimension ref="B2:G31"/>
  <sheetViews>
    <sheetView showGridLines="0" zoomScaleNormal="100" workbookViewId="0"/>
  </sheetViews>
  <sheetFormatPr baseColWidth="10" defaultColWidth="8.69921875" defaultRowHeight="13"/>
  <cols>
    <col min="1" max="1" width="8.69921875" style="1" customWidth="1"/>
    <col min="2" max="2" width="36" style="1" customWidth="1"/>
    <col min="3" max="3" width="14.69921875" style="1" customWidth="1"/>
    <col min="4" max="4" width="28" style="1" customWidth="1"/>
    <col min="5" max="5" width="19.19921875" style="1" customWidth="1"/>
    <col min="6" max="16384" width="8.69921875" style="1"/>
  </cols>
  <sheetData>
    <row r="2" spans="2:7" s="3" customFormat="1" ht="26.25" customHeight="1">
      <c r="B2" s="1064" t="s">
        <v>1617</v>
      </c>
      <c r="C2" s="1168"/>
      <c r="D2" s="1168"/>
      <c r="E2" s="1168"/>
      <c r="F2" s="664"/>
      <c r="G2" s="664"/>
    </row>
    <row r="3" spans="2:7" s="87" customFormat="1" ht="28.9" customHeight="1">
      <c r="B3" s="86"/>
      <c r="C3" s="90"/>
      <c r="D3" s="90"/>
      <c r="E3" s="90"/>
      <c r="F3" s="91"/>
      <c r="G3" s="91"/>
    </row>
    <row r="4" spans="2:7">
      <c r="B4" s="36"/>
      <c r="C4" s="36"/>
      <c r="D4" s="36"/>
      <c r="E4" s="36"/>
    </row>
    <row r="5" spans="2:7" s="3" customFormat="1" ht="40.4" customHeight="1">
      <c r="B5" s="578" t="s">
        <v>500</v>
      </c>
      <c r="C5" s="579" t="s">
        <v>184</v>
      </c>
      <c r="D5" s="579" t="s">
        <v>1208</v>
      </c>
      <c r="E5" s="579" t="s">
        <v>183</v>
      </c>
    </row>
    <row r="6" spans="2:7" s="39" customFormat="1" ht="13.9" customHeight="1">
      <c r="B6" s="221" t="s">
        <v>1440</v>
      </c>
      <c r="C6" s="270">
        <v>3</v>
      </c>
      <c r="D6" s="269">
        <v>13448</v>
      </c>
      <c r="E6" s="598">
        <v>0.81</v>
      </c>
    </row>
    <row r="7" spans="2:7" s="39" customFormat="1" ht="13.9" customHeight="1">
      <c r="B7" s="223" t="s">
        <v>430</v>
      </c>
      <c r="C7" s="32">
        <v>12</v>
      </c>
      <c r="D7" s="29">
        <v>4239</v>
      </c>
      <c r="E7" s="599">
        <v>0</v>
      </c>
    </row>
    <row r="8" spans="2:7" s="39" customFormat="1" ht="13.9" customHeight="1">
      <c r="B8" s="965" t="s">
        <v>1448</v>
      </c>
      <c r="C8" s="32">
        <v>15</v>
      </c>
      <c r="D8" s="29">
        <v>21015</v>
      </c>
      <c r="E8" s="599">
        <v>0.42</v>
      </c>
    </row>
    <row r="9" spans="2:7" s="39" customFormat="1" ht="13.9" customHeight="1">
      <c r="B9" s="965" t="s">
        <v>1449</v>
      </c>
      <c r="C9" s="32">
        <v>177</v>
      </c>
      <c r="D9" s="29">
        <v>110635</v>
      </c>
      <c r="E9" s="599">
        <v>0.45</v>
      </c>
    </row>
    <row r="10" spans="2:7" s="39" customFormat="1" ht="13.9" customHeight="1">
      <c r="B10" s="965" t="s">
        <v>1450</v>
      </c>
      <c r="C10" s="32">
        <v>101</v>
      </c>
      <c r="D10" s="29">
        <v>58111</v>
      </c>
      <c r="E10" s="599">
        <v>0.66</v>
      </c>
    </row>
    <row r="11" spans="2:7" s="39" customFormat="1" ht="13.9" customHeight="1">
      <c r="B11" s="965" t="s">
        <v>1451</v>
      </c>
      <c r="C11" s="32">
        <v>24</v>
      </c>
      <c r="D11" s="29">
        <v>12489</v>
      </c>
      <c r="E11" s="599">
        <v>0.56999999999999995</v>
      </c>
    </row>
    <row r="12" spans="2:7" s="39" customFormat="1" ht="13.9" customHeight="1">
      <c r="B12" s="965" t="s">
        <v>1452</v>
      </c>
      <c r="C12" s="32">
        <v>132</v>
      </c>
      <c r="D12" s="29">
        <v>73541</v>
      </c>
      <c r="E12" s="599">
        <v>0.36</v>
      </c>
    </row>
    <row r="13" spans="2:7" s="39" customFormat="1" ht="13.9" customHeight="1">
      <c r="B13" s="965" t="s">
        <v>1453</v>
      </c>
      <c r="C13" s="32">
        <v>116</v>
      </c>
      <c r="D13" s="29">
        <v>44684</v>
      </c>
      <c r="E13" s="599">
        <v>0.25</v>
      </c>
    </row>
    <row r="14" spans="2:7" ht="18" customHeight="1">
      <c r="B14" s="206" t="s">
        <v>182</v>
      </c>
      <c r="C14" s="619">
        <v>580</v>
      </c>
      <c r="D14" s="620">
        <v>338163</v>
      </c>
      <c r="E14" s="621"/>
    </row>
    <row r="15" spans="2:7" s="622" customFormat="1" ht="12" customHeight="1">
      <c r="B15" s="1174" t="s">
        <v>1442</v>
      </c>
      <c r="C15" s="1174"/>
      <c r="D15" s="1174"/>
      <c r="E15" s="1174"/>
    </row>
    <row r="16" spans="2:7" s="622" customFormat="1" ht="18.75" customHeight="1">
      <c r="B16" s="1170" t="s">
        <v>1441</v>
      </c>
      <c r="C16" s="1170"/>
      <c r="D16" s="1170"/>
      <c r="E16" s="1170"/>
    </row>
    <row r="17" spans="2:5" s="622" customFormat="1" ht="12" customHeight="1">
      <c r="B17" s="977" t="s">
        <v>1443</v>
      </c>
      <c r="C17" s="983"/>
      <c r="D17" s="983"/>
      <c r="E17" s="983"/>
    </row>
    <row r="18" spans="2:5" s="622" customFormat="1" ht="12" customHeight="1">
      <c r="B18" s="977" t="s">
        <v>1444</v>
      </c>
      <c r="C18" s="984"/>
      <c r="D18" s="985"/>
      <c r="E18" s="986"/>
    </row>
    <row r="19" spans="2:5" s="622" customFormat="1" ht="12" customHeight="1">
      <c r="B19" s="977" t="s">
        <v>1445</v>
      </c>
      <c r="C19" s="984"/>
      <c r="D19" s="985"/>
      <c r="E19" s="986"/>
    </row>
    <row r="20" spans="2:5" s="622" customFormat="1" ht="12" customHeight="1">
      <c r="B20" s="977" t="s">
        <v>1446</v>
      </c>
      <c r="C20" s="984"/>
      <c r="D20" s="985"/>
      <c r="E20" s="986"/>
    </row>
    <row r="21" spans="2:5" s="622" customFormat="1" ht="12" customHeight="1">
      <c r="B21" s="977" t="s">
        <v>1447</v>
      </c>
      <c r="C21" s="984"/>
      <c r="D21" s="985"/>
      <c r="E21" s="986"/>
    </row>
    <row r="22" spans="2:5">
      <c r="B22" s="1170" t="s">
        <v>1615</v>
      </c>
      <c r="C22" s="1170"/>
      <c r="D22" s="1170"/>
      <c r="E22" s="1170"/>
    </row>
    <row r="23" spans="2:5" ht="14.5">
      <c r="B23" s="1172"/>
      <c r="C23" s="1172"/>
      <c r="D23" s="1172"/>
      <c r="E23" s="70"/>
    </row>
    <row r="24" spans="2:5">
      <c r="B24" s="1173"/>
      <c r="C24" s="1173"/>
      <c r="D24" s="1173"/>
      <c r="E24" s="1173"/>
    </row>
    <row r="25" spans="2:5">
      <c r="B25" s="1173"/>
      <c r="C25" s="1173"/>
      <c r="D25" s="1173"/>
      <c r="E25" s="1173"/>
    </row>
    <row r="26" spans="2:5" ht="14.5">
      <c r="B26" s="72"/>
      <c r="C26" s="72"/>
      <c r="D26" s="72"/>
      <c r="E26" s="70"/>
    </row>
    <row r="27" spans="2:5" ht="14.5">
      <c r="B27" s="72"/>
      <c r="C27" s="72"/>
      <c r="D27" s="72"/>
      <c r="E27" s="70"/>
    </row>
    <row r="28" spans="2:5" ht="14.5">
      <c r="B28" s="72"/>
      <c r="C28" s="72"/>
      <c r="D28" s="72"/>
      <c r="E28" s="70"/>
    </row>
    <row r="29" spans="2:5" ht="14.5">
      <c r="B29" s="72"/>
      <c r="C29" s="72"/>
      <c r="D29" s="72"/>
      <c r="E29" s="70"/>
    </row>
    <row r="30" spans="2:5" ht="14.5">
      <c r="B30" s="72"/>
      <c r="C30" s="72"/>
      <c r="D30" s="72"/>
      <c r="E30" s="70"/>
    </row>
    <row r="31" spans="2:5" ht="14.5">
      <c r="B31" s="72"/>
      <c r="C31" s="72"/>
      <c r="D31" s="72"/>
      <c r="E31" s="70"/>
    </row>
  </sheetData>
  <mergeCells count="7">
    <mergeCell ref="B23:D23"/>
    <mergeCell ref="B24:E24"/>
    <mergeCell ref="B25:E25"/>
    <mergeCell ref="B2:E2"/>
    <mergeCell ref="B16:E16"/>
    <mergeCell ref="B15:E15"/>
    <mergeCell ref="B22:E22"/>
  </mergeCells>
  <pageMargins left="0.7" right="0.7" top="0.75" bottom="0.75" header="0.3" footer="0.3"/>
  <pageSetup paperSize="9" orientation="portrait"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dimension ref="B2:G18"/>
  <sheetViews>
    <sheetView showGridLines="0" zoomScaleNormal="100" workbookViewId="0"/>
  </sheetViews>
  <sheetFormatPr baseColWidth="10" defaultColWidth="8.69921875" defaultRowHeight="13"/>
  <cols>
    <col min="1" max="1" width="8.69921875" style="1" customWidth="1"/>
    <col min="2" max="2" width="57.5" style="1" customWidth="1"/>
    <col min="3" max="3" width="30.5" style="1" customWidth="1"/>
    <col min="4" max="16384" width="8.69921875" style="1"/>
  </cols>
  <sheetData>
    <row r="2" spans="2:7" s="3" customFormat="1" ht="34.4" customHeight="1">
      <c r="B2" s="1064" t="s">
        <v>1236</v>
      </c>
      <c r="C2" s="1064"/>
    </row>
    <row r="3" spans="2:7" ht="13.15" customHeight="1">
      <c r="B3" s="53"/>
      <c r="C3" s="54"/>
    </row>
    <row r="4" spans="2:7" ht="13.15" customHeight="1">
      <c r="B4" s="53"/>
      <c r="C4" s="54"/>
    </row>
    <row r="5" spans="2:7" ht="26">
      <c r="B5" s="578" t="s">
        <v>1209</v>
      </c>
      <c r="C5" s="579" t="s">
        <v>441</v>
      </c>
      <c r="F5" s="1040"/>
      <c r="G5" s="1040"/>
    </row>
    <row r="6" spans="2:7" s="39" customFormat="1" ht="13.9" customHeight="1">
      <c r="B6" s="625" t="s">
        <v>431</v>
      </c>
      <c r="C6" s="623">
        <v>1</v>
      </c>
      <c r="F6" s="1040"/>
      <c r="G6" s="1040"/>
    </row>
    <row r="7" spans="2:7" s="39" customFormat="1" ht="13.9" customHeight="1">
      <c r="B7" s="626" t="s">
        <v>432</v>
      </c>
      <c r="C7" s="624">
        <v>1</v>
      </c>
    </row>
    <row r="8" spans="2:7" s="39" customFormat="1" ht="13.9" customHeight="1">
      <c r="B8" s="626" t="s">
        <v>433</v>
      </c>
      <c r="C8" s="624">
        <v>0</v>
      </c>
    </row>
    <row r="9" spans="2:7" s="39" customFormat="1" ht="13.9" customHeight="1">
      <c r="B9" s="626" t="s">
        <v>434</v>
      </c>
      <c r="C9" s="624">
        <v>1</v>
      </c>
    </row>
    <row r="10" spans="2:7" s="39" customFormat="1" ht="13.9" customHeight="1">
      <c r="B10" s="626" t="s">
        <v>435</v>
      </c>
      <c r="C10" s="624">
        <v>1</v>
      </c>
    </row>
    <row r="11" spans="2:7" s="39" customFormat="1" ht="13.9" customHeight="1">
      <c r="B11" s="626" t="s">
        <v>436</v>
      </c>
      <c r="C11" s="624">
        <v>1</v>
      </c>
    </row>
    <row r="12" spans="2:7" s="39" customFormat="1" ht="13.9" customHeight="1">
      <c r="B12" s="626" t="s">
        <v>437</v>
      </c>
      <c r="C12" s="624">
        <v>2</v>
      </c>
    </row>
    <row r="13" spans="2:7" s="39" customFormat="1" ht="13.9" customHeight="1">
      <c r="B13" s="626" t="s">
        <v>438</v>
      </c>
      <c r="C13" s="624">
        <v>5</v>
      </c>
    </row>
    <row r="14" spans="2:7" s="39" customFormat="1" ht="13.9" customHeight="1">
      <c r="B14" s="626" t="s">
        <v>439</v>
      </c>
      <c r="C14" s="624">
        <v>7</v>
      </c>
    </row>
    <row r="15" spans="2:7" s="39" customFormat="1" ht="13.9" customHeight="1">
      <c r="B15" s="625" t="s">
        <v>440</v>
      </c>
      <c r="C15" s="623">
        <v>40</v>
      </c>
    </row>
    <row r="16" spans="2:7" s="3" customFormat="1" ht="18" customHeight="1">
      <c r="B16" s="206" t="s">
        <v>185</v>
      </c>
      <c r="C16" s="619">
        <v>59</v>
      </c>
    </row>
    <row r="17" spans="2:3" s="627" customFormat="1" ht="37.5" customHeight="1">
      <c r="B17" s="1170" t="s">
        <v>1454</v>
      </c>
      <c r="C17" s="1170"/>
    </row>
    <row r="18" spans="2:3">
      <c r="B18" s="1170" t="s">
        <v>1615</v>
      </c>
      <c r="C18" s="1170"/>
    </row>
  </sheetData>
  <mergeCells count="4">
    <mergeCell ref="B2:C2"/>
    <mergeCell ref="B17:C17"/>
    <mergeCell ref="F5:G6"/>
    <mergeCell ref="B18:C1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2"/>
  <sheetViews>
    <sheetView showGridLines="0" zoomScaleNormal="100" workbookViewId="0"/>
  </sheetViews>
  <sheetFormatPr baseColWidth="10" defaultColWidth="8.69921875" defaultRowHeight="13"/>
  <cols>
    <col min="1" max="1" width="8.69921875" style="1" customWidth="1"/>
    <col min="2" max="2" width="88.69921875" style="1" customWidth="1"/>
    <col min="3" max="3" width="12.19921875" style="1" customWidth="1"/>
    <col min="4" max="4" width="19" style="1" customWidth="1"/>
    <col min="5" max="5" width="22" style="1" customWidth="1"/>
    <col min="6" max="6" width="8.69921875" style="1"/>
    <col min="7" max="7" width="11" style="1" bestFit="1" customWidth="1"/>
    <col min="8" max="8" width="9" style="1" bestFit="1" customWidth="1"/>
    <col min="9" max="16384" width="8.69921875" style="1"/>
  </cols>
  <sheetData>
    <row r="2" spans="2:9">
      <c r="B2" s="80" t="s">
        <v>1273</v>
      </c>
      <c r="C2" s="1060"/>
      <c r="D2" s="1060"/>
      <c r="E2" s="1060"/>
    </row>
    <row r="3" spans="2:9">
      <c r="B3" s="26"/>
      <c r="C3" s="110"/>
      <c r="D3" s="110"/>
      <c r="E3" s="110"/>
    </row>
    <row r="4" spans="2:9">
      <c r="B4" s="26"/>
      <c r="C4" s="110"/>
      <c r="D4" s="110"/>
      <c r="E4" s="110"/>
    </row>
    <row r="5" spans="2:9" ht="41">
      <c r="B5" s="203"/>
      <c r="C5" s="1037" t="s">
        <v>1214</v>
      </c>
      <c r="D5" s="1037"/>
      <c r="E5" s="579" t="s">
        <v>1215</v>
      </c>
    </row>
    <row r="6" spans="2:9">
      <c r="B6" s="271"/>
      <c r="C6" s="639">
        <v>43830</v>
      </c>
      <c r="D6" s="639">
        <v>43465</v>
      </c>
      <c r="E6" s="639">
        <v>43830</v>
      </c>
      <c r="F6" s="111"/>
    </row>
    <row r="7" spans="2:9" s="272" customFormat="1" ht="14.5">
      <c r="B7" s="274" t="s">
        <v>727</v>
      </c>
      <c r="C7" s="750">
        <v>286159.02036580507</v>
      </c>
      <c r="D7" s="750">
        <v>274256.05832728936</v>
      </c>
      <c r="E7" s="750">
        <v>22892.721629264408</v>
      </c>
      <c r="H7" s="273"/>
      <c r="I7" s="1012"/>
    </row>
    <row r="8" spans="2:9" ht="15">
      <c r="B8" s="221" t="s">
        <v>1216</v>
      </c>
      <c r="C8" s="307">
        <v>190602.9443658051</v>
      </c>
      <c r="D8" s="307">
        <v>188158.32532728932</v>
      </c>
      <c r="E8" s="307">
        <v>15248.235549264407</v>
      </c>
      <c r="H8" s="112"/>
    </row>
    <row r="9" spans="2:9" ht="15">
      <c r="B9" s="223" t="s">
        <v>1217</v>
      </c>
      <c r="C9" s="308">
        <v>4606.4889999999996</v>
      </c>
      <c r="D9" s="308">
        <v>5421</v>
      </c>
      <c r="E9" s="71">
        <v>368.51911999999999</v>
      </c>
      <c r="H9" s="112"/>
    </row>
    <row r="10" spans="2:9" ht="15">
      <c r="B10" s="223" t="s">
        <v>1218</v>
      </c>
      <c r="C10" s="71">
        <v>88191.236999999994</v>
      </c>
      <c r="D10" s="71">
        <v>77733</v>
      </c>
      <c r="E10" s="71">
        <v>7055.2989600000001</v>
      </c>
      <c r="H10" s="112"/>
    </row>
    <row r="11" spans="2:9" ht="28">
      <c r="B11" s="223" t="s">
        <v>1219</v>
      </c>
      <c r="C11" s="71">
        <v>2758.35</v>
      </c>
      <c r="D11" s="71">
        <v>2943.5529999999999</v>
      </c>
      <c r="E11" s="71">
        <v>220.66800000000001</v>
      </c>
      <c r="H11" s="112"/>
    </row>
    <row r="12" spans="2:9" s="272" customFormat="1">
      <c r="B12" s="274" t="s">
        <v>728</v>
      </c>
      <c r="C12" s="750">
        <v>8288.5480000000007</v>
      </c>
      <c r="D12" s="750">
        <v>8482.6139999999996</v>
      </c>
      <c r="E12" s="750">
        <v>663.08384000000001</v>
      </c>
      <c r="H12" s="273"/>
    </row>
    <row r="13" spans="2:9">
      <c r="B13" s="221" t="s">
        <v>729</v>
      </c>
      <c r="C13" s="307">
        <v>6716.32</v>
      </c>
      <c r="D13" s="307">
        <v>7064.5119999999997</v>
      </c>
      <c r="E13" s="307">
        <v>537.30560000000003</v>
      </c>
      <c r="H13" s="112"/>
    </row>
    <row r="14" spans="2:9">
      <c r="B14" s="223" t="s">
        <v>730</v>
      </c>
      <c r="C14" s="308">
        <v>0</v>
      </c>
      <c r="D14" s="308">
        <v>0</v>
      </c>
      <c r="E14" s="308">
        <v>0</v>
      </c>
      <c r="H14" s="112"/>
    </row>
    <row r="15" spans="2:9">
      <c r="B15" s="223" t="s">
        <v>731</v>
      </c>
      <c r="C15" s="308">
        <v>0</v>
      </c>
      <c r="D15" s="308">
        <v>0</v>
      </c>
      <c r="E15" s="308">
        <v>0</v>
      </c>
      <c r="H15" s="112"/>
    </row>
    <row r="16" spans="2:9">
      <c r="B16" s="223" t="s">
        <v>732</v>
      </c>
      <c r="C16" s="308">
        <v>0</v>
      </c>
      <c r="D16" s="308">
        <v>0</v>
      </c>
      <c r="E16" s="308">
        <v>0</v>
      </c>
      <c r="H16" s="112"/>
    </row>
    <row r="17" spans="2:8" ht="26">
      <c r="B17" s="223" t="s">
        <v>733</v>
      </c>
      <c r="C17" s="71">
        <v>43.59</v>
      </c>
      <c r="D17" s="71">
        <v>41</v>
      </c>
      <c r="E17" s="71">
        <v>3.4872000000000001</v>
      </c>
      <c r="H17" s="112"/>
    </row>
    <row r="18" spans="2:8">
      <c r="B18" s="223" t="s">
        <v>734</v>
      </c>
      <c r="C18" s="71">
        <v>1528.6379999999999</v>
      </c>
      <c r="D18" s="71">
        <v>1377.1020000000001</v>
      </c>
      <c r="E18" s="71">
        <v>122.29104000000001</v>
      </c>
      <c r="H18" s="112"/>
    </row>
    <row r="19" spans="2:8" s="272" customFormat="1">
      <c r="B19" s="205" t="s">
        <v>735</v>
      </c>
      <c r="C19" s="756">
        <v>0</v>
      </c>
      <c r="D19" s="756" t="s">
        <v>3</v>
      </c>
      <c r="E19" s="756">
        <v>0</v>
      </c>
      <c r="H19" s="273"/>
    </row>
    <row r="20" spans="2:8" s="272" customFormat="1" ht="26">
      <c r="B20" s="274" t="s">
        <v>1220</v>
      </c>
      <c r="C20" s="750">
        <v>923.91800000000001</v>
      </c>
      <c r="D20" s="750">
        <v>2622.5820000000003</v>
      </c>
      <c r="E20" s="750">
        <v>73.913440000000008</v>
      </c>
      <c r="H20" s="273"/>
    </row>
    <row r="21" spans="2:8">
      <c r="B21" s="221" t="s">
        <v>1143</v>
      </c>
      <c r="C21" s="307">
        <v>863.35199999999998</v>
      </c>
      <c r="D21" s="307">
        <v>1672.7750000000001</v>
      </c>
      <c r="E21" s="307">
        <v>69.068160000000006</v>
      </c>
      <c r="H21" s="112"/>
    </row>
    <row r="22" spans="2:8">
      <c r="B22" s="223" t="s">
        <v>736</v>
      </c>
      <c r="C22" s="308">
        <v>0</v>
      </c>
      <c r="D22" s="308">
        <v>0</v>
      </c>
      <c r="E22" s="308">
        <v>0</v>
      </c>
      <c r="H22" s="112"/>
    </row>
    <row r="23" spans="2:8">
      <c r="B23" s="223" t="s">
        <v>737</v>
      </c>
      <c r="C23" s="308">
        <v>0</v>
      </c>
      <c r="D23" s="308">
        <v>0</v>
      </c>
      <c r="E23" s="308">
        <v>0</v>
      </c>
      <c r="H23" s="112"/>
    </row>
    <row r="24" spans="2:8">
      <c r="B24" s="223" t="s">
        <v>738</v>
      </c>
      <c r="C24" s="71">
        <v>60.566000000000003</v>
      </c>
      <c r="D24" s="71">
        <v>949.80700000000002</v>
      </c>
      <c r="E24" s="71">
        <v>4.8452799999999998</v>
      </c>
      <c r="H24" s="112"/>
    </row>
    <row r="25" spans="2:8" s="272" customFormat="1">
      <c r="B25" s="274" t="s">
        <v>739</v>
      </c>
      <c r="C25" s="750">
        <v>16065.866599999999</v>
      </c>
      <c r="D25" s="750">
        <v>13315.56816560802</v>
      </c>
      <c r="E25" s="750">
        <v>1285.2693280000001</v>
      </c>
      <c r="H25" s="273"/>
    </row>
    <row r="26" spans="2:8">
      <c r="B26" s="221" t="s">
        <v>740</v>
      </c>
      <c r="C26" s="307">
        <v>6990.7368299999998</v>
      </c>
      <c r="D26" s="307">
        <v>5047.6801656080197</v>
      </c>
      <c r="E26" s="307">
        <v>559.25894640000001</v>
      </c>
      <c r="H26" s="112"/>
    </row>
    <row r="27" spans="2:8">
      <c r="B27" s="223" t="s">
        <v>741</v>
      </c>
      <c r="C27" s="71">
        <v>9075.1297699999996</v>
      </c>
      <c r="D27" s="71">
        <v>8267.8880000000008</v>
      </c>
      <c r="E27" s="71">
        <v>726.01038159999996</v>
      </c>
      <c r="H27" s="112"/>
    </row>
    <row r="28" spans="2:8" s="272" customFormat="1">
      <c r="B28" s="274" t="s">
        <v>191</v>
      </c>
      <c r="C28" s="750">
        <v>37877.163</v>
      </c>
      <c r="D28" s="750">
        <v>36724.7383393118</v>
      </c>
      <c r="E28" s="750">
        <v>3030.1730400000001</v>
      </c>
      <c r="H28" s="273"/>
    </row>
    <row r="29" spans="2:8">
      <c r="B29" s="221" t="s">
        <v>742</v>
      </c>
      <c r="C29" s="307">
        <v>805.32500000000005</v>
      </c>
      <c r="D29" s="307">
        <v>5907.5749999999998</v>
      </c>
      <c r="E29" s="307">
        <v>64.426000000000002</v>
      </c>
      <c r="H29" s="112"/>
    </row>
    <row r="30" spans="2:8">
      <c r="B30" s="223" t="s">
        <v>743</v>
      </c>
      <c r="C30" s="71">
        <v>15249.963</v>
      </c>
      <c r="D30" s="71">
        <v>9341.1630000000005</v>
      </c>
      <c r="E30" s="71">
        <v>1219.99704</v>
      </c>
      <c r="H30" s="112"/>
    </row>
    <row r="31" spans="2:8">
      <c r="B31" s="221" t="s">
        <v>744</v>
      </c>
      <c r="C31" s="307">
        <v>21821.875</v>
      </c>
      <c r="D31" s="307">
        <v>21476</v>
      </c>
      <c r="E31" s="307">
        <v>1745.75</v>
      </c>
      <c r="H31" s="112"/>
    </row>
    <row r="32" spans="2:8" ht="26">
      <c r="B32" s="206" t="s">
        <v>745</v>
      </c>
      <c r="C32" s="757">
        <v>15133.861634194904</v>
      </c>
      <c r="D32" s="757">
        <v>12862.220672710715</v>
      </c>
      <c r="E32" s="757">
        <v>1210.7089307355923</v>
      </c>
      <c r="H32" s="112"/>
    </row>
    <row r="33" spans="2:8" s="272" customFormat="1">
      <c r="B33" s="254" t="s">
        <v>746</v>
      </c>
      <c r="C33" s="758">
        <v>0</v>
      </c>
      <c r="D33" s="758">
        <v>0</v>
      </c>
      <c r="E33" s="758">
        <v>0</v>
      </c>
      <c r="H33" s="273"/>
    </row>
    <row r="34" spans="2:8">
      <c r="B34" s="685" t="s">
        <v>20</v>
      </c>
      <c r="C34" s="759">
        <v>364448.37760000001</v>
      </c>
      <c r="D34" s="759">
        <v>348263.78151791991</v>
      </c>
      <c r="E34" s="759">
        <v>29155.870208000004</v>
      </c>
      <c r="H34" s="112"/>
    </row>
    <row r="35" spans="2:8" s="137" customFormat="1" ht="7">
      <c r="B35" s="1059" t="s">
        <v>1291</v>
      </c>
      <c r="C35" s="1059"/>
      <c r="D35" s="1059"/>
      <c r="E35" s="1059"/>
    </row>
    <row r="36" spans="2:8" s="137" customFormat="1" ht="7">
      <c r="B36" s="1059" t="s">
        <v>1292</v>
      </c>
      <c r="C36" s="1059"/>
      <c r="D36" s="1059"/>
      <c r="E36" s="1059"/>
      <c r="F36" s="640"/>
      <c r="G36" s="640"/>
    </row>
    <row r="37" spans="2:8" s="137" customFormat="1" ht="18.75" customHeight="1">
      <c r="B37" s="1059" t="s">
        <v>1475</v>
      </c>
      <c r="C37" s="1059"/>
      <c r="D37" s="1059"/>
      <c r="E37" s="1059"/>
      <c r="G37" s="641"/>
    </row>
    <row r="38" spans="2:8" s="137" customFormat="1" ht="30.75" customHeight="1">
      <c r="B38" s="1050" t="s">
        <v>1394</v>
      </c>
      <c r="C38" s="1050"/>
      <c r="D38" s="1050"/>
      <c r="E38" s="1050"/>
    </row>
    <row r="39" spans="2:8" s="137" customFormat="1" ht="30" customHeight="1">
      <c r="B39" s="1059" t="s">
        <v>1130</v>
      </c>
      <c r="C39" s="1059"/>
      <c r="D39" s="1059"/>
      <c r="E39" s="1059"/>
    </row>
    <row r="40" spans="2:8" s="137" customFormat="1" ht="19.5" customHeight="1">
      <c r="B40" s="1059" t="s">
        <v>1131</v>
      </c>
      <c r="C40" s="1059"/>
      <c r="D40" s="1059"/>
      <c r="E40" s="1059"/>
    </row>
    <row r="41" spans="2:8" s="137" customFormat="1">
      <c r="B41" s="942" t="s">
        <v>1338</v>
      </c>
      <c r="C41" s="60"/>
      <c r="D41" s="60"/>
      <c r="E41" s="1"/>
    </row>
    <row r="42" spans="2:8">
      <c r="C42" s="60"/>
      <c r="D42" s="60"/>
    </row>
  </sheetData>
  <mergeCells count="8">
    <mergeCell ref="B39:E39"/>
    <mergeCell ref="B40:E40"/>
    <mergeCell ref="C2:E2"/>
    <mergeCell ref="C5:D5"/>
    <mergeCell ref="B35:E35"/>
    <mergeCell ref="B36:E36"/>
    <mergeCell ref="B37:E37"/>
    <mergeCell ref="B38:E3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89</vt:i4>
      </vt:variant>
    </vt:vector>
  </HeadingPairs>
  <TitlesOfParts>
    <vt:vector size="89" baseType="lpstr">
      <vt:lpstr>Índice de tablas</vt:lpstr>
      <vt:lpstr>Tabla 1</vt:lpstr>
      <vt:lpstr>Tabla 2</vt:lpstr>
      <vt:lpstr>Tabla 3</vt:lpstr>
      <vt:lpstr>Tabla 4</vt:lpstr>
      <vt:lpstr>Tabla 5</vt:lpstr>
      <vt:lpstr>Tabla 6</vt:lpstr>
      <vt:lpstr>Tabla 7</vt:lpstr>
      <vt:lpstr>Tabla 8</vt:lpstr>
      <vt:lpstr>Tabla 9</vt:lpstr>
      <vt:lpstr>Tabla 10</vt:lpstr>
      <vt:lpstr>Tabla 11</vt:lpstr>
      <vt:lpstr>Tabla 12</vt:lpstr>
      <vt:lpstr>Tabla 13</vt:lpstr>
      <vt:lpstr>Tabla 14</vt:lpstr>
      <vt:lpstr>Tabla 15</vt:lpstr>
      <vt:lpstr>Tabla 16</vt:lpstr>
      <vt:lpstr>Tabla 17</vt:lpstr>
      <vt:lpstr>Tabla 18</vt:lpstr>
      <vt:lpstr>Tabla 19</vt:lpstr>
      <vt:lpstr>Tabla 20</vt:lpstr>
      <vt:lpstr>Tabla 21</vt:lpstr>
      <vt:lpstr>Tabla 22</vt:lpstr>
      <vt:lpstr>Tabla 23</vt:lpstr>
      <vt:lpstr>Tabla 24</vt:lpstr>
      <vt:lpstr>Tabla 25</vt:lpstr>
      <vt:lpstr>Tabla 26</vt:lpstr>
      <vt:lpstr>Tabla 27</vt:lpstr>
      <vt:lpstr>Tabla 28</vt:lpstr>
      <vt:lpstr>Tabla 29</vt:lpstr>
      <vt:lpstr>Tabla 30</vt:lpstr>
      <vt:lpstr>Tabla 31</vt:lpstr>
      <vt:lpstr>Tabla 32</vt:lpstr>
      <vt:lpstr>Tabla 33</vt:lpstr>
      <vt:lpstr>Tabla 34</vt:lpstr>
      <vt:lpstr>Tabla 35</vt:lpstr>
      <vt:lpstr>Tabla 36</vt:lpstr>
      <vt:lpstr>Tabla 37</vt:lpstr>
      <vt:lpstr>Tabla 38</vt:lpstr>
      <vt:lpstr>Tabla 39</vt:lpstr>
      <vt:lpstr>Tabla 40</vt:lpstr>
      <vt:lpstr>Tabla 41</vt:lpstr>
      <vt:lpstr>Tabla 42</vt:lpstr>
      <vt:lpstr>Tabla 43</vt:lpstr>
      <vt:lpstr>Tabla 44</vt:lpstr>
      <vt:lpstr>Tabla 45</vt:lpstr>
      <vt:lpstr>Tabla 46</vt:lpstr>
      <vt:lpstr>Tabla 47</vt:lpstr>
      <vt:lpstr>Tabla 48</vt:lpstr>
      <vt:lpstr>Tabla 49</vt:lpstr>
      <vt:lpstr>Tabla 50</vt:lpstr>
      <vt:lpstr>Tabla 51</vt:lpstr>
      <vt:lpstr>Tabla 52</vt:lpstr>
      <vt:lpstr>Tabla 53</vt:lpstr>
      <vt:lpstr>Tabla 54</vt:lpstr>
      <vt:lpstr>Tabla 55</vt:lpstr>
      <vt:lpstr>Tabla 56</vt:lpstr>
      <vt:lpstr>Tabla 57</vt:lpstr>
      <vt:lpstr>Tabla 58</vt:lpstr>
      <vt:lpstr>Tabla 59</vt:lpstr>
      <vt:lpstr>Tabla 60</vt:lpstr>
      <vt:lpstr>Tabla 61</vt:lpstr>
      <vt:lpstr>Tabla 62</vt:lpstr>
      <vt:lpstr>Tabla 63</vt:lpstr>
      <vt:lpstr>Tabla 64</vt:lpstr>
      <vt:lpstr>Tabla 65</vt:lpstr>
      <vt:lpstr>Tabla 66</vt:lpstr>
      <vt:lpstr>Tabla 67</vt:lpstr>
      <vt:lpstr>Tabla 68</vt:lpstr>
      <vt:lpstr>Tabla 69</vt:lpstr>
      <vt:lpstr>Tabla 70</vt:lpstr>
      <vt:lpstr>Tabla 71</vt:lpstr>
      <vt:lpstr>Tabla 72</vt:lpstr>
      <vt:lpstr>Tabla 73</vt:lpstr>
      <vt:lpstr>Tabla 74</vt:lpstr>
      <vt:lpstr>Tabla 75</vt:lpstr>
      <vt:lpstr>Tabla 76</vt:lpstr>
      <vt:lpstr>Tabla 77</vt:lpstr>
      <vt:lpstr>Tabla 78</vt:lpstr>
      <vt:lpstr>Tabla 79</vt:lpstr>
      <vt:lpstr>Tabla 80</vt:lpstr>
      <vt:lpstr>Tabla 81</vt:lpstr>
      <vt:lpstr>Tabla 82</vt:lpstr>
      <vt:lpstr>Tabla 83</vt:lpstr>
      <vt:lpstr>Tabla 84</vt:lpstr>
      <vt:lpstr>Tabla 85</vt:lpstr>
      <vt:lpstr>Tabla 86</vt:lpstr>
      <vt:lpstr>Tabla 87</vt:lpstr>
      <vt:lpstr>Tabla 88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Maqueta Tablas Pilar III 2019 ESP_edi.xlsx</dc:title>
  <dc:subject>Maqueta Tablas Pilar III 2019 ESP_edi.xlsx</dc:subject>
  <dc:creator>BBVA</dc:creator>
  <cp:keywords>Maqueta Tablas Pilar III 2019 ESP_edi.xlsx</cp:keywords>
  <cp:lastModifiedBy>GONZALEZ SOBRADO, SONIA</cp:lastModifiedBy>
  <cp:lastPrinted>2019-02-19T09:58:23Z</cp:lastPrinted>
  <dcterms:created xsi:type="dcterms:W3CDTF">2018-03-12T11:36:43Z</dcterms:created>
  <dcterms:modified xsi:type="dcterms:W3CDTF">2020-03-13T12:20:15Z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