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81G149\Financiación mayorista Covered Bonds &amp; ESG\1. Covered Bonds\Agencias de Rating\ECBC HTT\2023\1Q23\"/>
    </mc:Choice>
  </mc:AlternateContent>
  <bookViews>
    <workbookView xWindow="0" yWindow="0" windowWidth="19200" windowHeight="10830" firstSheet="2" activeTab="4"/>
  </bookViews>
  <sheets>
    <sheet name="Disclaimer" sheetId="1" r:id="rId1"/>
    <sheet name="Introduction" sheetId="2" r:id="rId2"/>
    <sheet name="Completion Instructions" sheetId="3" r:id="rId3"/>
    <sheet name="FAQ" sheetId="4" r:id="rId4"/>
    <sheet name="A. HTT General" sheetId="5" r:id="rId5"/>
    <sheet name="B2. HTT Export Finance" sheetId="7" r:id="rId6"/>
    <sheet name="Temp. Optional COVID 19 imp" sheetId="13" r:id="rId7"/>
    <sheet name="E.g. General" sheetId="14" r:id="rId8"/>
    <sheet name="E.g. Other" sheetId="15" r:id="rId9"/>
  </sheets>
  <externalReferences>
    <externalReference r:id="rId10"/>
    <externalReference r:id="rId11"/>
  </externalReferences>
  <definedNames>
    <definedName name="UM_CoveredBondsBalance">'[1]ECB Moodys Surveillance'!$C$33</definedName>
    <definedName name="UM_CoverPoolBalance">'[1]ECB Moodys Surveillance'!$C$12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9" i="5" l="1"/>
  <c r="C98" i="5"/>
  <c r="C97" i="5"/>
  <c r="C96" i="5"/>
  <c r="C100" i="5" s="1"/>
  <c r="C138" i="5" s="1"/>
  <c r="C95" i="5"/>
  <c r="C94" i="5"/>
  <c r="C93" i="5"/>
  <c r="C89" i="5"/>
  <c r="C76" i="5"/>
  <c r="C75" i="5"/>
  <c r="C74" i="5"/>
  <c r="C73" i="5"/>
  <c r="C72" i="5"/>
  <c r="C77" i="5" s="1"/>
  <c r="C71" i="5"/>
  <c r="F71" i="5" s="1"/>
  <c r="C70" i="5"/>
  <c r="C66" i="5"/>
  <c r="C54" i="5"/>
  <c r="C58" i="5" s="1"/>
  <c r="D45" i="5"/>
  <c r="C39" i="5"/>
  <c r="C38" i="5"/>
  <c r="C173" i="7"/>
  <c r="F159" i="7"/>
  <c r="F158" i="7"/>
  <c r="F157" i="7"/>
  <c r="F156" i="7"/>
  <c r="F155" i="7"/>
  <c r="F154" i="7"/>
  <c r="F153" i="7"/>
  <c r="F152" i="7"/>
  <c r="F151" i="7"/>
  <c r="F150" i="7"/>
  <c r="F149" i="7"/>
  <c r="F148" i="7"/>
  <c r="C140" i="7"/>
  <c r="C139" i="7"/>
  <c r="C138" i="7"/>
  <c r="C131" i="7"/>
  <c r="C130" i="7"/>
  <c r="C92" i="7"/>
  <c r="C91" i="7"/>
  <c r="C88" i="7"/>
  <c r="C87" i="7"/>
  <c r="C77" i="7"/>
  <c r="C75" i="7"/>
  <c r="C71" i="7"/>
  <c r="C65" i="7"/>
  <c r="C60" i="7"/>
  <c r="C49" i="7" s="1"/>
  <c r="C59" i="7"/>
  <c r="C56" i="7"/>
  <c r="C51" i="7"/>
  <c r="C50" i="7"/>
  <c r="C42" i="7"/>
  <c r="F41" i="7" s="1"/>
  <c r="C39" i="7"/>
  <c r="D37" i="7"/>
  <c r="G35" i="7" s="1"/>
  <c r="C37" i="7"/>
  <c r="F36" i="7" s="1"/>
  <c r="G36" i="7"/>
  <c r="G33" i="7"/>
  <c r="G32" i="7"/>
  <c r="G29" i="7"/>
  <c r="G28" i="7"/>
  <c r="G25" i="7"/>
  <c r="F25" i="7"/>
  <c r="G24" i="7"/>
  <c r="C19" i="7"/>
  <c r="F81" i="5" l="1"/>
  <c r="F74" i="5"/>
  <c r="F80" i="5"/>
  <c r="F79" i="5"/>
  <c r="F70" i="5"/>
  <c r="F78" i="5"/>
  <c r="F82" i="5"/>
  <c r="F77" i="5"/>
  <c r="C112" i="5"/>
  <c r="C129" i="5" s="1"/>
  <c r="F73" i="5"/>
  <c r="C165" i="5"/>
  <c r="C167" i="5" s="1"/>
  <c r="C155" i="5"/>
  <c r="F75" i="5"/>
  <c r="F76" i="5"/>
  <c r="F72" i="5"/>
  <c r="F29" i="7"/>
  <c r="F33" i="7"/>
  <c r="F22" i="7"/>
  <c r="F37" i="7" s="1"/>
  <c r="F26" i="7"/>
  <c r="F30" i="7"/>
  <c r="F34" i="7"/>
  <c r="G22" i="7"/>
  <c r="G26" i="7"/>
  <c r="G30" i="7"/>
  <c r="G34" i="7"/>
  <c r="F23" i="7"/>
  <c r="F27" i="7"/>
  <c r="F31" i="7"/>
  <c r="F35" i="7"/>
  <c r="G23" i="7"/>
  <c r="G27" i="7"/>
  <c r="G31" i="7"/>
  <c r="F39" i="7"/>
  <c r="F42" i="7" s="1"/>
  <c r="F24" i="7"/>
  <c r="F28" i="7"/>
  <c r="F32" i="7"/>
  <c r="F40" i="7"/>
  <c r="G37" i="7" l="1"/>
  <c r="H30" i="13"/>
  <c r="H29" i="13"/>
  <c r="H28" i="13"/>
  <c r="H27" i="13"/>
  <c r="G26" i="13"/>
  <c r="F26" i="13"/>
  <c r="E26" i="13"/>
  <c r="D26" i="13"/>
  <c r="C26" i="13"/>
  <c r="H25" i="13"/>
  <c r="H24" i="13"/>
  <c r="H23" i="13"/>
  <c r="H26" i="13" l="1"/>
  <c r="F17" i="13"/>
  <c r="G17" i="13"/>
</calcChain>
</file>

<file path=xl/sharedStrings.xml><?xml version="1.0" encoding="utf-8"?>
<sst xmlns="http://schemas.openxmlformats.org/spreadsheetml/2006/main" count="1518" uniqueCount="1094">
  <si>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</si>
  <si>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</si>
  <si>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</si>
  <si>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</si>
  <si>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</si>
  <si>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</si>
  <si>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</si>
  <si>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</si>
  <si>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</si>
  <si>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</si>
  <si>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</si>
  <si>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</si>
  <si>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</si>
  <si>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</si>
  <si>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</si>
  <si>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</si>
  <si>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</si>
  <si>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</si>
  <si>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</si>
  <si>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</si>
  <si>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</si>
  <si>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</si>
  <si>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</si>
  <si>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</si>
  <si>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</si>
  <si>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</si>
  <si>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</si>
  <si>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</si>
  <si>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</si>
  <si>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</si>
  <si>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</si>
  <si>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</si>
  <si>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</si>
  <si>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</si>
  <si>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</si>
  <si>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</si>
  <si>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</si>
  <si>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</si>
  <si>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</si>
  <si>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</si>
  <si>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</si>
  <si>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</si>
  <si>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</si>
  <si>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</si>
  <si>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</si>
  <si>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</si>
  <si>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</si>
  <si>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</si>
  <si>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</si>
  <si>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</si>
  <si>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</si>
  <si>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</si>
  <si>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</si>
  <si>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</si>
  <si>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</si>
  <si>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</si>
  <si>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</si>
  <si>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</si>
  <si>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</si>
  <si>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</si>
  <si>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</si>
  <si>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</si>
  <si>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</si>
  <si>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</si>
  <si>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</si>
  <si>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</si>
  <si>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</si>
  <si>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</si>
  <si>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</si>
  <si>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</si>
  <si>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</si>
  <si>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</si>
  <si>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</si>
  <si>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</si>
  <si>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</si>
  <si>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</si>
  <si>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</si>
  <si>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</si>
  <si>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</si>
  <si>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</si>
  <si>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</si>
  <si>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</si>
  <si>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</si>
  <si>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</si>
  <si>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</si>
  <si>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</si>
  <si>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</si>
  <si>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</si>
  <si>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</si>
  <si>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</si>
  <si>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</si>
  <si>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</si>
  <si>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</si>
  <si>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</si>
  <si>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</si>
  <si>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</si>
  <si>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</si>
  <si>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</si>
  <si>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</si>
  <si>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</si>
  <si>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</si>
  <si>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</si>
  <si>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</si>
  <si>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</si>
  <si>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</si>
  <si>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</si>
  <si>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</si>
  <si>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</si>
  <si>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</si>
  <si>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</si>
  <si>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</si>
  <si>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</si>
  <si>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</si>
  <si>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</si>
  <si>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</si>
  <si>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</si>
  <si>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</si>
  <si>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</si>
  <si>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</si>
  <si>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</si>
  <si>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</si>
  <si>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</si>
  <si>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</si>
  <si>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</si>
  <si>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</si>
  <si>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</si>
  <si>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</si>
  <si>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</si>
  <si>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</si>
  <si>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</si>
  <si>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</si>
  <si>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</si>
  <si>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</si>
  <si>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</si>
  <si>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</si>
  <si>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</si>
  <si>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</si>
  <si>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</si>
  <si>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</si>
  <si>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</si>
  <si>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</si>
  <si>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</si>
  <si>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</si>
  <si>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</si>
  <si>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</si>
  <si>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</si>
  <si>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</si>
  <si>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</si>
  <si>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</si>
  <si>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</si>
  <si>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</si>
  <si>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</si>
  <si>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</si>
  <si>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</si>
  <si>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</si>
  <si>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</si>
  <si>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</si>
  <si>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</si>
  <si>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</si>
  <si>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</si>
  <si>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</si>
  <si>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</si>
  <si>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Spain</t>
  </si>
  <si>
    <t>Banco Bilbao Vizcaya Argentaria, S.A.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</si>
  <si>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</si>
  <si>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</si>
  <si>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</si>
  <si>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</si>
  <si>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</si>
  <si>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</si>
  <si>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</si>
  <si>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</si>
  <si>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</si>
  <si>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</si>
  <si>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</si>
  <si>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</si>
  <si>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</si>
  <si>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</si>
  <si>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</si>
  <si>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</si>
  <si>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</si>
  <si>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</si>
  <si>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</si>
  <si>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</si>
  <si>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</si>
  <si>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</si>
  <si>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</si>
  <si>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</si>
  <si>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</si>
  <si>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</si>
  <si>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</si>
  <si>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</si>
  <si>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</si>
  <si>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</si>
  <si>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</si>
  <si>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</si>
  <si>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</si>
  <si>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any further questions on how to complete the HTT please consult in the following order:</t>
  </si>
  <si>
    <t>(i) the HTT Completion Guideline</t>
  </si>
  <si>
    <t>(ii)  the relevant National Coordinator</t>
  </si>
  <si>
    <t>(iii) the Covered Bond Label Secretariat</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</si>
  <si>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</si>
  <si>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</si>
  <si>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</si>
  <si>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</si>
  <si>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</si>
  <si>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</si>
  <si>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2022</t>
  </si>
  <si>
    <t>Here below the list of updates of HTT 2022 with respect to HTT 2021 agreed and implemented in accordance to the Label Committee Meeting decision of 13 September 2021</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</si>
  <si>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</si>
  <si>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</si>
  <si>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</si>
  <si>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</si>
  <si>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</si>
  <si>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</si>
  <si>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</si>
  <si>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</si>
  <si>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</si>
  <si>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</si>
  <si>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</si>
  <si>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</si>
  <si>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</si>
  <si>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</si>
  <si>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</si>
  <si>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</si>
  <si>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</si>
  <si>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</si>
  <si>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</si>
  <si>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</si>
  <si>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</si>
  <si>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</si>
  <si>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</si>
  <si>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</si>
  <si>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</si>
  <si>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</si>
  <si>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</si>
  <si>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</si>
  <si>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</si>
  <si>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</si>
  <si>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</si>
  <si>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</si>
  <si>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</si>
  <si>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</si>
  <si>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</si>
  <si>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</si>
  <si>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</si>
  <si>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</si>
  <si>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</si>
  <si>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</si>
  <si>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</si>
  <si>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</si>
  <si>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</si>
  <si>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</si>
  <si>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</si>
  <si>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</si>
  <si>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</si>
  <si>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</si>
  <si>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</si>
  <si>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</si>
  <si>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</si>
  <si>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</si>
  <si>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</si>
  <si>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</si>
  <si>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</si>
  <si>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</si>
  <si>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 xml:space="preserve">A. Harmonised Transparency Template - General Information </t>
  </si>
  <si>
    <t>HTT 2022</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</si>
  <si>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</si>
  <si>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</si>
  <si>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</si>
  <si>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</si>
  <si>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</si>
  <si>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</si>
  <si>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</si>
  <si>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</si>
  <si>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</si>
  <si>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</si>
  <si>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</si>
  <si>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</si>
  <si>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</si>
  <si>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</si>
  <si>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</si>
  <si>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</si>
  <si>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</si>
  <si>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</si>
  <si>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</si>
  <si>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</si>
  <si>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</si>
  <si>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</si>
  <si>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</si>
  <si>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</si>
  <si>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</si>
  <si>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</si>
  <si>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</si>
  <si>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</si>
  <si>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</si>
  <si>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</si>
  <si>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</si>
  <si>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Y</t>
  </si>
  <si>
    <t>G.2.1.2</t>
  </si>
  <si>
    <t>CRR Compliance (Y/N)</t>
  </si>
  <si>
    <t>G.2.1.3</t>
  </si>
  <si>
    <t>LCR status</t>
  </si>
  <si>
    <t>http://accionistaseinversores.bbva.com/TLBB/tlbb/bbvair/esp/investors/issues/cedulas/index.jsp</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</si>
  <si>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</si>
  <si>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</si>
  <si>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</si>
  <si>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</si>
  <si>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</si>
  <si>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</si>
  <si>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</si>
  <si>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</si>
  <si>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</si>
  <si>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</si>
  <si>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</si>
  <si>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</si>
  <si>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</si>
  <si>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</si>
  <si>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</si>
  <si>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</si>
  <si>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</si>
  <si>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</si>
  <si>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</si>
  <si>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</si>
  <si>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</si>
  <si>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</si>
  <si>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</si>
  <si>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</si>
  <si>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</si>
  <si>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</si>
  <si>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</si>
  <si>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</si>
  <si>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</si>
  <si>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</si>
  <si>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</si>
  <si>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</si>
  <si>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</si>
  <si>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</si>
  <si>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</si>
  <si>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</si>
  <si>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</si>
  <si>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</si>
  <si>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</si>
  <si>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</si>
  <si>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</si>
  <si>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</si>
  <si>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</si>
  <si>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</si>
  <si>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</si>
  <si>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</si>
  <si>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</si>
  <si>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</si>
  <si>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</si>
  <si>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</si>
  <si>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</si>
  <si>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</si>
  <si>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</si>
  <si>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</si>
  <si>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</si>
  <si>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</si>
  <si>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</si>
  <si>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</si>
  <si>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</si>
  <si>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</si>
  <si>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</si>
  <si>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</si>
  <si>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</si>
  <si>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</si>
  <si>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</si>
  <si>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</si>
  <si>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</si>
  <si>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</si>
  <si>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</si>
  <si>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</si>
  <si>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</si>
  <si>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</si>
  <si>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</si>
  <si>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</si>
  <si>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</si>
  <si>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</si>
  <si>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</si>
  <si>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</si>
  <si>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</si>
  <si>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</si>
  <si>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</si>
  <si>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</si>
  <si>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</si>
  <si>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</si>
  <si>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</si>
  <si>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</si>
  <si>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</si>
  <si>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</si>
  <si>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</si>
  <si>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</si>
  <si>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</si>
  <si>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</si>
  <si>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</si>
  <si>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</si>
  <si>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</si>
  <si>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</si>
  <si>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</si>
  <si>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</si>
  <si>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</si>
  <si>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</si>
  <si>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</si>
  <si>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</si>
  <si>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</si>
  <si>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</si>
  <si>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</si>
  <si>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</si>
  <si>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</si>
  <si>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</si>
  <si>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</si>
  <si>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</si>
  <si>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</si>
  <si>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</si>
  <si>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</si>
  <si>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</si>
  <si>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</si>
  <si>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</si>
  <si>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</si>
  <si>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</si>
  <si>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</si>
  <si>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</si>
  <si>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</si>
  <si>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</si>
  <si>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</si>
  <si>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</si>
  <si>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</si>
  <si>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</si>
  <si>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</si>
  <si>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</si>
  <si>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</si>
  <si>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</si>
  <si>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</si>
  <si>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</si>
  <si>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</si>
  <si>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</si>
  <si>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</si>
  <si>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</si>
  <si>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</si>
  <si>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</si>
  <si>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</si>
  <si>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</si>
  <si>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</si>
  <si>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</si>
  <si>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</si>
  <si>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</si>
  <si>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</si>
  <si>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</si>
  <si>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</si>
  <si>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</si>
  <si>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</si>
  <si>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</si>
  <si>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</si>
  <si>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</si>
  <si>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</si>
  <si>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</si>
  <si>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</si>
  <si>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</si>
  <si>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</si>
  <si>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</si>
  <si>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</si>
  <si>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</si>
  <si>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</si>
  <si>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</si>
  <si>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</si>
  <si>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</si>
  <si>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</si>
  <si>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</si>
  <si>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</si>
  <si>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</si>
  <si>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</si>
  <si>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</si>
  <si>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</si>
  <si>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</si>
  <si>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</si>
  <si>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</si>
  <si>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</si>
  <si>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</si>
  <si>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</si>
  <si>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</si>
  <si>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</si>
  <si>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</si>
  <si>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</si>
  <si>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</si>
  <si>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</si>
  <si>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</si>
  <si>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</si>
  <si>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</si>
  <si>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</si>
  <si>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</si>
  <si>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</si>
  <si>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</si>
  <si>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</si>
  <si>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</si>
  <si>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</si>
  <si>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</si>
  <si>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</si>
  <si>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</si>
  <si>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</si>
  <si>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</si>
  <si>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</si>
  <si>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</si>
  <si>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</si>
  <si>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</si>
  <si>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</si>
  <si>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</si>
  <si>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</si>
  <si>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</si>
  <si>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</si>
  <si>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</si>
  <si>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</si>
  <si>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</si>
  <si>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</si>
  <si>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</si>
  <si>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</si>
  <si>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</si>
  <si>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</si>
  <si>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</si>
  <si>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</si>
  <si>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</si>
  <si>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</si>
  <si>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</si>
  <si>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</si>
  <si>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</si>
  <si>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</si>
  <si>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</si>
  <si>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</si>
  <si>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</si>
  <si>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</si>
  <si>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</si>
  <si>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</si>
  <si>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</si>
  <si>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</si>
  <si>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</si>
  <si>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</si>
  <si>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</si>
  <si>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</si>
  <si>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</si>
  <si>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</si>
  <si>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</si>
  <si>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</si>
  <si>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</si>
  <si>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</si>
  <si>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</si>
  <si>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</si>
  <si>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</si>
  <si>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</si>
  <si>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</si>
  <si>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</si>
  <si>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</si>
  <si>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</si>
  <si>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</si>
  <si>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</si>
  <si>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</si>
  <si>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</si>
  <si>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</si>
  <si>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</si>
  <si>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</si>
  <si>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</si>
  <si>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</si>
  <si>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</si>
  <si>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</si>
  <si>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</si>
  <si>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</si>
  <si>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</si>
  <si>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</si>
  <si>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</si>
  <si>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</si>
  <si>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</si>
  <si>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</si>
  <si>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</si>
  <si>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</si>
  <si>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</si>
  <si>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</si>
  <si>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</si>
  <si>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</si>
  <si>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</si>
  <si>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</si>
  <si>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</si>
  <si>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</si>
  <si>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</si>
  <si>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</si>
  <si>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</si>
  <si>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</si>
  <si>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</si>
  <si>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</si>
  <si>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</si>
  <si>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</si>
  <si>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</si>
  <si>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</si>
  <si>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</si>
  <si>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</si>
  <si>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</si>
  <si>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</si>
  <si>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</si>
  <si>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</si>
  <si>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</si>
  <si>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</si>
  <si>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</si>
  <si>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</si>
  <si>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</si>
  <si>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</si>
  <si>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</si>
  <si>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</si>
  <si>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</si>
  <si>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</si>
  <si>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</si>
  <si>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</si>
  <si>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</si>
  <si>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</si>
  <si>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</si>
  <si>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</si>
  <si>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</si>
  <si>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</si>
  <si>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</si>
  <si>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</si>
  <si>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</si>
  <si>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</si>
  <si>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</si>
  <si>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</si>
  <si>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</si>
  <si>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</si>
  <si>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</si>
  <si>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</si>
  <si>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</si>
  <si>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</si>
  <si>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</si>
  <si>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</si>
  <si>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</si>
  <si>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</si>
  <si>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</si>
  <si>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</si>
  <si>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</si>
  <si>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</si>
  <si>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</si>
  <si>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</si>
  <si>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</si>
  <si>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</si>
  <si>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</si>
  <si>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</si>
  <si>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</si>
  <si>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</si>
  <si>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</si>
  <si>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</si>
  <si>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</si>
  <si>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</si>
  <si>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</si>
  <si>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</si>
  <si>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</si>
  <si>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</si>
  <si>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</si>
  <si>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</si>
  <si>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</si>
  <si>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</si>
  <si>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</si>
  <si>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</si>
  <si>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</si>
  <si>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</si>
  <si>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</si>
  <si>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</si>
  <si>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</si>
  <si>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</si>
  <si>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</si>
  <si>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</si>
  <si>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</si>
  <si>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</si>
  <si>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</si>
  <si>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</si>
  <si>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</si>
  <si>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</si>
  <si>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</si>
  <si>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</si>
  <si>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</si>
  <si>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</si>
  <si>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</si>
  <si>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</si>
  <si>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</si>
  <si>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</si>
  <si>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</si>
  <si>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</si>
  <si>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</si>
  <si>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</si>
  <si>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</si>
  <si>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</si>
  <si>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</si>
  <si>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</si>
  <si>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</si>
  <si>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</si>
  <si>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</si>
  <si>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</si>
  <si>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</si>
  <si>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</si>
  <si>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</si>
  <si>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</si>
  <si>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</si>
  <si>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</si>
  <si>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</si>
  <si>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</si>
  <si>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</si>
  <si>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</si>
  <si>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</si>
  <si>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</si>
  <si>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</si>
  <si>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</si>
  <si>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</si>
  <si>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</si>
  <si>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</si>
  <si>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</si>
  <si>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</si>
  <si>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</si>
  <si>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</si>
  <si>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</si>
  <si>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</si>
  <si>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</si>
  <si>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</si>
  <si>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</si>
  <si>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</si>
  <si>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</si>
  <si>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</si>
  <si>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</si>
  <si>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</si>
  <si>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</si>
  <si>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</si>
  <si>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</si>
  <si>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</si>
  <si>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</si>
  <si>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</si>
  <si>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</si>
  <si>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</si>
  <si>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</si>
  <si>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</si>
  <si>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</si>
  <si>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</si>
  <si>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</si>
  <si>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</si>
  <si>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</si>
  <si>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</si>
  <si>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</si>
  <si>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</si>
  <si>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</si>
  <si>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</si>
  <si>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</si>
  <si>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</si>
  <si>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</si>
  <si>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</si>
  <si>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</si>
  <si>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</si>
  <si>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</si>
  <si>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</si>
  <si>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</si>
  <si>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xml:space="preserve">4. Breakdown by Geography </t>
  </si>
  <si>
    <t>European Union</t>
  </si>
  <si>
    <t>Austria</t>
  </si>
  <si>
    <t>Belgium</t>
  </si>
  <si>
    <t>Bulgaria</t>
  </si>
  <si>
    <t>Croatia</t>
  </si>
  <si>
    <t>Cyprus</t>
  </si>
  <si>
    <t>Czechia</t>
  </si>
  <si>
    <t>Denmark</t>
  </si>
  <si>
    <t>Estonia</t>
  </si>
  <si>
    <t>Finland</t>
  </si>
  <si>
    <t>France</t>
  </si>
  <si>
    <t>Germany</t>
  </si>
  <si>
    <t>Greece</t>
  </si>
  <si>
    <t>Netherlands</t>
  </si>
  <si>
    <t>Hungary</t>
  </si>
  <si>
    <t>Ireland</t>
  </si>
  <si>
    <t>Italy</t>
  </si>
  <si>
    <t>Latvia</t>
  </si>
  <si>
    <t>Lithuania</t>
  </si>
  <si>
    <t>Luxembourg</t>
  </si>
  <si>
    <t>Malta</t>
  </si>
  <si>
    <t>Poland</t>
  </si>
  <si>
    <t>Portugal</t>
  </si>
  <si>
    <t>Romania</t>
  </si>
  <si>
    <t>Slovakia</t>
  </si>
  <si>
    <t>Slovenia</t>
  </si>
  <si>
    <t>Sweden</t>
  </si>
  <si>
    <t>Iceland</t>
  </si>
  <si>
    <t>Liechtenstein</t>
  </si>
  <si>
    <t>Norway</t>
  </si>
  <si>
    <t>United Kingdom</t>
  </si>
  <si>
    <t>5. Breakdown by regions of main country of origin</t>
  </si>
  <si>
    <t>ANDALUCIA</t>
  </si>
  <si>
    <t>ARAGON</t>
  </si>
  <si>
    <t>ASTURIAS</t>
  </si>
  <si>
    <t>BALEARES</t>
  </si>
  <si>
    <t>CANARIAS</t>
  </si>
  <si>
    <t>CANTABRIA</t>
  </si>
  <si>
    <t>CATALUÑA</t>
  </si>
  <si>
    <t>COMUNIDAD VALENCIANA</t>
  </si>
  <si>
    <t>EXTREMADURA</t>
  </si>
  <si>
    <t>GALICIA</t>
  </si>
  <si>
    <t>LA RIOJA</t>
  </si>
  <si>
    <t>MADRID</t>
  </si>
  <si>
    <t>MURCIA</t>
  </si>
  <si>
    <t>NAVARRA</t>
  </si>
  <si>
    <t>PAIS VASCO</t>
  </si>
  <si>
    <t>6. Breakdown by Interest Rate</t>
  </si>
  <si>
    <t>Fixed rate</t>
  </si>
  <si>
    <t>Floating rate</t>
  </si>
  <si>
    <t>7. Breakdown by Repayment Type</t>
  </si>
  <si>
    <t>Bullet / interest only</t>
  </si>
  <si>
    <t>Amortising</t>
  </si>
  <si>
    <t>% NPLs</t>
  </si>
  <si>
    <t>Nominal</t>
  </si>
  <si>
    <t>By buckets (mn):</t>
  </si>
  <si>
    <t>TBC at a country level</t>
  </si>
  <si>
    <t>ND3</t>
  </si>
  <si>
    <t>other</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</si>
  <si>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</si>
  <si>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</si>
  <si>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</si>
  <si>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</si>
  <si>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</si>
  <si>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</si>
  <si>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</si>
  <si>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</si>
  <si>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</si>
  <si>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</si>
  <si>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</si>
  <si>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</si>
  <si>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</si>
  <si>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</si>
  <si>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</si>
  <si>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</si>
  <si>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</si>
  <si>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</si>
  <si>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</si>
  <si>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</si>
  <si>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</si>
  <si>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</si>
  <si>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</si>
  <si>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</si>
  <si>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</si>
  <si>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</si>
  <si>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</si>
  <si>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</si>
  <si>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</si>
  <si>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</si>
  <si>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</si>
  <si>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</si>
  <si>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</si>
  <si>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</si>
  <si>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</si>
  <si>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</si>
  <si>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</si>
  <si>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</si>
  <si>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</si>
  <si>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</si>
  <si>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</si>
  <si>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</si>
  <si>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</si>
  <si>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</si>
  <si>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</si>
  <si>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</si>
  <si>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</si>
  <si>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</si>
  <si>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</si>
  <si>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</si>
  <si>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</si>
  <si>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</si>
  <si>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</si>
  <si>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</si>
  <si>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</si>
  <si>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</si>
  <si>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</si>
  <si>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</si>
  <si>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</si>
  <si>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</si>
  <si>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</si>
  <si>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</si>
  <si>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</si>
  <si>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</si>
  <si>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</si>
  <si>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</si>
  <si>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</si>
  <si>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</si>
  <si>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</si>
  <si>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</si>
  <si>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</si>
  <si>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</si>
  <si>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</si>
  <si>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</si>
  <si>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</si>
  <si>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</si>
  <si>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</si>
  <si>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</si>
  <si>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</si>
  <si>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</si>
  <si>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</si>
  <si>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</si>
  <si>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</si>
  <si>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</si>
  <si>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</si>
  <si>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</si>
  <si>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</si>
  <si>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</si>
  <si>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</si>
  <si>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</si>
  <si>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</si>
  <si>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</si>
  <si>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</si>
  <si>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</si>
  <si>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</si>
  <si>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</si>
  <si>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</si>
  <si>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</si>
  <si>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</si>
  <si>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</si>
  <si>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</si>
  <si>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</si>
  <si>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</si>
  <si>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</si>
  <si>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</si>
  <si>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</si>
  <si>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</si>
  <si>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</si>
  <si>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</si>
  <si>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</si>
  <si>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</si>
  <si>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</si>
  <si>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</si>
  <si>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</si>
  <si>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</si>
  <si>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</si>
  <si>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Others/ No info</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</si>
  <si>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</si>
  <si>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</si>
  <si>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</si>
  <si>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</si>
  <si>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</si>
  <si>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</si>
  <si>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</si>
  <si>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</si>
  <si>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</si>
  <si>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</si>
  <si>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</si>
  <si>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</si>
  <si>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</si>
  <si>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</si>
  <si>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</si>
  <si>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</si>
  <si>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</si>
  <si>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</si>
  <si>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</si>
  <si>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</si>
  <si>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</si>
  <si>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</si>
  <si>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</si>
  <si>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</si>
  <si>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</si>
  <si>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</si>
  <si>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</si>
  <si>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</si>
  <si>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</si>
  <si>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</si>
  <si>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</si>
  <si>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</si>
  <si>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</si>
  <si>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</si>
  <si>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</si>
  <si>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</si>
  <si>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</si>
  <si>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</si>
  <si>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</si>
  <si>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</si>
  <si>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</si>
  <si>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</si>
  <si>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</si>
  <si>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</si>
  <si>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</si>
  <si>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</si>
  <si>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</si>
  <si>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</si>
  <si>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</si>
  <si>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</si>
  <si>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</si>
  <si>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</si>
  <si>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</si>
  <si>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</si>
  <si>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</si>
  <si>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</si>
  <si>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</si>
  <si>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</si>
  <si>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</si>
  <si>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</si>
  <si>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</si>
  <si>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</si>
  <si>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</si>
  <si>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</si>
  <si>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</si>
  <si>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</si>
  <si>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This addendum is optional</t>
  </si>
  <si>
    <t>Number of loans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</si>
  <si>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</si>
  <si>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</si>
  <si>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</si>
  <si>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</si>
  <si>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</si>
  <si>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</si>
  <si>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</si>
  <si>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</si>
  <si>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</si>
  <si>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</si>
  <si>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</si>
  <si>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</si>
  <si>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</si>
  <si>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</si>
  <si>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</si>
  <si>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</si>
  <si>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</si>
  <si>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</si>
  <si>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</si>
  <si>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</si>
  <si>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</si>
  <si>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</si>
  <si>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</si>
  <si>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</si>
  <si>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</si>
  <si>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</si>
  <si>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</si>
  <si>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</si>
  <si>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</si>
  <si>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</si>
  <si>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</si>
  <si>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</si>
  <si>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</si>
  <si>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</si>
  <si>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</si>
  <si>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</si>
  <si>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</si>
  <si>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</si>
  <si>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Basel Compliance, subject to national jursdiction (Y/N)</t>
  </si>
  <si>
    <t>CBD Compliance</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</si>
  <si>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</si>
  <si>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</si>
  <si>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</si>
  <si>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</si>
  <si>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</si>
  <si>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</si>
  <si>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</si>
  <si>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</si>
  <si>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</si>
  <si>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</si>
  <si>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</si>
  <si>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</si>
  <si>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</si>
  <si>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</si>
  <si>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</si>
  <si>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</si>
  <si>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</si>
  <si>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(d)        Market Risk:</t>
  </si>
  <si>
    <t>230 Derivatives and Swaps</t>
  </si>
  <si>
    <t>(d)        Hedging Strategy</t>
  </si>
  <si>
    <t>(e)        Maturity Structure - cover assets:</t>
  </si>
  <si>
    <t>(e)        Maturity Structure - covered bond:</t>
  </si>
  <si>
    <t>(e)        Overview maturity extension triggers:</t>
  </si>
  <si>
    <t>link to Glossary HG 1.7</t>
  </si>
  <si>
    <t>(f)        Levels of OC:</t>
  </si>
  <si>
    <t>(g)        Percentage of loans in default:</t>
  </si>
  <si>
    <t>G.4.1.14</t>
  </si>
  <si>
    <t>G.4.1.15</t>
  </si>
  <si>
    <t>G.4.1.16</t>
  </si>
  <si>
    <t>G.4.1.17</t>
  </si>
  <si>
    <t>G.4.1.18</t>
  </si>
  <si>
    <t>G.4.1.19</t>
  </si>
  <si>
    <t>G.4.1.20</t>
  </si>
  <si>
    <t>4. Compliance Art 14 CBD Check table</t>
  </si>
  <si>
    <t>HTT 2023</t>
  </si>
  <si>
    <t>G1. Crisis Mortgage Payment Holidays</t>
  </si>
  <si>
    <t>2023 Version</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</si>
  <si>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</si>
  <si>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</si>
  <si>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</si>
  <si>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</si>
  <si>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</si>
  <si>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</si>
  <si>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</si>
  <si>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</si>
  <si>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</si>
  <si>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</si>
  <si>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</si>
  <si>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</si>
  <si>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</si>
  <si>
    <t>CASTILLA Y LEON</t>
  </si>
  <si>
    <t>CASTILLA-LA MANCHA</t>
  </si>
  <si>
    <t>CEUTA Y MELILLA</t>
  </si>
  <si>
    <t>see "CBLF-HTT--Mortgage Assets"</t>
  </si>
  <si>
    <t/>
  </si>
  <si>
    <t>B2. Harmonised Transparency Template - Export Finance</t>
  </si>
  <si>
    <t>Export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</si>
</sst>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
    <numFmt numFmtId="167" formatCode="0.0"/>
  </numFmts>
  <fonts count="5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1"/>
      <color rgb="FF000000"/>
      <name val="Calibri"/>
      <family val="2"/>
      <scheme val="minor"/>
    </font>
    <font>
      <sz val="14"/>
      <color theme="1"/>
      <name val="Calibri"/>
      <family val="2"/>
      <scheme val="minor"/>
    </font>
    <font>
      <b/>
      <sz val="9"/>
      <color theme="1"/>
      <name val="Verdana"/>
      <family val="2"/>
    </font>
    <font>
      <sz val="9"/>
      <color theme="1"/>
      <name val="Verdana"/>
      <family val="2"/>
    </font>
    <font>
      <u/>
      <sz val="9"/>
      <color theme="1"/>
      <name val="Verdana"/>
      <family val="2"/>
    </font>
    <font>
      <sz val="24"/>
      <color theme="1"/>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sz val="10"/>
      <color theme="1"/>
      <name val="Arial"/>
      <family val="2"/>
    </font>
    <font>
      <b/>
      <u/>
      <sz val="11"/>
      <name val="Calibri"/>
      <family val="2"/>
      <scheme val="minor"/>
    </font>
    <font>
      <b/>
      <sz val="11"/>
      <name val="Calibri"/>
      <family val="2"/>
      <scheme val="minor"/>
    </font>
    <font>
      <i/>
      <sz val="11"/>
      <name val="Calibri"/>
      <family val="2"/>
      <scheme val="minor"/>
    </font>
    <font>
      <sz val="10"/>
      <name val="Arial"/>
      <family val="2"/>
    </font>
    <font>
      <u/>
      <sz val="11"/>
      <name val="Calibri"/>
      <family val="2"/>
      <scheme val="minor"/>
    </font>
    <font>
      <b/>
      <sz val="11"/>
      <color rgb="FFFF0000"/>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i/>
      <sz val="9"/>
      <name val="Calibri"/>
      <family val="2"/>
    </font>
    <font>
      <i/>
      <u/>
      <sz val="9"/>
      <name val="Calibri"/>
      <family val="2"/>
    </font>
    <font>
      <sz val="11"/>
      <color rgb="FF7B7B7B"/>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298">
    <xf numFmtId="0" fontId="0" fillId="0" borderId="0" xfId="0"/>
    <xf numFmtId="0" fontId="5" fillId="0" borderId="0" xfId="0" applyFont="1" applyBorder="1" applyAlignment="1">
      <alignment horizontal="left" vertical="center"/>
    </xf>
    <xf numFmtId="0" fontId="0" fillId="0" borderId="0" xfId="0" applyFont="1"/>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Fill="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9" fillId="0" borderId="0" xfId="0" applyFont="1" applyAlignment="1">
      <alignment wrapText="1"/>
    </xf>
    <xf numFmtId="0" fontId="12" fillId="0" borderId="0" xfId="0" applyFont="1" applyAlignment="1">
      <alignment vertical="center" wrapText="1"/>
    </xf>
    <xf numFmtId="0" fontId="12" fillId="0" borderId="0" xfId="0" applyFont="1" applyFill="1" applyAlignment="1">
      <alignment wrapText="1"/>
    </xf>
    <xf numFmtId="0" fontId="15" fillId="0" borderId="1" xfId="0" applyFont="1" applyBorder="1"/>
    <xf numFmtId="0" fontId="15" fillId="0" borderId="2" xfId="0" applyFont="1" applyBorder="1"/>
    <xf numFmtId="0" fontId="15" fillId="0" borderId="3" xfId="0" applyFont="1" applyBorder="1"/>
    <xf numFmtId="0" fontId="15" fillId="0" borderId="4" xfId="0" applyFont="1" applyBorder="1"/>
    <xf numFmtId="0" fontId="15" fillId="0" borderId="0" xfId="0" applyFont="1" applyBorder="1"/>
    <xf numFmtId="0" fontId="15" fillId="0" borderId="5" xfId="0" applyFont="1" applyBorder="1"/>
    <xf numFmtId="0" fontId="16" fillId="0" borderId="0" xfId="0" applyFont="1" applyBorder="1" applyAlignment="1">
      <alignment horizontal="center"/>
    </xf>
    <xf numFmtId="0" fontId="5" fillId="0" borderId="0" xfId="0" applyFont="1" applyBorder="1" applyAlignment="1">
      <alignment horizontal="center" vertical="center"/>
    </xf>
    <xf numFmtId="0" fontId="18" fillId="0" borderId="0" xfId="0" applyFont="1" applyBorder="1" applyAlignment="1">
      <alignment horizontal="center" vertical="center"/>
    </xf>
    <xf numFmtId="14" fontId="19" fillId="0" borderId="0" xfId="0" applyNumberFormat="1"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xf>
    <xf numFmtId="0" fontId="21" fillId="0" borderId="0" xfId="0" applyFont="1" applyBorder="1"/>
    <xf numFmtId="0" fontId="0" fillId="0" borderId="0" xfId="0" applyFont="1" applyAlignment="1"/>
    <xf numFmtId="0" fontId="4" fillId="0" borderId="0" xfId="2" applyFont="1" applyAlignment="1"/>
    <xf numFmtId="0" fontId="15" fillId="0" borderId="6" xfId="0" applyFont="1" applyBorder="1"/>
    <xf numFmtId="0" fontId="15" fillId="0" borderId="7" xfId="0" applyFont="1" applyBorder="1"/>
    <xf numFmtId="0" fontId="15" fillId="0" borderId="8" xfId="0" applyFont="1" applyBorder="1"/>
    <xf numFmtId="0" fontId="0" fillId="4" borderId="0" xfId="0" applyFont="1" applyFill="1"/>
    <xf numFmtId="17" fontId="20" fillId="0" borderId="0" xfId="0" applyNumberFormat="1" applyFont="1" applyBorder="1" applyAlignment="1">
      <alignment horizontal="center"/>
    </xf>
    <xf numFmtId="0" fontId="0" fillId="0" borderId="0" xfId="0" applyFont="1" applyFill="1" applyBorder="1"/>
    <xf numFmtId="0" fontId="15" fillId="0" borderId="0" xfId="0" applyFont="1" applyFill="1" applyBorder="1"/>
    <xf numFmtId="0" fontId="0" fillId="0" borderId="0" xfId="0" applyFont="1" applyBorder="1"/>
    <xf numFmtId="0" fontId="0" fillId="0" borderId="0" xfId="0" applyFont="1" applyFill="1"/>
    <xf numFmtId="0" fontId="15" fillId="0" borderId="5" xfId="0" applyFont="1" applyFill="1" applyBorder="1"/>
    <xf numFmtId="0" fontId="0" fillId="0" borderId="4" xfId="0" applyFont="1" applyBorder="1"/>
    <xf numFmtId="0" fontId="0" fillId="0" borderId="5" xfId="0" applyFont="1" applyBorder="1"/>
    <xf numFmtId="0" fontId="21" fillId="0" borderId="0" xfId="0" applyFont="1" applyFill="1" applyBorder="1"/>
    <xf numFmtId="0" fontId="15" fillId="0" borderId="4" xfId="0" applyFont="1" applyFill="1" applyBorder="1"/>
    <xf numFmtId="0" fontId="2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15" fillId="0" borderId="0" xfId="0" quotePrefix="1" applyFont="1" applyBorder="1" applyAlignment="1">
      <alignment horizontal="right"/>
    </xf>
    <xf numFmtId="0" fontId="20" fillId="0" borderId="7" xfId="0" applyFont="1" applyBorder="1" applyAlignment="1">
      <alignment horizontal="center"/>
    </xf>
    <xf numFmtId="0" fontId="0" fillId="0" borderId="1" xfId="0" applyFont="1" applyBorder="1"/>
    <xf numFmtId="0" fontId="0" fillId="0" borderId="2" xfId="0" applyFont="1" applyBorder="1"/>
    <xf numFmtId="0" fontId="0" fillId="0" borderId="3" xfId="0" applyFont="1" applyBorder="1"/>
    <xf numFmtId="0" fontId="16" fillId="0" borderId="0" xfId="0" applyFont="1" applyBorder="1"/>
    <xf numFmtId="0" fontId="24" fillId="0" borderId="0" xfId="0" applyFont="1" applyBorder="1"/>
    <xf numFmtId="0" fontId="25" fillId="0" borderId="0" xfId="0" applyFont="1" applyBorder="1" applyAlignment="1">
      <alignment horizontal="left" vertical="center" indent="1"/>
    </xf>
    <xf numFmtId="0" fontId="0" fillId="0" borderId="6" xfId="0" applyFont="1" applyBorder="1"/>
    <xf numFmtId="0" fontId="0" fillId="0" borderId="8" xfId="0" applyFont="1" applyBorder="1"/>
    <xf numFmtId="0" fontId="26" fillId="0" borderId="0" xfId="0" applyFont="1"/>
    <xf numFmtId="0" fontId="18" fillId="0" borderId="0" xfId="0" applyFont="1" applyBorder="1" applyAlignment="1">
      <alignment horizontal="left" vertical="center"/>
    </xf>
    <xf numFmtId="0" fontId="28" fillId="0" borderId="0" xfId="0" applyFont="1" applyAlignment="1">
      <alignment horizontal="left"/>
    </xf>
    <xf numFmtId="0" fontId="26" fillId="0" borderId="0" xfId="0" applyFont="1" applyAlignment="1">
      <alignment horizontal="center" vertical="center"/>
    </xf>
    <xf numFmtId="0" fontId="26" fillId="0" borderId="0" xfId="0" applyFont="1" applyFill="1" applyAlignment="1">
      <alignment vertical="center" wrapText="1"/>
    </xf>
    <xf numFmtId="0" fontId="25" fillId="0" borderId="9" xfId="0" applyFont="1" applyBorder="1" applyAlignment="1">
      <alignment horizontal="center" vertical="center" wrapText="1"/>
    </xf>
    <xf numFmtId="0" fontId="29" fillId="2" borderId="10"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5" fillId="0" borderId="0" xfId="0" applyFont="1"/>
    <xf numFmtId="0" fontId="3" fillId="0" borderId="0" xfId="0" applyFont="1"/>
    <xf numFmtId="0" fontId="30" fillId="5" borderId="10" xfId="0" quotePrefix="1" applyFont="1" applyFill="1" applyBorder="1" applyAlignment="1">
      <alignment horizontal="left" vertical="center"/>
    </xf>
    <xf numFmtId="0" fontId="30" fillId="5" borderId="12" xfId="0" quotePrefix="1" applyFont="1" applyFill="1" applyBorder="1" applyAlignment="1">
      <alignment horizontal="center" vertical="center" wrapText="1"/>
    </xf>
    <xf numFmtId="0" fontId="30" fillId="5" borderId="11" xfId="0" quotePrefix="1" applyFont="1" applyFill="1" applyBorder="1" applyAlignment="1">
      <alignment horizontal="center" vertical="center" wrapText="1"/>
    </xf>
    <xf numFmtId="0" fontId="26" fillId="0" borderId="0" xfId="0" applyFont="1" applyAlignment="1"/>
    <xf numFmtId="0" fontId="0" fillId="0" borderId="0" xfId="0" applyAlignment="1"/>
    <xf numFmtId="0" fontId="31" fillId="6" borderId="10" xfId="0" quotePrefix="1" applyFont="1" applyFill="1" applyBorder="1" applyAlignment="1">
      <alignment horizontal="left" vertical="center"/>
    </xf>
    <xf numFmtId="0" fontId="31" fillId="6" borderId="13" xfId="0" quotePrefix="1" applyFont="1" applyFill="1" applyBorder="1" applyAlignment="1">
      <alignment horizontal="left" vertical="center"/>
    </xf>
    <xf numFmtId="0" fontId="26" fillId="0" borderId="13" xfId="0" applyFont="1" applyBorder="1" applyAlignment="1">
      <alignment horizontal="center" vertical="center" wrapText="1"/>
    </xf>
    <xf numFmtId="0" fontId="2"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26" fillId="0" borderId="13" xfId="0" applyFont="1" applyBorder="1" applyAlignment="1">
      <alignment horizontal="center" vertical="center"/>
    </xf>
    <xf numFmtId="0" fontId="32" fillId="0" borderId="13" xfId="0" applyFont="1" applyFill="1" applyBorder="1" applyAlignment="1">
      <alignment vertical="center" wrapText="1"/>
    </xf>
    <xf numFmtId="0" fontId="26" fillId="0" borderId="0" xfId="0" applyFont="1" applyFill="1"/>
    <xf numFmtId="0" fontId="33" fillId="5" borderId="11" xfId="0" quotePrefix="1" applyFont="1" applyFill="1" applyBorder="1" applyAlignment="1">
      <alignment horizontal="center" vertical="center" wrapText="1"/>
    </xf>
    <xf numFmtId="0" fontId="26" fillId="0" borderId="0" xfId="0" applyFont="1" applyAlignment="1">
      <alignment horizontal="center" vertical="center" wrapText="1"/>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9" fillId="0" borderId="0" xfId="0" applyFont="1" applyFill="1" applyBorder="1" applyAlignment="1">
      <alignment vertical="center" wrapText="1"/>
    </xf>
    <xf numFmtId="0" fontId="29" fillId="3"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2" borderId="1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22" fillId="0" borderId="18" xfId="2" quotePrefix="1" applyFill="1" applyBorder="1" applyAlignment="1">
      <alignment horizontal="center" vertical="center" wrapText="1"/>
    </xf>
    <xf numFmtId="0" fontId="35"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6" fillId="6" borderId="0" xfId="0" applyFont="1" applyFill="1" applyBorder="1" applyAlignment="1">
      <alignment horizontal="center" vertical="center" wrapText="1"/>
    </xf>
    <xf numFmtId="0" fontId="31" fillId="6" borderId="0" xfId="0" quotePrefix="1" applyFont="1" applyFill="1" applyBorder="1" applyAlignment="1">
      <alignment horizontal="center" vertical="center" wrapText="1"/>
    </xf>
    <xf numFmtId="0" fontId="35"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165" fontId="32" fillId="0" borderId="0" xfId="0" applyNumberFormat="1" applyFont="1" applyFill="1" applyBorder="1" applyAlignment="1" applyProtection="1">
      <alignment horizontal="center" vertical="center" wrapText="1"/>
    </xf>
    <xf numFmtId="165" fontId="32" fillId="0" borderId="0" xfId="0" applyNumberFormat="1" applyFont="1" applyFill="1" applyBorder="1" applyAlignment="1">
      <alignment horizontal="center" vertical="center" wrapText="1"/>
    </xf>
    <xf numFmtId="166" fontId="32" fillId="0" borderId="0" xfId="1" applyNumberFormat="1" applyFont="1" applyFill="1" applyBorder="1" applyAlignment="1">
      <alignment horizontal="center" vertical="center" wrapText="1"/>
    </xf>
    <xf numFmtId="9" fontId="32" fillId="0" borderId="0" xfId="1" applyFont="1" applyFill="1" applyBorder="1" applyAlignment="1">
      <alignment horizontal="center" vertical="center" wrapText="1"/>
    </xf>
    <xf numFmtId="3" fontId="32" fillId="0" borderId="0" xfId="0" quotePrefix="1" applyNumberFormat="1" applyFont="1" applyFill="1" applyBorder="1" applyAlignment="1">
      <alignment horizontal="center" vertical="center" wrapText="1"/>
    </xf>
    <xf numFmtId="166" fontId="32" fillId="0" borderId="0" xfId="0" quotePrefix="1" applyNumberFormat="1" applyFont="1" applyFill="1" applyBorder="1" applyAlignment="1">
      <alignment horizontal="center" vertical="center" wrapText="1"/>
    </xf>
    <xf numFmtId="10" fontId="32" fillId="0" borderId="0" xfId="0" quotePrefix="1" applyNumberFormat="1" applyFont="1" applyFill="1" applyBorder="1" applyAlignment="1">
      <alignment horizontal="center" vertical="center" wrapText="1"/>
    </xf>
    <xf numFmtId="0" fontId="32" fillId="0" borderId="0" xfId="0" quotePrefix="1" applyFont="1" applyFill="1" applyBorder="1" applyAlignment="1">
      <alignment horizontal="right" vertical="center" wrapText="1"/>
    </xf>
    <xf numFmtId="165" fontId="32" fillId="0" borderId="0" xfId="0" quotePrefix="1" applyNumberFormat="1" applyFont="1" applyFill="1" applyBorder="1" applyAlignment="1">
      <alignment horizontal="center" vertical="center" wrapText="1"/>
    </xf>
    <xf numFmtId="166" fontId="32" fillId="0" borderId="0" xfId="1" quotePrefix="1" applyNumberFormat="1" applyFont="1" applyFill="1" applyBorder="1" applyAlignment="1">
      <alignment horizontal="center" vertical="center" wrapText="1"/>
    </xf>
    <xf numFmtId="0" fontId="37" fillId="0" borderId="0" xfId="0" applyFont="1" applyFill="1" applyBorder="1" applyAlignment="1">
      <alignment horizontal="right" vertical="center" wrapText="1"/>
    </xf>
    <xf numFmtId="9" fontId="32" fillId="0" borderId="0" xfId="1"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0" fillId="0" borderId="0" xfId="0" applyFill="1"/>
    <xf numFmtId="0" fontId="32" fillId="0" borderId="0" xfId="0" quotePrefix="1" applyFont="1" applyFill="1" applyBorder="1" applyAlignment="1" applyProtection="1">
      <alignment horizontal="center" vertical="center" wrapText="1"/>
    </xf>
    <xf numFmtId="0" fontId="35" fillId="0" borderId="0" xfId="0" applyFont="1" applyAlignment="1">
      <alignment horizontal="center" vertical="center" wrapText="1"/>
    </xf>
    <xf numFmtId="0" fontId="32" fillId="0" borderId="0" xfId="0" quotePrefix="1" applyFont="1" applyAlignment="1">
      <alignment horizontal="center" vertical="center" wrapText="1"/>
    </xf>
    <xf numFmtId="0" fontId="32" fillId="0" borderId="0" xfId="0" applyFont="1" applyAlignment="1">
      <alignment horizontal="center" vertical="center" wrapText="1"/>
    </xf>
    <xf numFmtId="166" fontId="32" fillId="0" borderId="0" xfId="0" applyNumberFormat="1" applyFont="1" applyAlignment="1">
      <alignment horizontal="center" vertical="center" wrapText="1"/>
    </xf>
    <xf numFmtId="0" fontId="0" fillId="0" borderId="0" xfId="0" quotePrefix="1" applyAlignment="1">
      <alignment horizontal="center"/>
    </xf>
    <xf numFmtId="166" fontId="32" fillId="0" borderId="0" xfId="0" quotePrefix="1" applyNumberFormat="1" applyFont="1" applyAlignment="1">
      <alignment horizontal="center" vertical="center" wrapText="1"/>
    </xf>
    <xf numFmtId="165" fontId="32" fillId="0" borderId="0" xfId="0" applyNumberFormat="1" applyFont="1" applyAlignment="1">
      <alignment horizontal="center" vertical="center" wrapText="1"/>
    </xf>
    <xf numFmtId="3" fontId="32" fillId="0" borderId="0" xfId="0" applyNumberFormat="1" applyFont="1" applyAlignment="1">
      <alignment horizontal="center" vertical="center" wrapText="1"/>
    </xf>
    <xf numFmtId="0" fontId="0" fillId="0" borderId="0" xfId="0" applyAlignment="1">
      <alignment horizontal="center" vertical="center" wrapText="1"/>
    </xf>
    <xf numFmtId="0" fontId="32" fillId="0" borderId="15" xfId="0" applyFont="1" applyFill="1" applyBorder="1" applyAlignment="1">
      <alignment horizontal="center" vertical="center" wrapText="1"/>
    </xf>
    <xf numFmtId="0" fontId="32"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3" fontId="32" fillId="0" borderId="0" xfId="0" applyNumberFormat="1"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wrapText="1"/>
    </xf>
    <xf numFmtId="166" fontId="31" fillId="6" borderId="0" xfId="1" applyNumberFormat="1" applyFont="1" applyFill="1" applyBorder="1" applyAlignment="1">
      <alignment horizontal="center" vertical="center" wrapText="1"/>
    </xf>
    <xf numFmtId="166" fontId="36" fillId="6" borderId="0" xfId="1" applyNumberFormat="1" applyFont="1" applyFill="1" applyBorder="1" applyAlignment="1">
      <alignment horizontal="center" vertical="center" wrapText="1"/>
    </xf>
    <xf numFmtId="0" fontId="5" fillId="0" borderId="0" xfId="0" applyFont="1" applyAlignment="1">
      <alignment horizontal="left" vertical="center"/>
    </xf>
    <xf numFmtId="0" fontId="17" fillId="0" borderId="0" xfId="0" applyFont="1" applyFill="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29" fillId="0" borderId="0" xfId="0" applyFont="1" applyAlignment="1">
      <alignment vertical="center" wrapText="1"/>
    </xf>
    <xf numFmtId="0" fontId="29" fillId="3" borderId="0" xfId="0" applyFont="1" applyFill="1" applyAlignment="1">
      <alignment horizontal="center" vertical="center" wrapText="1"/>
    </xf>
    <xf numFmtId="0" fontId="32" fillId="0" borderId="15" xfId="0" applyFont="1" applyBorder="1" applyAlignment="1">
      <alignment horizontal="center" vertical="center" wrapText="1"/>
    </xf>
    <xf numFmtId="0" fontId="22" fillId="0" borderId="25" xfId="2" applyBorder="1" applyAlignment="1" applyProtection="1">
      <alignment vertical="center" wrapText="1"/>
      <protection locked="0"/>
    </xf>
    <xf numFmtId="0" fontId="0" fillId="0" borderId="19" xfId="0" applyBorder="1"/>
    <xf numFmtId="0" fontId="22" fillId="0" borderId="0" xfId="2" applyAlignment="1">
      <alignment vertical="center" wrapText="1"/>
    </xf>
    <xf numFmtId="0" fontId="29" fillId="0" borderId="0" xfId="0" applyFont="1" applyAlignment="1">
      <alignment horizontal="center" vertical="center" wrapText="1"/>
    </xf>
    <xf numFmtId="0" fontId="32" fillId="0" borderId="19"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20" xfId="0" applyFont="1" applyBorder="1" applyAlignment="1">
      <alignment horizontal="center" vertical="center" wrapText="1"/>
    </xf>
    <xf numFmtId="0" fontId="22" fillId="0" borderId="0" xfId="2" quotePrefix="1" applyAlignment="1">
      <alignment horizontal="center" vertical="center" wrapText="1"/>
    </xf>
    <xf numFmtId="0" fontId="32" fillId="0" borderId="22" xfId="0" applyFont="1" applyBorder="1" applyAlignment="1">
      <alignment horizontal="center" vertical="center" wrapText="1"/>
    </xf>
    <xf numFmtId="0" fontId="0" fillId="0" borderId="22" xfId="0" applyBorder="1"/>
    <xf numFmtId="0" fontId="29" fillId="2" borderId="0" xfId="0" applyFont="1" applyFill="1" applyAlignment="1">
      <alignment horizontal="center" vertical="center" wrapText="1"/>
    </xf>
    <xf numFmtId="0" fontId="36" fillId="6" borderId="0" xfId="0" applyFont="1" applyFill="1" applyAlignment="1">
      <alignment horizontal="center" vertical="center" wrapText="1"/>
    </xf>
    <xf numFmtId="0" fontId="32" fillId="0" borderId="0" xfId="0" applyFont="1" applyAlignment="1" applyProtection="1">
      <alignment horizontal="center" vertical="center" wrapText="1"/>
      <protection locked="0"/>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6" fillId="0" borderId="0" xfId="0" applyFont="1" applyAlignment="1">
      <alignment vertical="center" wrapText="1"/>
    </xf>
    <xf numFmtId="166" fontId="32" fillId="0" borderId="0" xfId="0" applyNumberFormat="1" applyFont="1" applyAlignment="1" applyProtection="1">
      <alignment horizontal="center" vertical="center" wrapText="1"/>
      <protection locked="0"/>
    </xf>
    <xf numFmtId="166" fontId="0" fillId="0" borderId="0" xfId="0" applyNumberFormat="1" applyAlignment="1">
      <alignment horizontal="center" vertical="center"/>
    </xf>
    <xf numFmtId="0" fontId="37" fillId="0" borderId="0" xfId="0" applyFont="1" applyAlignment="1" applyProtection="1">
      <alignment horizontal="right" vertical="center" wrapText="1"/>
      <protection locked="0"/>
    </xf>
    <xf numFmtId="165" fontId="32" fillId="0" borderId="0" xfId="0" applyNumberFormat="1" applyFont="1" applyAlignment="1" applyProtection="1">
      <alignment horizontal="center" vertical="center" wrapText="1"/>
      <protection locked="0"/>
    </xf>
    <xf numFmtId="166" fontId="32" fillId="0" borderId="0" xfId="0" quotePrefix="1" applyNumberFormat="1" applyFont="1" applyAlignment="1" applyProtection="1">
      <alignment horizontal="center" vertical="center" wrapText="1"/>
      <protection locked="0"/>
    </xf>
    <xf numFmtId="0" fontId="35" fillId="0" borderId="0" xfId="0" applyFont="1" applyAlignment="1" applyProtection="1">
      <alignment horizontal="center" vertical="center" wrapText="1"/>
      <protection locked="0"/>
    </xf>
    <xf numFmtId="0" fontId="37" fillId="0" borderId="0" xfId="0" applyFont="1" applyAlignment="1">
      <alignment horizontal="right" vertical="center" wrapText="1"/>
    </xf>
    <xf numFmtId="166" fontId="32" fillId="0" borderId="0" xfId="1" applyNumberFormat="1" applyFont="1" applyAlignment="1">
      <alignment horizontal="center" vertical="center" wrapText="1"/>
    </xf>
    <xf numFmtId="0" fontId="39" fillId="0" borderId="0" xfId="0" applyFont="1" applyAlignment="1">
      <alignment horizontal="center" vertical="center" wrapText="1"/>
    </xf>
    <xf numFmtId="166" fontId="39" fillId="0" borderId="0" xfId="1" applyNumberFormat="1" applyFont="1" applyAlignment="1">
      <alignment horizontal="center" vertical="center" wrapText="1"/>
    </xf>
    <xf numFmtId="166"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37" fillId="0" borderId="0" xfId="1" applyFont="1" applyAlignment="1">
      <alignment horizontal="center" vertical="center" wrapText="1"/>
    </xf>
    <xf numFmtId="0" fontId="36" fillId="5" borderId="0" xfId="0" applyFont="1" applyFill="1" applyAlignment="1">
      <alignment horizontal="center" vertical="center" wrapText="1"/>
    </xf>
    <xf numFmtId="0" fontId="30" fillId="5" borderId="0" xfId="0" applyFont="1" applyFill="1" applyAlignment="1">
      <alignment horizontal="center" vertical="center" wrapText="1"/>
    </xf>
    <xf numFmtId="0" fontId="31" fillId="5" borderId="0" xfId="0" applyFont="1" applyFill="1" applyAlignment="1">
      <alignment horizontal="center" vertical="center" wrapText="1"/>
    </xf>
    <xf numFmtId="0" fontId="31" fillId="0" borderId="0" xfId="0" quotePrefix="1" applyFont="1" applyAlignment="1">
      <alignment horizontal="center" vertical="center" wrapText="1"/>
    </xf>
    <xf numFmtId="9" fontId="32" fillId="0" borderId="0" xfId="1" applyFont="1" applyAlignment="1">
      <alignment horizontal="center" vertical="center" wrapText="1"/>
    </xf>
    <xf numFmtId="0" fontId="32" fillId="0" borderId="0" xfId="0" quotePrefix="1" applyFont="1" applyAlignment="1">
      <alignment horizontal="right" vertical="center" wrapText="1"/>
    </xf>
    <xf numFmtId="165" fontId="32" fillId="0" borderId="0" xfId="0" quotePrefix="1" applyNumberFormat="1" applyFont="1" applyAlignment="1">
      <alignment horizontal="center" vertical="center" wrapText="1"/>
    </xf>
    <xf numFmtId="3" fontId="32" fillId="0" borderId="0" xfId="0" quotePrefix="1" applyNumberFormat="1" applyFont="1" applyAlignment="1">
      <alignment horizontal="center" vertical="center" wrapText="1"/>
    </xf>
    <xf numFmtId="166" fontId="32" fillId="0" borderId="0" xfId="1" quotePrefix="1" applyNumberFormat="1" applyFont="1" applyAlignment="1">
      <alignment horizontal="center" vertical="center" wrapText="1"/>
    </xf>
    <xf numFmtId="10" fontId="32" fillId="0" borderId="0" xfId="0" quotePrefix="1" applyNumberFormat="1" applyFont="1" applyAlignment="1">
      <alignment horizontal="center" vertical="center" wrapText="1"/>
    </xf>
    <xf numFmtId="166" fontId="34" fillId="0" borderId="0" xfId="1" applyNumberFormat="1" applyFont="1" applyAlignment="1">
      <alignment horizontal="center" vertical="center" wrapText="1"/>
    </xf>
    <xf numFmtId="0" fontId="34" fillId="0" borderId="0" xfId="0" applyFont="1" applyAlignment="1">
      <alignment horizontal="center" vertical="center" wrapText="1"/>
    </xf>
    <xf numFmtId="0" fontId="29" fillId="2" borderId="0" xfId="0" applyFont="1" applyFill="1" applyBorder="1" applyAlignment="1">
      <alignment horizontal="center" vertical="center" wrapText="1"/>
    </xf>
    <xf numFmtId="10" fontId="32" fillId="0" borderId="0" xfId="1"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4" fillId="2" borderId="0" xfId="2" applyFont="1" applyFill="1" applyBorder="1" applyAlignment="1">
      <alignment horizontal="center"/>
    </xf>
    <xf numFmtId="0" fontId="4" fillId="0" borderId="0" xfId="2" applyFont="1" applyAlignment="1"/>
    <xf numFmtId="0" fontId="4" fillId="3" borderId="0" xfId="0" applyFont="1" applyFill="1" applyBorder="1" applyAlignment="1">
      <alignment horizontal="center"/>
    </xf>
    <xf numFmtId="0" fontId="0" fillId="0" borderId="0" xfId="0" applyFont="1" applyAlignment="1"/>
    <xf numFmtId="0" fontId="4" fillId="3" borderId="0" xfId="2" applyFont="1" applyFill="1" applyBorder="1" applyAlignment="1">
      <alignment horizontal="center"/>
    </xf>
    <xf numFmtId="0" fontId="17" fillId="0" borderId="0" xfId="0" applyFont="1" applyFill="1" applyBorder="1" applyAlignment="1">
      <alignment horizontal="center" vertical="center"/>
    </xf>
    <xf numFmtId="0" fontId="0" fillId="0" borderId="0" xfId="0" applyFont="1" applyFill="1" applyBorder="1" applyAlignment="1">
      <alignment horizontal="left" wrapText="1"/>
    </xf>
    <xf numFmtId="0" fontId="25" fillId="0" borderId="0" xfId="0" applyFont="1" applyBorder="1" applyAlignment="1">
      <alignment horizontal="left" vertical="center" wrapText="1" indent="1"/>
    </xf>
    <xf numFmtId="0" fontId="5" fillId="0" borderId="0" xfId="0" applyFont="1" applyAlignment="1">
      <alignment horizontal="left"/>
    </xf>
    <xf numFmtId="0" fontId="28" fillId="0" borderId="0" xfId="0" applyFont="1" applyAlignment="1">
      <alignment horizontal="left"/>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32" fillId="0" borderId="29" xfId="0" applyFont="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29"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29" fillId="2" borderId="19" xfId="0" applyFont="1" applyFill="1" applyBorder="1" applyAlignment="1">
      <alignment horizontal="center" vertical="center" wrapText="1"/>
    </xf>
    <xf numFmtId="0" fontId="29" fillId="2" borderId="20" xfId="0" applyFont="1" applyFill="1" applyBorder="1" applyAlignment="1">
      <alignment horizontal="center" vertical="center" wrapText="1"/>
    </xf>
    <xf numFmtId="0" fontId="29" fillId="2" borderId="0" xfId="0" applyFont="1" applyFill="1" applyAlignment="1">
      <alignment horizontal="center" vertical="center" wrapText="1"/>
    </xf>
    <xf numFmtId="0" fontId="22" fillId="0" borderId="19" xfId="2" quotePrefix="1" applyBorder="1" applyAlignment="1" applyProtection="1">
      <alignment horizontal="center" vertical="center" wrapText="1"/>
      <protection locked="0"/>
    </xf>
    <xf numFmtId="0" fontId="22" fillId="0" borderId="20" xfId="2" quotePrefix="1" applyBorder="1" applyAlignment="1" applyProtection="1">
      <alignment horizontal="center" vertical="center" wrapText="1"/>
      <protection locked="0"/>
    </xf>
    <xf numFmtId="0" fontId="32" fillId="0" borderId="19"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20" xfId="0" applyFont="1" applyBorder="1" applyAlignment="1" applyProtection="1">
      <alignment horizontal="center" vertical="center" wrapText="1"/>
      <protection locked="0"/>
    </xf>
    <xf numFmtId="0" fontId="22" fillId="0" borderId="0" xfId="2" quotePrefix="1" applyAlignment="1">
      <alignment horizontal="center"/>
    </xf>
    <xf numFmtId="0" fontId="22" fillId="0" borderId="27" xfId="2" quotePrefix="1" applyBorder="1" applyAlignment="1">
      <alignment horizontal="center" vertical="center" wrapText="1"/>
    </xf>
    <xf numFmtId="0" fontId="22" fillId="0" borderId="21" xfId="2" quotePrefix="1" applyBorder="1" applyAlignment="1">
      <alignment horizontal="center" vertical="center" wrapText="1"/>
    </xf>
    <xf numFmtId="9" fontId="32" fillId="0" borderId="0" xfId="1" applyFont="1" applyFill="1" applyBorder="1" applyAlignment="1" applyProtection="1">
      <alignment horizontal="center" vertical="center" wrapText="1"/>
    </xf>
    <xf numFmtId="9" fontId="32" fillId="0" borderId="0" xfId="1" applyNumberFormat="1" applyFont="1" applyFill="1" applyBorder="1" applyAlignment="1">
      <alignment horizontal="center" vertical="center" wrapText="1"/>
    </xf>
    <xf numFmtId="0" fontId="41" fillId="0" borderId="0" xfId="0" applyFont="1" applyFill="1" applyBorder="1" applyAlignment="1">
      <alignment horizontal="left" vertical="center"/>
    </xf>
    <xf numFmtId="0" fontId="42" fillId="0" borderId="0" xfId="0" applyFont="1" applyFill="1" applyBorder="1" applyAlignment="1">
      <alignment horizontal="center" vertical="center" wrapText="1"/>
    </xf>
    <xf numFmtId="0" fontId="43" fillId="0" borderId="0" xfId="0" applyFont="1" applyFill="1" applyBorder="1" applyAlignment="1" applyProtection="1">
      <alignment horizontal="center" vertical="center"/>
    </xf>
    <xf numFmtId="0" fontId="44" fillId="0" borderId="0" xfId="0" applyFont="1" applyFill="1" applyBorder="1" applyAlignment="1">
      <alignment horizontal="center" vertical="center" wrapText="1"/>
    </xf>
    <xf numFmtId="0" fontId="42" fillId="0" borderId="14"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6" fillId="0" borderId="0" xfId="0" applyFont="1" applyFill="1" applyBorder="1" applyAlignment="1">
      <alignment vertical="center" wrapText="1"/>
    </xf>
    <xf numFmtId="0" fontId="46" fillId="7" borderId="0" xfId="0" applyFont="1" applyFill="1" applyBorder="1" applyAlignment="1">
      <alignment horizontal="center" vertical="center" wrapText="1"/>
    </xf>
    <xf numFmtId="0" fontId="45" fillId="0" borderId="15" xfId="0" applyFont="1" applyFill="1" applyBorder="1" applyAlignment="1" applyProtection="1">
      <alignment horizontal="center" vertical="center" wrapText="1"/>
    </xf>
    <xf numFmtId="0" fontId="46" fillId="0" borderId="0"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8" fillId="0" borderId="17" xfId="2" quotePrefix="1" applyFont="1" applyFill="1" applyBorder="1" applyAlignment="1">
      <alignment horizontal="center" vertical="center" wrapText="1"/>
    </xf>
    <xf numFmtId="0" fontId="48" fillId="0" borderId="17" xfId="2" applyFont="1" applyFill="1" applyBorder="1" applyAlignment="1">
      <alignment horizontal="center" vertical="center" wrapText="1"/>
    </xf>
    <xf numFmtId="0" fontId="48" fillId="0" borderId="18" xfId="2" quotePrefix="1" applyFont="1" applyFill="1" applyBorder="1" applyAlignment="1">
      <alignment horizontal="center" vertical="center" wrapText="1"/>
    </xf>
    <xf numFmtId="0" fontId="48" fillId="0" borderId="0" xfId="2" quotePrefix="1" applyFont="1" applyFill="1" applyBorder="1" applyAlignment="1">
      <alignment horizontal="center" vertical="center" wrapText="1"/>
    </xf>
    <xf numFmtId="0" fontId="46" fillId="8" borderId="0"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2" fillId="8" borderId="0"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45" fillId="0" borderId="0" xfId="0" applyFont="1" applyFill="1" applyBorder="1" applyAlignment="1" applyProtection="1">
      <alignment horizontal="center" vertical="center" wrapText="1"/>
    </xf>
    <xf numFmtId="0" fontId="48" fillId="0" borderId="0" xfId="2" applyFont="1" applyFill="1" applyBorder="1" applyAlignment="1" applyProtection="1">
      <alignment horizontal="center" vertical="center" wrapText="1"/>
    </xf>
    <xf numFmtId="14" fontId="45" fillId="0" borderId="0" xfId="0" applyNumberFormat="1" applyFont="1" applyFill="1" applyBorder="1" applyAlignment="1">
      <alignment horizontal="center" vertical="center" wrapText="1"/>
    </xf>
    <xf numFmtId="0" fontId="50" fillId="0" borderId="0" xfId="0" applyFont="1" applyFill="1" applyBorder="1" applyAlignment="1">
      <alignment horizontal="center" vertical="center" wrapText="1"/>
    </xf>
    <xf numFmtId="0" fontId="51" fillId="0" borderId="0" xfId="2" quotePrefix="1" applyFont="1" applyFill="1" applyBorder="1" applyAlignment="1">
      <alignment horizontal="center" vertical="center" wrapText="1"/>
    </xf>
    <xf numFmtId="0" fontId="45" fillId="0" borderId="0" xfId="0" quotePrefix="1" applyFont="1" applyFill="1" applyBorder="1" applyAlignment="1">
      <alignment horizontal="center" vertical="center" wrapText="1"/>
    </xf>
    <xf numFmtId="0" fontId="51" fillId="0" borderId="0" xfId="2" applyFont="1" applyFill="1" applyBorder="1" applyAlignment="1">
      <alignment horizontal="center" vertical="center" wrapText="1"/>
    </xf>
    <xf numFmtId="0" fontId="49" fillId="0" borderId="0" xfId="0" quotePrefix="1" applyFont="1" applyFill="1" applyBorder="1" applyAlignment="1">
      <alignment horizontal="center" vertical="center" wrapText="1"/>
    </xf>
    <xf numFmtId="0" fontId="49" fillId="9" borderId="0" xfId="0" applyFont="1" applyFill="1" applyBorder="1" applyAlignment="1">
      <alignment horizontal="center" vertical="center" wrapText="1"/>
    </xf>
    <xf numFmtId="0" fontId="52" fillId="9" borderId="0" xfId="0" quotePrefix="1" applyFont="1" applyFill="1" applyBorder="1" applyAlignment="1">
      <alignment horizontal="center" vertical="center" wrapText="1"/>
    </xf>
    <xf numFmtId="0" fontId="47" fillId="9" borderId="0" xfId="0" applyFont="1" applyFill="1" applyBorder="1" applyAlignment="1">
      <alignment horizontal="center" vertical="center" wrapText="1"/>
    </xf>
    <xf numFmtId="0" fontId="53" fillId="9" borderId="0" xfId="0" applyFont="1" applyFill="1" applyBorder="1" applyAlignment="1">
      <alignment horizontal="center" vertical="center" wrapText="1"/>
    </xf>
    <xf numFmtId="165" fontId="45" fillId="0" borderId="0" xfId="0" quotePrefix="1" applyNumberFormat="1" applyFont="1" applyFill="1" applyBorder="1" applyAlignment="1">
      <alignment horizontal="center" vertical="center" wrapText="1"/>
    </xf>
    <xf numFmtId="4" fontId="45" fillId="0" borderId="0" xfId="0" applyNumberFormat="1" applyFont="1" applyFill="1" applyBorder="1" applyAlignment="1" applyProtection="1">
      <alignment horizontal="center" vertical="center" wrapText="1"/>
    </xf>
    <xf numFmtId="0" fontId="50" fillId="0" borderId="0" xfId="0" quotePrefix="1" applyFont="1" applyFill="1" applyBorder="1" applyAlignment="1">
      <alignment horizontal="center" vertical="center" wrapText="1"/>
    </xf>
    <xf numFmtId="165" fontId="45" fillId="0" borderId="0" xfId="0" applyNumberFormat="1" applyFont="1" applyFill="1" applyBorder="1" applyAlignment="1" applyProtection="1">
      <alignment horizontal="center" vertical="center" wrapText="1"/>
    </xf>
    <xf numFmtId="165" fontId="45" fillId="0" borderId="0" xfId="0" applyNumberFormat="1" applyFont="1" applyFill="1" applyBorder="1" applyAlignment="1">
      <alignment horizontal="center" vertical="center" wrapText="1"/>
    </xf>
    <xf numFmtId="0" fontId="49" fillId="9" borderId="0" xfId="0" quotePrefix="1" applyFont="1" applyFill="1" applyBorder="1" applyAlignment="1">
      <alignment horizontal="center" vertical="center" wrapText="1"/>
    </xf>
    <xf numFmtId="166" fontId="45" fillId="0" borderId="0" xfId="1" applyNumberFormat="1" applyFont="1" applyFill="1" applyBorder="1" applyAlignment="1" applyProtection="1">
      <alignment horizontal="center" vertical="center" wrapText="1"/>
    </xf>
    <xf numFmtId="166" fontId="45" fillId="0" borderId="0" xfId="1" applyNumberFormat="1" applyFont="1" applyFill="1" applyBorder="1" applyAlignment="1">
      <alignment horizontal="center" vertical="center" wrapText="1"/>
    </xf>
    <xf numFmtId="9" fontId="45" fillId="0" borderId="0" xfId="1" applyFont="1" applyFill="1" applyBorder="1" applyAlignment="1">
      <alignment horizontal="center" vertical="center" wrapText="1"/>
    </xf>
    <xf numFmtId="164" fontId="45" fillId="0" borderId="0" xfId="0" applyNumberFormat="1" applyFont="1" applyFill="1" applyBorder="1" applyAlignment="1" applyProtection="1">
      <alignment horizontal="center" vertical="center" wrapText="1"/>
    </xf>
    <xf numFmtId="3" fontId="45" fillId="0" borderId="0" xfId="0" quotePrefix="1" applyNumberFormat="1" applyFont="1" applyFill="1" applyBorder="1" applyAlignment="1">
      <alignment horizontal="center" vertical="center" wrapText="1"/>
    </xf>
    <xf numFmtId="166" fontId="45" fillId="0" borderId="0" xfId="0" quotePrefix="1" applyNumberFormat="1" applyFont="1" applyFill="1" applyBorder="1" applyAlignment="1">
      <alignment horizontal="center" vertical="center" wrapText="1"/>
    </xf>
    <xf numFmtId="10" fontId="45" fillId="0" borderId="0" xfId="0" quotePrefix="1" applyNumberFormat="1" applyFont="1" applyFill="1" applyBorder="1" applyAlignment="1">
      <alignment horizontal="center" vertical="center" wrapText="1"/>
    </xf>
    <xf numFmtId="166" fontId="45" fillId="0" borderId="0" xfId="0" quotePrefix="1" applyNumberFormat="1" applyFont="1" applyFill="1" applyBorder="1" applyAlignment="1" applyProtection="1">
      <alignment horizontal="center" vertical="center" wrapText="1"/>
    </xf>
    <xf numFmtId="0" fontId="45" fillId="0" borderId="0" xfId="0" quotePrefix="1" applyFont="1" applyFill="1" applyBorder="1" applyAlignment="1">
      <alignment horizontal="right" vertical="center" wrapText="1"/>
    </xf>
    <xf numFmtId="166" fontId="45" fillId="0" borderId="0" xfId="1" quotePrefix="1" applyNumberFormat="1" applyFont="1" applyFill="1" applyBorder="1" applyAlignment="1">
      <alignment horizontal="center" vertical="center" wrapText="1"/>
    </xf>
    <xf numFmtId="0" fontId="50" fillId="0" borderId="0" xfId="0" applyFont="1" applyFill="1" applyBorder="1" applyAlignment="1">
      <alignment horizontal="right" vertical="center" wrapText="1"/>
    </xf>
    <xf numFmtId="165" fontId="44" fillId="0" borderId="0" xfId="0" applyNumberFormat="1" applyFont="1" applyFill="1" applyBorder="1" applyAlignment="1">
      <alignment horizontal="center" vertical="center" wrapText="1"/>
    </xf>
    <xf numFmtId="9" fontId="45" fillId="0" borderId="0" xfId="1" quotePrefix="1" applyFont="1" applyFill="1" applyBorder="1" applyAlignment="1">
      <alignment horizontal="center" vertical="center" wrapText="1"/>
    </xf>
    <xf numFmtId="0" fontId="54" fillId="9" borderId="0" xfId="0" applyFont="1" applyFill="1" applyBorder="1" applyAlignment="1">
      <alignment horizontal="center" vertical="center" wrapText="1"/>
    </xf>
    <xf numFmtId="2" fontId="45" fillId="0" borderId="0" xfId="0" applyNumberFormat="1" applyFont="1" applyFill="1" applyBorder="1" applyAlignment="1" applyProtection="1">
      <alignment horizontal="center" vertical="center" wrapText="1"/>
    </xf>
    <xf numFmtId="167" fontId="45" fillId="0" borderId="0" xfId="0" applyNumberFormat="1" applyFont="1" applyFill="1" applyBorder="1" applyAlignment="1" applyProtection="1">
      <alignment horizontal="center" vertical="center" wrapText="1"/>
    </xf>
    <xf numFmtId="0" fontId="53" fillId="0" borderId="0" xfId="0" quotePrefix="1" applyFont="1" applyFill="1" applyBorder="1" applyAlignment="1">
      <alignment horizontal="center" vertical="center" wrapText="1"/>
    </xf>
    <xf numFmtId="0" fontId="53" fillId="0" borderId="0" xfId="0" applyFont="1" applyFill="1" applyBorder="1" applyAlignment="1">
      <alignment horizontal="center" vertical="center" wrapText="1"/>
    </xf>
    <xf numFmtId="0" fontId="42" fillId="0" borderId="0" xfId="0" quotePrefix="1" applyFont="1" applyFill="1" applyBorder="1" applyAlignment="1">
      <alignment horizontal="center" vertical="center" wrapText="1"/>
    </xf>
    <xf numFmtId="0" fontId="42" fillId="0" borderId="0" xfId="0" quotePrefix="1" applyFont="1" applyFill="1" applyBorder="1" applyAlignment="1">
      <alignment horizontal="right" vertical="center" wrapText="1"/>
    </xf>
    <xf numFmtId="0" fontId="55" fillId="0" borderId="0" xfId="0" quotePrefix="1" applyFont="1" applyFill="1" applyBorder="1" applyAlignment="1">
      <alignment horizontal="right" vertical="center" wrapText="1"/>
    </xf>
    <xf numFmtId="166" fontId="53" fillId="0" borderId="0" xfId="0" quotePrefix="1" applyNumberFormat="1" applyFont="1" applyFill="1" applyBorder="1" applyAlignment="1">
      <alignment horizontal="center" vertical="center" wrapText="1"/>
    </xf>
    <xf numFmtId="166" fontId="53" fillId="0" borderId="0" xfId="0" applyNumberFormat="1" applyFont="1" applyFill="1" applyBorder="1" applyAlignment="1">
      <alignment horizontal="center" vertical="center" wrapText="1"/>
    </xf>
    <xf numFmtId="167" fontId="45" fillId="0" borderId="0" xfId="0" applyNumberFormat="1" applyFont="1" applyFill="1" applyBorder="1" applyAlignment="1">
      <alignment horizontal="center" vertical="center" wrapText="1"/>
    </xf>
    <xf numFmtId="167" fontId="49" fillId="0" borderId="0" xfId="0" applyNumberFormat="1" applyFont="1" applyFill="1" applyBorder="1" applyAlignment="1">
      <alignment horizontal="center" vertical="center" wrapText="1"/>
    </xf>
    <xf numFmtId="3" fontId="45" fillId="0" borderId="0" xfId="0" applyNumberFormat="1" applyFont="1" applyFill="1" applyBorder="1" applyAlignment="1" applyProtection="1">
      <alignment horizontal="center" vertical="center" wrapText="1"/>
    </xf>
    <xf numFmtId="0" fontId="52" fillId="9" borderId="0" xfId="0" applyFont="1" applyFill="1" applyBorder="1" applyAlignment="1" applyProtection="1">
      <alignment horizontal="center" vertical="center" wrapText="1"/>
    </xf>
    <xf numFmtId="9" fontId="42" fillId="0" borderId="0" xfId="1" quotePrefix="1" applyFont="1" applyFill="1" applyBorder="1" applyAlignment="1">
      <alignment horizontal="center" vertical="center" wrapText="1"/>
    </xf>
    <xf numFmtId="0" fontId="42" fillId="0" borderId="0" xfId="0" applyFont="1" applyFill="1" applyBorder="1" applyAlignment="1">
      <alignment horizontal="right" vertical="center" wrapText="1"/>
    </xf>
    <xf numFmtId="165" fontId="42" fillId="0" borderId="0" xfId="0" applyNumberFormat="1" applyFont="1" applyFill="1" applyBorder="1" applyAlignment="1">
      <alignment horizontal="center" vertical="center" wrapText="1"/>
    </xf>
    <xf numFmtId="166" fontId="42" fillId="0" borderId="0" xfId="1" quotePrefix="1" applyNumberFormat="1" applyFont="1" applyFill="1" applyBorder="1" applyAlignment="1">
      <alignment horizontal="center" vertical="center" wrapText="1"/>
    </xf>
    <xf numFmtId="0" fontId="50" fillId="0" borderId="0" xfId="0" quotePrefix="1" applyFont="1" applyFill="1" applyBorder="1" applyAlignment="1">
      <alignment horizontal="right" vertical="center" wrapText="1"/>
    </xf>
    <xf numFmtId="165" fontId="50" fillId="0" borderId="0" xfId="0" quotePrefix="1" applyNumberFormat="1" applyFont="1" applyFill="1" applyBorder="1" applyAlignment="1">
      <alignment horizontal="right" vertical="center" wrapText="1"/>
    </xf>
    <xf numFmtId="0" fontId="42" fillId="0" borderId="0" xfId="0" applyFont="1" applyFill="1" applyBorder="1" applyAlignment="1">
      <alignment horizontal="center"/>
    </xf>
    <xf numFmtId="0" fontId="42" fillId="0" borderId="0" xfId="0" applyFont="1" applyFill="1" applyBorder="1"/>
    <xf numFmtId="0" fontId="45" fillId="0" borderId="0" xfId="0" applyFont="1" applyFill="1" applyBorder="1" applyAlignment="1" applyProtection="1">
      <alignment horizontal="center" vertical="center" wrapText="1"/>
      <protection locked="0"/>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48" fillId="0" borderId="0" xfId="2" applyFont="1" applyFill="1" applyBorder="1" applyAlignment="1">
      <alignment horizontal="center" vertical="center" wrapText="1"/>
    </xf>
    <xf numFmtId="0" fontId="58" fillId="0" borderId="0" xfId="0" applyFont="1" applyFill="1" applyBorder="1" applyAlignment="1">
      <alignment horizontal="center" vertical="center" wrapText="1"/>
    </xf>
    <xf numFmtId="0" fontId="48" fillId="0" borderId="0" xfId="2" applyFont="1" applyFill="1" applyBorder="1" applyAlignment="1">
      <alignment horizont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5</xdr:col>
      <xdr:colOff>1714718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41220" y="3307081"/>
          <a:ext cx="4694138" cy="13846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2</xdr:col>
      <xdr:colOff>1422065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40202" y="9393285"/>
          <a:ext cx="2875583" cy="1715978"/>
        </a:xfrm>
        <a:prstGeom prst="rect">
          <a:avLst/>
        </a:prstGeom>
      </xdr:spPr>
    </xdr:pic>
    <xdr:clientData/>
  </xdr:twoCellAnchor>
  <xdr:twoCellAnchor editAs="oneCell">
    <xdr:from>
      <xdr:col>6</xdr:col>
      <xdr:colOff>105833</xdr:colOff>
      <xdr:row>49</xdr:row>
      <xdr:rowOff>52920</xdr:rowOff>
    </xdr:from>
    <xdr:to>
      <xdr:col>7</xdr:col>
      <xdr:colOff>487680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309013" y="9547440"/>
          <a:ext cx="2957407" cy="27870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Moodys/2023/1Q23/CI/Plantilla%20Tirimestral%20C&#233;dulas%20Internacionalizaci&#243;n%201Q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Moodys/2023/1Q23/CT/202303%20Plantilla%20trimestral%20C&#201;DULAS%20TERRITORI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T General"/>
      <sheetName val="HTT CdInt"/>
      <sheetName val="ECB Moodys Surveillance"/>
      <sheetName val="202303"/>
      <sheetName val="Garantes"/>
      <sheetName val="Plazos medios"/>
      <sheetName val="Divisa"/>
      <sheetName val="Country exposure"/>
      <sheetName val="Seasoning Rem Term"/>
      <sheetName val="Coiincentración"/>
      <sheetName val="FV"/>
      <sheetName val="Exposure"/>
      <sheetName val="HTT amortización"/>
    </sheetNames>
    <sheetDataSet>
      <sheetData sheetId="0" refreshError="1"/>
      <sheetData sheetId="1" refreshError="1"/>
      <sheetData sheetId="2">
        <row r="12">
          <cell r="C12">
            <v>3368718962.4299998</v>
          </cell>
        </row>
        <row r="13">
          <cell r="C13">
            <v>3368718962.4299998</v>
          </cell>
        </row>
        <row r="20">
          <cell r="C20">
            <v>3.046042576988587</v>
          </cell>
        </row>
        <row r="33">
          <cell r="C33">
            <v>1500000000</v>
          </cell>
        </row>
        <row r="34">
          <cell r="C34">
            <v>4.9000000000000004</v>
          </cell>
        </row>
        <row r="51">
          <cell r="D51">
            <v>0</v>
          </cell>
        </row>
        <row r="52">
          <cell r="D52">
            <v>0</v>
          </cell>
        </row>
        <row r="53">
          <cell r="D53">
            <v>0</v>
          </cell>
        </row>
        <row r="54">
          <cell r="D54">
            <v>0</v>
          </cell>
        </row>
        <row r="55">
          <cell r="D55">
            <v>0</v>
          </cell>
        </row>
        <row r="56">
          <cell r="D56">
            <v>1500000000</v>
          </cell>
        </row>
        <row r="129">
          <cell r="C129">
            <v>11380807.305506757</v>
          </cell>
        </row>
      </sheetData>
      <sheetData sheetId="3" refreshError="1"/>
      <sheetData sheetId="4" refreshError="1"/>
      <sheetData sheetId="5">
        <row r="4">
          <cell r="L4">
            <v>529179090.80999994</v>
          </cell>
        </row>
        <row r="5">
          <cell r="L5">
            <v>483392568.25999993</v>
          </cell>
        </row>
        <row r="6">
          <cell r="L6">
            <v>732780696.3499999</v>
          </cell>
        </row>
        <row r="7">
          <cell r="L7">
            <v>636672087.61000001</v>
          </cell>
        </row>
        <row r="8">
          <cell r="L8">
            <v>677499118.63999999</v>
          </cell>
        </row>
        <row r="9">
          <cell r="L9">
            <v>261673629.5</v>
          </cell>
        </row>
        <row r="10">
          <cell r="L10">
            <v>47521771.259999998</v>
          </cell>
        </row>
      </sheetData>
      <sheetData sheetId="6" refreshError="1"/>
      <sheetData sheetId="7">
        <row r="23">
          <cell r="F23">
            <v>0.38515614388446057</v>
          </cell>
        </row>
        <row r="24">
          <cell r="F24">
            <v>0.20214071054737021</v>
          </cell>
        </row>
        <row r="25">
          <cell r="F25">
            <v>0.15798472977279679</v>
          </cell>
        </row>
        <row r="26">
          <cell r="F26">
            <v>9.6521126617060859E-2</v>
          </cell>
        </row>
        <row r="27">
          <cell r="F27">
            <v>7.4181639468000785E-2</v>
          </cell>
        </row>
        <row r="28">
          <cell r="F28">
            <v>2.1413091306959658E-2</v>
          </cell>
        </row>
        <row r="29">
          <cell r="F29">
            <v>1.6416889778216152E-2</v>
          </cell>
        </row>
        <row r="30">
          <cell r="F30">
            <v>1.1863631503760519E-2</v>
          </cell>
        </row>
        <row r="31">
          <cell r="F31">
            <v>7.7832769941386373E-3</v>
          </cell>
        </row>
        <row r="32">
          <cell r="F32">
            <v>6.4419589945093067E-3</v>
          </cell>
        </row>
        <row r="33">
          <cell r="F33">
            <v>2.7391510431442642E-3</v>
          </cell>
        </row>
        <row r="34">
          <cell r="F34">
            <v>1.7357650089582094E-2</v>
          </cell>
        </row>
      </sheetData>
      <sheetData sheetId="8" refreshError="1"/>
      <sheetData sheetId="9" refreshError="1"/>
      <sheetData sheetId="10">
        <row r="9">
          <cell r="F9">
            <v>0.12730211520840437</v>
          </cell>
        </row>
        <row r="10">
          <cell r="F10">
            <v>0.8726978847915956</v>
          </cell>
        </row>
      </sheetData>
      <sheetData sheetId="11">
        <row r="14">
          <cell r="P14">
            <v>0.45520051395259847</v>
          </cell>
        </row>
      </sheetData>
      <sheetData sheetId="12">
        <row r="12">
          <cell r="E12">
            <v>0.88822123017992061</v>
          </cell>
        </row>
        <row r="13">
          <cell r="E13">
            <v>0.11177876982007949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B Surveillance"/>
      <sheetName val="CB Input Template"/>
      <sheetName val="HTT General"/>
      <sheetName val="HTT Public Sector"/>
      <sheetName val="MAIL"/>
      <sheetName val="Resumen"/>
      <sheetName val="202303"/>
      <sheetName val="Cashflows"/>
      <sheetName val="FV"/>
      <sheetName val="Moodys Seasoning Rem Term"/>
      <sheetName val="Pais"/>
      <sheetName val="CCAA"/>
      <sheetName val="Moodys Loan in arrears"/>
      <sheetName val="MORA"/>
      <sheetName val="HTT Type of Debtor &amp; Largest Ob"/>
      <sheetName val="HTT Size information"/>
      <sheetName val="HTT Repayment Type"/>
      <sheetName val="Concentración Granularidad"/>
      <sheetName val="Emisiones"/>
      <sheetName val="Granularidad"/>
    </sheetNames>
    <sheetDataSet>
      <sheetData sheetId="0"/>
      <sheetData sheetId="1"/>
      <sheetData sheetId="2"/>
      <sheetData sheetId="3"/>
      <sheetData sheetId="4"/>
      <sheetData sheetId="5"/>
      <sheetData sheetId="6"/>
      <sheetData sheetId="7"/>
      <sheetData sheetId="8"/>
      <sheetData sheetId="9"/>
      <sheetData sheetId="10">
        <row r="4">
          <cell r="G4">
            <v>2.1516174121387053E-3</v>
          </cell>
        </row>
        <row r="7">
          <cell r="G7">
            <v>1.5763152067807193E-3</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4"/>
  <sheetViews>
    <sheetView zoomScale="70" zoomScaleNormal="70" workbookViewId="0">
      <selection activeCell="A17" sqref="A17"/>
    </sheetView>
  </sheetViews>
  <sheetFormatPr baseColWidth="10" defaultColWidth="9.140625" defaultRowHeight="15" x14ac:dyDescent="0.25"/>
  <cols>
    <col min="1" max="1" width="242" style="2" customWidth="1"/>
    <col min="2" max="16384" width="9.140625" style="2"/>
  </cols>
  <sheetData>
    <row r="1" spans="1:1" ht="31.5" x14ac:dyDescent="0.25">
      <c r="A1" s="1" t="s">
        <v>0</v>
      </c>
    </row>
    <row r="3" spans="1:1" x14ac:dyDescent="0.25">
      <c r="A3" s="3"/>
    </row>
    <row r="4" spans="1:1" ht="34.5" x14ac:dyDescent="0.25">
      <c r="A4" s="4" t="s">
        <v>1</v>
      </c>
    </row>
    <row r="5" spans="1:1" ht="34.5" x14ac:dyDescent="0.25">
      <c r="A5" s="4" t="s">
        <v>2</v>
      </c>
    </row>
    <row r="6" spans="1:1" ht="34.5" x14ac:dyDescent="0.25">
      <c r="A6" s="4" t="s">
        <v>3</v>
      </c>
    </row>
    <row r="7" spans="1:1" ht="17.25" x14ac:dyDescent="0.25">
      <c r="A7" s="4"/>
    </row>
    <row r="8" spans="1:1" ht="18.75" x14ac:dyDescent="0.25">
      <c r="A8" s="5" t="s">
        <v>4</v>
      </c>
    </row>
    <row r="9" spans="1:1" ht="34.5" x14ac:dyDescent="0.3">
      <c r="A9" s="6" t="s">
        <v>5</v>
      </c>
    </row>
    <row r="10" spans="1:1" ht="69" x14ac:dyDescent="0.25">
      <c r="A10" s="7" t="s">
        <v>6</v>
      </c>
    </row>
    <row r="11" spans="1:1" ht="34.5" x14ac:dyDescent="0.25">
      <c r="A11" s="7" t="s">
        <v>7</v>
      </c>
    </row>
    <row r="12" spans="1:1" ht="17.25" x14ac:dyDescent="0.25">
      <c r="A12" s="7" t="s">
        <v>8</v>
      </c>
    </row>
    <row r="13" spans="1:1" ht="17.25" x14ac:dyDescent="0.25">
      <c r="A13" s="7" t="s">
        <v>9</v>
      </c>
    </row>
    <row r="14" spans="1:1" ht="34.5" x14ac:dyDescent="0.25">
      <c r="A14" s="7" t="s">
        <v>10</v>
      </c>
    </row>
    <row r="15" spans="1:1" ht="17.25" x14ac:dyDescent="0.25">
      <c r="A15" s="7"/>
    </row>
    <row r="16" spans="1:1" ht="18.75" x14ac:dyDescent="0.25">
      <c r="A16" s="5" t="s">
        <v>11</v>
      </c>
    </row>
    <row r="17" spans="1:1" ht="17.25" x14ac:dyDescent="0.25">
      <c r="A17" s="8" t="s">
        <v>12</v>
      </c>
    </row>
    <row r="18" spans="1:1" ht="34.5" x14ac:dyDescent="0.25">
      <c r="A18" s="9" t="s">
        <v>13</v>
      </c>
    </row>
    <row r="19" spans="1:1" ht="34.5" x14ac:dyDescent="0.25">
      <c r="A19" s="9" t="s">
        <v>14</v>
      </c>
    </row>
    <row r="20" spans="1:1" ht="51.75" x14ac:dyDescent="0.25">
      <c r="A20" s="9" t="s">
        <v>15</v>
      </c>
    </row>
    <row r="21" spans="1:1" ht="86.25" x14ac:dyDescent="0.25">
      <c r="A21" s="9" t="s">
        <v>16</v>
      </c>
    </row>
    <row r="22" spans="1:1" ht="51.75" x14ac:dyDescent="0.25">
      <c r="A22" s="9" t="s">
        <v>17</v>
      </c>
    </row>
    <row r="23" spans="1:1" ht="34.5" x14ac:dyDescent="0.25">
      <c r="A23" s="9" t="s">
        <v>18</v>
      </c>
    </row>
    <row r="24" spans="1:1" ht="17.25" x14ac:dyDescent="0.25">
      <c r="A24" s="9" t="s">
        <v>19</v>
      </c>
    </row>
    <row r="25" spans="1:1" ht="17.25" x14ac:dyDescent="0.25">
      <c r="A25" s="8" t="s">
        <v>20</v>
      </c>
    </row>
    <row r="26" spans="1:1" ht="51.75" x14ac:dyDescent="0.3">
      <c r="A26" s="10" t="s">
        <v>21</v>
      </c>
    </row>
    <row r="27" spans="1:1" ht="17.25" x14ac:dyDescent="0.3">
      <c r="A27" s="10" t="s">
        <v>22</v>
      </c>
    </row>
    <row r="28" spans="1:1" ht="17.25" x14ac:dyDescent="0.25">
      <c r="A28" s="8" t="s">
        <v>23</v>
      </c>
    </row>
    <row r="29" spans="1:1" ht="34.5" x14ac:dyDescent="0.25">
      <c r="A29" s="9" t="s">
        <v>24</v>
      </c>
    </row>
    <row r="30" spans="1:1" ht="34.5" x14ac:dyDescent="0.25">
      <c r="A30" s="9" t="s">
        <v>25</v>
      </c>
    </row>
    <row r="31" spans="1:1" ht="34.5" x14ac:dyDescent="0.25">
      <c r="A31" s="9" t="s">
        <v>26</v>
      </c>
    </row>
    <row r="32" spans="1:1" ht="34.5" x14ac:dyDescent="0.25">
      <c r="A32" s="9" t="s">
        <v>27</v>
      </c>
    </row>
    <row r="33" spans="1:1" ht="17.25" x14ac:dyDescent="0.25">
      <c r="A33" s="9"/>
    </row>
    <row r="34" spans="1:1" ht="18.75" x14ac:dyDescent="0.25">
      <c r="A34" s="5" t="s">
        <v>28</v>
      </c>
    </row>
    <row r="35" spans="1:1" ht="17.25" x14ac:dyDescent="0.25">
      <c r="A35" s="8" t="s">
        <v>29</v>
      </c>
    </row>
    <row r="36" spans="1:1" ht="34.5" x14ac:dyDescent="0.25">
      <c r="A36" s="9" t="s">
        <v>30</v>
      </c>
    </row>
    <row r="37" spans="1:1" ht="34.5" x14ac:dyDescent="0.25">
      <c r="A37" s="9" t="s">
        <v>31</v>
      </c>
    </row>
    <row r="38" spans="1:1" ht="34.5" x14ac:dyDescent="0.25">
      <c r="A38" s="9" t="s">
        <v>32</v>
      </c>
    </row>
    <row r="39" spans="1:1" ht="17.25" x14ac:dyDescent="0.25">
      <c r="A39" s="9" t="s">
        <v>33</v>
      </c>
    </row>
    <row r="40" spans="1:1" ht="17.25" x14ac:dyDescent="0.25">
      <c r="A40" s="9" t="s">
        <v>34</v>
      </c>
    </row>
    <row r="41" spans="1:1" ht="17.25" x14ac:dyDescent="0.25">
      <c r="A41" s="8" t="s">
        <v>35</v>
      </c>
    </row>
    <row r="42" spans="1:1" ht="17.25" x14ac:dyDescent="0.25">
      <c r="A42" s="9" t="s">
        <v>36</v>
      </c>
    </row>
    <row r="43" spans="1:1" ht="17.25" x14ac:dyDescent="0.3">
      <c r="A43" s="10" t="s">
        <v>37</v>
      </c>
    </row>
    <row r="44" spans="1:1" ht="17.25" x14ac:dyDescent="0.25">
      <c r="A44" s="8" t="s">
        <v>38</v>
      </c>
    </row>
    <row r="45" spans="1:1" ht="34.5" x14ac:dyDescent="0.3">
      <c r="A45" s="10" t="s">
        <v>39</v>
      </c>
    </row>
    <row r="46" spans="1:1" ht="34.5" x14ac:dyDescent="0.25">
      <c r="A46" s="9" t="s">
        <v>40</v>
      </c>
    </row>
    <row r="47" spans="1:1" ht="34.5" x14ac:dyDescent="0.25">
      <c r="A47" s="9" t="s">
        <v>41</v>
      </c>
    </row>
    <row r="48" spans="1:1" ht="17.25" x14ac:dyDescent="0.25">
      <c r="A48" s="9" t="s">
        <v>42</v>
      </c>
    </row>
    <row r="49" spans="1:1" ht="17.25" x14ac:dyDescent="0.3">
      <c r="A49" s="10" t="s">
        <v>43</v>
      </c>
    </row>
    <row r="50" spans="1:1" ht="17.25" x14ac:dyDescent="0.25">
      <c r="A50" s="8" t="s">
        <v>44</v>
      </c>
    </row>
    <row r="51" spans="1:1" ht="34.5" x14ac:dyDescent="0.3">
      <c r="A51" s="10" t="s">
        <v>45</v>
      </c>
    </row>
    <row r="52" spans="1:1" ht="17.25" x14ac:dyDescent="0.25">
      <c r="A52" s="9" t="s">
        <v>46</v>
      </c>
    </row>
    <row r="53" spans="1:1" ht="34.5" x14ac:dyDescent="0.3">
      <c r="A53" s="10" t="s">
        <v>47</v>
      </c>
    </row>
    <row r="54" spans="1:1" ht="17.25" x14ac:dyDescent="0.25">
      <c r="A54" s="8" t="s">
        <v>48</v>
      </c>
    </row>
    <row r="55" spans="1:1" ht="17.25" x14ac:dyDescent="0.3">
      <c r="A55" s="10" t="s">
        <v>49</v>
      </c>
    </row>
    <row r="56" spans="1:1" ht="34.5" x14ac:dyDescent="0.25">
      <c r="A56" s="9" t="s">
        <v>50</v>
      </c>
    </row>
    <row r="57" spans="1:1" ht="17.25" x14ac:dyDescent="0.25">
      <c r="A57" s="9" t="s">
        <v>51</v>
      </c>
    </row>
    <row r="58" spans="1:1" ht="17.25" x14ac:dyDescent="0.25">
      <c r="A58" s="9" t="s">
        <v>52</v>
      </c>
    </row>
    <row r="59" spans="1:1" ht="17.25" x14ac:dyDescent="0.25">
      <c r="A59" s="8" t="s">
        <v>53</v>
      </c>
    </row>
    <row r="60" spans="1:1" ht="17.25" x14ac:dyDescent="0.25">
      <c r="A60" s="9" t="s">
        <v>54</v>
      </c>
    </row>
    <row r="61" spans="1:1" ht="17.25" x14ac:dyDescent="0.25">
      <c r="A61" s="11"/>
    </row>
    <row r="62" spans="1:1" ht="18.75" x14ac:dyDescent="0.25">
      <c r="A62" s="5" t="s">
        <v>55</v>
      </c>
    </row>
    <row r="63" spans="1:1" ht="17.25" x14ac:dyDescent="0.25">
      <c r="A63" s="8" t="s">
        <v>56</v>
      </c>
    </row>
    <row r="64" spans="1:1" ht="34.5" x14ac:dyDescent="0.25">
      <c r="A64" s="9" t="s">
        <v>57</v>
      </c>
    </row>
    <row r="65" spans="1:1" ht="17.25" x14ac:dyDescent="0.25">
      <c r="A65" s="9" t="s">
        <v>58</v>
      </c>
    </row>
    <row r="66" spans="1:1" ht="34.5" x14ac:dyDescent="0.25">
      <c r="A66" s="7" t="s">
        <v>59</v>
      </c>
    </row>
    <row r="67" spans="1:1" ht="34.5" x14ac:dyDescent="0.25">
      <c r="A67" s="7" t="s">
        <v>60</v>
      </c>
    </row>
    <row r="68" spans="1:1" ht="34.5" x14ac:dyDescent="0.25">
      <c r="A68" s="7" t="s">
        <v>61</v>
      </c>
    </row>
    <row r="69" spans="1:1" ht="17.25" x14ac:dyDescent="0.25">
      <c r="A69" s="12" t="s">
        <v>62</v>
      </c>
    </row>
    <row r="70" spans="1:1" ht="51.75" x14ac:dyDescent="0.25">
      <c r="A70" s="7" t="s">
        <v>63</v>
      </c>
    </row>
    <row r="71" spans="1:1" ht="17.25" x14ac:dyDescent="0.25">
      <c r="A71" s="7" t="s">
        <v>64</v>
      </c>
    </row>
    <row r="72" spans="1:1" ht="17.25" x14ac:dyDescent="0.25">
      <c r="A72" s="12" t="s">
        <v>65</v>
      </c>
    </row>
    <row r="73" spans="1:1" ht="17.25" x14ac:dyDescent="0.25">
      <c r="A73" s="7" t="s">
        <v>66</v>
      </c>
    </row>
    <row r="74" spans="1:1" ht="17.25" x14ac:dyDescent="0.25">
      <c r="A74" s="12" t="s">
        <v>67</v>
      </c>
    </row>
    <row r="75" spans="1:1" ht="34.5" x14ac:dyDescent="0.25">
      <c r="A75" s="7" t="s">
        <v>68</v>
      </c>
    </row>
    <row r="76" spans="1:1" ht="17.25" x14ac:dyDescent="0.25">
      <c r="A76" s="7" t="s">
        <v>69</v>
      </c>
    </row>
    <row r="77" spans="1:1" ht="51.75" x14ac:dyDescent="0.25">
      <c r="A77" s="7" t="s">
        <v>70</v>
      </c>
    </row>
    <row r="78" spans="1:1" ht="17.25" x14ac:dyDescent="0.25">
      <c r="A78" s="12" t="s">
        <v>71</v>
      </c>
    </row>
    <row r="79" spans="1:1" ht="17.25" x14ac:dyDescent="0.3">
      <c r="A79" s="13" t="s">
        <v>72</v>
      </c>
    </row>
    <row r="80" spans="1:1" ht="17.25" x14ac:dyDescent="0.25">
      <c r="A80" s="12" t="s">
        <v>73</v>
      </c>
    </row>
    <row r="81" spans="1:1" ht="34.5" x14ac:dyDescent="0.25">
      <c r="A81" s="7" t="s">
        <v>74</v>
      </c>
    </row>
    <row r="82" spans="1:1" ht="34.5" x14ac:dyDescent="0.25">
      <c r="A82" s="7" t="s">
        <v>75</v>
      </c>
    </row>
    <row r="83" spans="1:1" ht="34.5" x14ac:dyDescent="0.25">
      <c r="A83" s="7" t="s">
        <v>76</v>
      </c>
    </row>
    <row r="84" spans="1:1" ht="34.5" x14ac:dyDescent="0.25">
      <c r="A84" s="7" t="s">
        <v>77</v>
      </c>
    </row>
    <row r="85" spans="1:1" ht="34.5" x14ac:dyDescent="0.25">
      <c r="A85" s="7" t="s">
        <v>78</v>
      </c>
    </row>
    <row r="86" spans="1:1" ht="17.25" x14ac:dyDescent="0.25">
      <c r="A86" s="12" t="s">
        <v>79</v>
      </c>
    </row>
    <row r="87" spans="1:1" ht="17.25" x14ac:dyDescent="0.25">
      <c r="A87" s="7" t="s">
        <v>80</v>
      </c>
    </row>
    <row r="88" spans="1:1" ht="34.5" x14ac:dyDescent="0.25">
      <c r="A88" s="7" t="s">
        <v>81</v>
      </c>
    </row>
    <row r="89" spans="1:1" ht="17.25" x14ac:dyDescent="0.25">
      <c r="A89" s="12" t="s">
        <v>82</v>
      </c>
    </row>
    <row r="90" spans="1:1" ht="34.5" x14ac:dyDescent="0.25">
      <c r="A90" s="7" t="s">
        <v>83</v>
      </c>
    </row>
    <row r="91" spans="1:1" ht="17.25" x14ac:dyDescent="0.25">
      <c r="A91" s="12" t="s">
        <v>84</v>
      </c>
    </row>
    <row r="92" spans="1:1" ht="17.25" x14ac:dyDescent="0.3">
      <c r="A92" s="13" t="s">
        <v>85</v>
      </c>
    </row>
    <row r="93" spans="1:1" ht="17.25" x14ac:dyDescent="0.25">
      <c r="A93" s="7" t="s">
        <v>86</v>
      </c>
    </row>
    <row r="94" spans="1:1" ht="17.25" x14ac:dyDescent="0.25">
      <c r="A94" s="7"/>
    </row>
    <row r="95" spans="1:1" ht="18.75" x14ac:dyDescent="0.25">
      <c r="A95" s="5" t="s">
        <v>87</v>
      </c>
    </row>
    <row r="96" spans="1:1" ht="34.5" x14ac:dyDescent="0.3">
      <c r="A96" s="13" t="s">
        <v>88</v>
      </c>
    </row>
    <row r="97" spans="1:1" ht="17.25" x14ac:dyDescent="0.3">
      <c r="A97" s="13" t="s">
        <v>89</v>
      </c>
    </row>
    <row r="98" spans="1:1" ht="17.25" x14ac:dyDescent="0.25">
      <c r="A98" s="12" t="s">
        <v>90</v>
      </c>
    </row>
    <row r="99" spans="1:1" ht="17.25" x14ac:dyDescent="0.25">
      <c r="A99" s="4" t="s">
        <v>91</v>
      </c>
    </row>
    <row r="100" spans="1:1" ht="17.25" x14ac:dyDescent="0.25">
      <c r="A100" s="7" t="s">
        <v>92</v>
      </c>
    </row>
    <row r="101" spans="1:1" ht="17.25" x14ac:dyDescent="0.25">
      <c r="A101" s="7" t="s">
        <v>93</v>
      </c>
    </row>
    <row r="102" spans="1:1" ht="17.25" x14ac:dyDescent="0.25">
      <c r="A102" s="7" t="s">
        <v>94</v>
      </c>
    </row>
    <row r="103" spans="1:1" ht="17.25" x14ac:dyDescent="0.25">
      <c r="A103" s="7" t="s">
        <v>95</v>
      </c>
    </row>
    <row r="104" spans="1:1" ht="34.5" x14ac:dyDescent="0.25">
      <c r="A104" s="7" t="s">
        <v>96</v>
      </c>
    </row>
    <row r="105" spans="1:1" ht="17.25" x14ac:dyDescent="0.25">
      <c r="A105" s="4" t="s">
        <v>97</v>
      </c>
    </row>
    <row r="106" spans="1:1" ht="17.25" x14ac:dyDescent="0.25">
      <c r="A106" s="7" t="s">
        <v>98</v>
      </c>
    </row>
    <row r="107" spans="1:1" ht="17.25" x14ac:dyDescent="0.25">
      <c r="A107" s="7" t="s">
        <v>99</v>
      </c>
    </row>
    <row r="108" spans="1:1" ht="17.25" x14ac:dyDescent="0.25">
      <c r="A108" s="7" t="s">
        <v>100</v>
      </c>
    </row>
    <row r="109" spans="1:1" ht="17.25" x14ac:dyDescent="0.25">
      <c r="A109" s="7" t="s">
        <v>101</v>
      </c>
    </row>
    <row r="110" spans="1:1" ht="17.25" x14ac:dyDescent="0.25">
      <c r="A110" s="7" t="s">
        <v>102</v>
      </c>
    </row>
    <row r="111" spans="1:1" ht="17.25" x14ac:dyDescent="0.25">
      <c r="A111" s="7" t="s">
        <v>103</v>
      </c>
    </row>
    <row r="112" spans="1:1" ht="17.25" x14ac:dyDescent="0.25">
      <c r="A112" s="12" t="s">
        <v>104</v>
      </c>
    </row>
    <row r="113" spans="1:1" ht="17.25" x14ac:dyDescent="0.25">
      <c r="A113" s="7" t="s">
        <v>105</v>
      </c>
    </row>
    <row r="114" spans="1:1" ht="17.25" x14ac:dyDescent="0.25">
      <c r="A114" s="4" t="s">
        <v>106</v>
      </c>
    </row>
    <row r="115" spans="1:1" ht="17.25" x14ac:dyDescent="0.25">
      <c r="A115" s="7" t="s">
        <v>107</v>
      </c>
    </row>
    <row r="116" spans="1:1" ht="17.25" x14ac:dyDescent="0.25">
      <c r="A116" s="7" t="s">
        <v>108</v>
      </c>
    </row>
    <row r="117" spans="1:1" ht="17.25" x14ac:dyDescent="0.25">
      <c r="A117" s="4" t="s">
        <v>109</v>
      </c>
    </row>
    <row r="118" spans="1:1" ht="17.25" x14ac:dyDescent="0.25">
      <c r="A118" s="7" t="s">
        <v>110</v>
      </c>
    </row>
    <row r="119" spans="1:1" ht="17.25" x14ac:dyDescent="0.25">
      <c r="A119" s="7" t="s">
        <v>111</v>
      </c>
    </row>
    <row r="120" spans="1:1" ht="17.25" x14ac:dyDescent="0.25">
      <c r="A120" s="7" t="s">
        <v>112</v>
      </c>
    </row>
    <row r="121" spans="1:1" ht="17.25" x14ac:dyDescent="0.25">
      <c r="A121" s="12" t="s">
        <v>113</v>
      </c>
    </row>
    <row r="122" spans="1:1" ht="17.25" x14ac:dyDescent="0.25">
      <c r="A122" s="4" t="s">
        <v>114</v>
      </c>
    </row>
    <row r="123" spans="1:1" ht="17.25" x14ac:dyDescent="0.25">
      <c r="A123" s="4" t="s">
        <v>115</v>
      </c>
    </row>
    <row r="124" spans="1:1" ht="17.25" x14ac:dyDescent="0.25">
      <c r="A124" s="7" t="s">
        <v>116</v>
      </c>
    </row>
    <row r="125" spans="1:1" ht="17.25" x14ac:dyDescent="0.25">
      <c r="A125" s="7" t="s">
        <v>117</v>
      </c>
    </row>
    <row r="126" spans="1:1" ht="17.25" x14ac:dyDescent="0.25">
      <c r="A126" s="7" t="s">
        <v>118</v>
      </c>
    </row>
    <row r="127" spans="1:1" ht="17.25" x14ac:dyDescent="0.25">
      <c r="A127" s="7" t="s">
        <v>119</v>
      </c>
    </row>
    <row r="128" spans="1:1" ht="17.25" x14ac:dyDescent="0.25">
      <c r="A128" s="7" t="s">
        <v>120</v>
      </c>
    </row>
    <row r="129" spans="1:1" ht="17.25" x14ac:dyDescent="0.25">
      <c r="A129" s="12" t="s">
        <v>121</v>
      </c>
    </row>
    <row r="130" spans="1:1" ht="34.5" x14ac:dyDescent="0.25">
      <c r="A130" s="7" t="s">
        <v>122</v>
      </c>
    </row>
    <row r="131" spans="1:1" ht="69" x14ac:dyDescent="0.25">
      <c r="A131" s="7" t="s">
        <v>123</v>
      </c>
    </row>
    <row r="132" spans="1:1" ht="34.5" x14ac:dyDescent="0.25">
      <c r="A132" s="7" t="s">
        <v>124</v>
      </c>
    </row>
    <row r="133" spans="1:1" ht="17.25" x14ac:dyDescent="0.25">
      <c r="A133" s="12" t="s">
        <v>125</v>
      </c>
    </row>
    <row r="134" spans="1:1" ht="34.5" x14ac:dyDescent="0.25">
      <c r="A134" s="4" t="s">
        <v>126</v>
      </c>
    </row>
    <row r="135" spans="1:1" ht="17.25" x14ac:dyDescent="0.25">
      <c r="A135" s="4"/>
    </row>
    <row r="136" spans="1:1" ht="18.75" x14ac:dyDescent="0.25">
      <c r="A136" s="5" t="s">
        <v>127</v>
      </c>
    </row>
    <row r="137" spans="1:1" ht="17.25" x14ac:dyDescent="0.25">
      <c r="A137" s="7" t="s">
        <v>128</v>
      </c>
    </row>
    <row r="138" spans="1:1" ht="34.5" x14ac:dyDescent="0.25">
      <c r="A138" s="9" t="s">
        <v>129</v>
      </c>
    </row>
    <row r="139" spans="1:1" ht="34.5" x14ac:dyDescent="0.25">
      <c r="A139" s="9" t="s">
        <v>130</v>
      </c>
    </row>
    <row r="140" spans="1:1" ht="17.25" x14ac:dyDescent="0.25">
      <c r="A140" s="8" t="s">
        <v>131</v>
      </c>
    </row>
    <row r="141" spans="1:1" ht="17.25" x14ac:dyDescent="0.25">
      <c r="A141" s="14" t="s">
        <v>132</v>
      </c>
    </row>
    <row r="142" spans="1:1" ht="34.5" x14ac:dyDescent="0.3">
      <c r="A142" s="10" t="s">
        <v>133</v>
      </c>
    </row>
    <row r="143" spans="1:1" ht="17.25" x14ac:dyDescent="0.25">
      <c r="A143" s="9" t="s">
        <v>134</v>
      </c>
    </row>
    <row r="144" spans="1:1" ht="17.25" x14ac:dyDescent="0.25">
      <c r="A144" s="9" t="s">
        <v>135</v>
      </c>
    </row>
    <row r="145" spans="1:1" ht="17.25" x14ac:dyDescent="0.25">
      <c r="A145" s="14" t="s">
        <v>136</v>
      </c>
    </row>
    <row r="146" spans="1:1" ht="17.25" x14ac:dyDescent="0.25">
      <c r="A146" s="8" t="s">
        <v>137</v>
      </c>
    </row>
    <row r="147" spans="1:1" ht="17.25" x14ac:dyDescent="0.25">
      <c r="A147" s="14" t="s">
        <v>138</v>
      </c>
    </row>
    <row r="148" spans="1:1" ht="17.25" x14ac:dyDescent="0.25">
      <c r="A148" s="9" t="s">
        <v>139</v>
      </c>
    </row>
    <row r="149" spans="1:1" ht="17.25" x14ac:dyDescent="0.25">
      <c r="A149" s="9" t="s">
        <v>140</v>
      </c>
    </row>
    <row r="150" spans="1:1" ht="17.25" x14ac:dyDescent="0.25">
      <c r="A150" s="9" t="s">
        <v>141</v>
      </c>
    </row>
    <row r="151" spans="1:1" ht="34.5" x14ac:dyDescent="0.25">
      <c r="A151" s="14" t="s">
        <v>142</v>
      </c>
    </row>
    <row r="152" spans="1:1" ht="17.25" x14ac:dyDescent="0.25">
      <c r="A152" s="8" t="s">
        <v>143</v>
      </c>
    </row>
    <row r="153" spans="1:1" ht="17.25" x14ac:dyDescent="0.25">
      <c r="A153" s="9" t="s">
        <v>144</v>
      </c>
    </row>
    <row r="154" spans="1:1" ht="17.25" x14ac:dyDescent="0.25">
      <c r="A154" s="9" t="s">
        <v>145</v>
      </c>
    </row>
    <row r="155" spans="1:1" ht="17.25" x14ac:dyDescent="0.25">
      <c r="A155" s="9" t="s">
        <v>146</v>
      </c>
    </row>
    <row r="156" spans="1:1" ht="17.25" x14ac:dyDescent="0.25">
      <c r="A156" s="9" t="s">
        <v>147</v>
      </c>
    </row>
    <row r="157" spans="1:1" ht="34.5" x14ac:dyDescent="0.25">
      <c r="A157" s="9" t="s">
        <v>148</v>
      </c>
    </row>
    <row r="158" spans="1:1" ht="34.5" x14ac:dyDescent="0.25">
      <c r="A158" s="9" t="s">
        <v>149</v>
      </c>
    </row>
    <row r="159" spans="1:1" ht="17.25" x14ac:dyDescent="0.25">
      <c r="A159" s="8" t="s">
        <v>150</v>
      </c>
    </row>
    <row r="160" spans="1:1" ht="34.5" x14ac:dyDescent="0.25">
      <c r="A160" s="9" t="s">
        <v>151</v>
      </c>
    </row>
    <row r="161" spans="1:1" ht="34.5" x14ac:dyDescent="0.25">
      <c r="A161" s="9" t="s">
        <v>152</v>
      </c>
    </row>
    <row r="162" spans="1:1" ht="17.25" x14ac:dyDescent="0.25">
      <c r="A162" s="9" t="s">
        <v>153</v>
      </c>
    </row>
    <row r="163" spans="1:1" ht="17.25" x14ac:dyDescent="0.25">
      <c r="A163" s="8" t="s">
        <v>154</v>
      </c>
    </row>
    <row r="164" spans="1:1" ht="34.5" x14ac:dyDescent="0.3">
      <c r="A164" s="15" t="s">
        <v>155</v>
      </c>
    </row>
    <row r="165" spans="1:1" ht="34.5" x14ac:dyDescent="0.25">
      <c r="A165" s="9" t="s">
        <v>156</v>
      </c>
    </row>
    <row r="166" spans="1:1" ht="17.25" x14ac:dyDescent="0.25">
      <c r="A166" s="8" t="s">
        <v>157</v>
      </c>
    </row>
    <row r="167" spans="1:1" ht="17.25" x14ac:dyDescent="0.25">
      <c r="A167" s="9" t="s">
        <v>158</v>
      </c>
    </row>
    <row r="168" spans="1:1" ht="17.25" x14ac:dyDescent="0.25">
      <c r="A168" s="8" t="s">
        <v>159</v>
      </c>
    </row>
    <row r="169" spans="1:1" ht="17.25" x14ac:dyDescent="0.3">
      <c r="A169" s="10" t="s">
        <v>160</v>
      </c>
    </row>
    <row r="170" spans="1:1" ht="17.25" x14ac:dyDescent="0.3">
      <c r="A170" s="10"/>
    </row>
    <row r="171" spans="1:1" ht="17.25" x14ac:dyDescent="0.3">
      <c r="A171" s="10"/>
    </row>
    <row r="172" spans="1:1" ht="17.25" x14ac:dyDescent="0.3">
      <c r="A172" s="10"/>
    </row>
    <row r="173" spans="1:1" ht="17.25" x14ac:dyDescent="0.3">
      <c r="A173" s="10"/>
    </row>
    <row r="174" spans="1:1" ht="17.25" x14ac:dyDescent="0.3">
      <c r="A174"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zoomScale="70" zoomScaleNormal="70" workbookViewId="0">
      <selection activeCell="F9" sqref="F9"/>
    </sheetView>
  </sheetViews>
  <sheetFormatPr baseColWidth="10" defaultColWidth="8.7109375" defaultRowHeight="15" x14ac:dyDescent="0.25"/>
  <cols>
    <col min="1" max="1" width="8.7109375" style="2"/>
    <col min="2" max="5" width="12.42578125" style="2" customWidth="1"/>
    <col min="6" max="6" width="62.5703125" style="2" customWidth="1"/>
    <col min="7" max="10" width="12.42578125" style="2" customWidth="1"/>
    <col min="11" max="18" width="8.7109375" style="2"/>
  </cols>
  <sheetData>
    <row r="1" spans="2:10" ht="15.75" thickBot="1" x14ac:dyDescent="0.3"/>
    <row r="2" spans="2:10" x14ac:dyDescent="0.25">
      <c r="B2" s="16"/>
      <c r="C2" s="17"/>
      <c r="D2" s="17"/>
      <c r="E2" s="17"/>
      <c r="F2" s="17"/>
      <c r="G2" s="17"/>
      <c r="H2" s="17"/>
      <c r="I2" s="17"/>
      <c r="J2" s="18"/>
    </row>
    <row r="3" spans="2:10" x14ac:dyDescent="0.25">
      <c r="B3" s="19"/>
      <c r="C3" s="20"/>
      <c r="D3" s="20"/>
      <c r="E3" s="20"/>
      <c r="F3" s="20"/>
      <c r="G3" s="20"/>
      <c r="H3" s="20"/>
      <c r="I3" s="20"/>
      <c r="J3" s="21"/>
    </row>
    <row r="4" spans="2:10" x14ac:dyDescent="0.25">
      <c r="B4" s="19"/>
      <c r="C4" s="20"/>
      <c r="D4" s="20"/>
      <c r="E4" s="20"/>
      <c r="F4" s="20"/>
      <c r="G4" s="20"/>
      <c r="H4" s="20"/>
      <c r="I4" s="20"/>
      <c r="J4" s="21"/>
    </row>
    <row r="5" spans="2:10" ht="31.5" x14ac:dyDescent="0.3">
      <c r="B5" s="19"/>
      <c r="C5" s="20"/>
      <c r="D5" s="20"/>
      <c r="E5" s="22"/>
      <c r="F5" s="23" t="s">
        <v>161</v>
      </c>
      <c r="G5" s="20"/>
      <c r="H5" s="20"/>
      <c r="I5" s="20"/>
      <c r="J5" s="21"/>
    </row>
    <row r="6" spans="2:10" ht="31.5" x14ac:dyDescent="0.25">
      <c r="B6" s="19"/>
      <c r="C6" s="20"/>
      <c r="D6" s="20"/>
      <c r="E6" s="192" t="s">
        <v>1073</v>
      </c>
      <c r="F6" s="192"/>
      <c r="G6" s="192"/>
      <c r="H6" s="20"/>
      <c r="I6" s="20"/>
      <c r="J6" s="21"/>
    </row>
    <row r="7" spans="2:10" ht="26.25" x14ac:dyDescent="0.25">
      <c r="B7" s="19"/>
      <c r="C7" s="20"/>
      <c r="D7" s="20"/>
      <c r="E7" s="20"/>
      <c r="F7" s="24" t="s">
        <v>162</v>
      </c>
      <c r="G7" s="20"/>
      <c r="H7" s="20"/>
      <c r="I7" s="20"/>
      <c r="J7" s="21"/>
    </row>
    <row r="8" spans="2:10" ht="26.25" x14ac:dyDescent="0.25">
      <c r="B8" s="19"/>
      <c r="C8" s="20"/>
      <c r="D8" s="20"/>
      <c r="E8" s="20"/>
      <c r="F8" s="24" t="s">
        <v>163</v>
      </c>
      <c r="G8" s="20"/>
      <c r="H8" s="20"/>
      <c r="I8" s="20"/>
      <c r="J8" s="21"/>
    </row>
    <row r="9" spans="2:10" ht="21" x14ac:dyDescent="0.25">
      <c r="B9" s="19"/>
      <c r="C9" s="20"/>
      <c r="D9" s="20"/>
      <c r="E9" s="20"/>
      <c r="F9" s="25">
        <v>45016</v>
      </c>
      <c r="G9" s="20"/>
      <c r="H9" s="20"/>
      <c r="I9" s="20"/>
      <c r="J9" s="21"/>
    </row>
    <row r="10" spans="2:10" ht="21" x14ac:dyDescent="0.25">
      <c r="B10" s="19"/>
      <c r="C10" s="20"/>
      <c r="D10" s="20"/>
      <c r="E10" s="20"/>
      <c r="F10" s="26"/>
      <c r="G10" s="20"/>
      <c r="H10" s="20"/>
      <c r="I10" s="20"/>
      <c r="J10" s="21"/>
    </row>
    <row r="11" spans="2:10" ht="21" x14ac:dyDescent="0.25">
      <c r="B11" s="19"/>
      <c r="C11" s="20"/>
      <c r="D11" s="20"/>
      <c r="E11" s="20"/>
      <c r="F11" s="26"/>
      <c r="G11" s="20"/>
      <c r="H11" s="20"/>
      <c r="I11" s="20"/>
      <c r="J11" s="21"/>
    </row>
    <row r="12" spans="2:10" x14ac:dyDescent="0.25">
      <c r="B12" s="19"/>
      <c r="C12" s="20"/>
      <c r="D12" s="20"/>
      <c r="E12" s="20"/>
      <c r="F12" s="20"/>
      <c r="G12" s="20"/>
      <c r="H12" s="20"/>
      <c r="I12" s="20"/>
      <c r="J12" s="21"/>
    </row>
    <row r="13" spans="2:10" x14ac:dyDescent="0.25">
      <c r="B13" s="19"/>
      <c r="C13" s="20"/>
      <c r="D13" s="20"/>
      <c r="E13" s="20"/>
      <c r="F13" s="20"/>
      <c r="G13" s="20"/>
      <c r="H13" s="20"/>
      <c r="I13" s="20"/>
      <c r="J13" s="21"/>
    </row>
    <row r="14" spans="2:10" x14ac:dyDescent="0.25">
      <c r="B14" s="19"/>
      <c r="C14" s="20"/>
      <c r="D14" s="20"/>
      <c r="E14" s="20"/>
      <c r="F14" s="20"/>
      <c r="G14" s="20"/>
      <c r="H14" s="20"/>
      <c r="I14" s="20"/>
      <c r="J14" s="21"/>
    </row>
    <row r="15" spans="2:10" x14ac:dyDescent="0.25">
      <c r="B15" s="19"/>
      <c r="C15" s="20"/>
      <c r="D15" s="20"/>
      <c r="E15" s="20"/>
      <c r="F15" s="20"/>
      <c r="G15" s="20"/>
      <c r="H15" s="20"/>
      <c r="I15" s="20"/>
      <c r="J15" s="21"/>
    </row>
    <row r="16" spans="2:10" x14ac:dyDescent="0.25">
      <c r="B16" s="19"/>
      <c r="C16" s="20"/>
      <c r="D16" s="20"/>
      <c r="E16" s="20"/>
      <c r="F16" s="20"/>
      <c r="G16" s="20"/>
      <c r="H16" s="20"/>
      <c r="I16" s="20"/>
      <c r="J16" s="21"/>
    </row>
    <row r="17" spans="2:10" x14ac:dyDescent="0.25">
      <c r="B17" s="19"/>
      <c r="C17" s="20"/>
      <c r="D17" s="20"/>
      <c r="E17" s="20"/>
      <c r="F17" s="20"/>
      <c r="G17" s="20"/>
      <c r="H17" s="20"/>
      <c r="I17" s="20"/>
      <c r="J17" s="21"/>
    </row>
    <row r="18" spans="2:10" x14ac:dyDescent="0.25">
      <c r="B18" s="19"/>
      <c r="C18" s="20"/>
      <c r="D18" s="20"/>
      <c r="E18" s="20"/>
      <c r="F18" s="20"/>
      <c r="G18" s="20"/>
      <c r="H18" s="20"/>
      <c r="I18" s="20"/>
      <c r="J18" s="21"/>
    </row>
    <row r="19" spans="2:10" x14ac:dyDescent="0.25">
      <c r="B19" s="19"/>
      <c r="C19" s="20"/>
      <c r="D19" s="20"/>
      <c r="E19" s="20"/>
      <c r="F19" s="20"/>
      <c r="G19" s="20"/>
      <c r="H19" s="20"/>
      <c r="I19" s="20"/>
      <c r="J19" s="21"/>
    </row>
    <row r="20" spans="2:10" x14ac:dyDescent="0.25">
      <c r="B20" s="19"/>
      <c r="C20" s="20"/>
      <c r="D20" s="20"/>
      <c r="E20" s="20"/>
      <c r="F20" s="20"/>
      <c r="G20" s="20"/>
      <c r="H20" s="20"/>
      <c r="I20" s="20"/>
      <c r="J20" s="21"/>
    </row>
    <row r="21" spans="2:10" x14ac:dyDescent="0.25">
      <c r="B21" s="19"/>
      <c r="C21" s="20"/>
      <c r="D21" s="20"/>
      <c r="E21" s="20"/>
      <c r="F21" s="20"/>
      <c r="G21" s="20"/>
      <c r="H21" s="20"/>
      <c r="I21" s="20"/>
      <c r="J21" s="21"/>
    </row>
    <row r="22" spans="2:10" x14ac:dyDescent="0.25">
      <c r="B22" s="19"/>
      <c r="C22" s="20"/>
      <c r="D22" s="20"/>
      <c r="E22" s="20"/>
      <c r="F22" s="27" t="s">
        <v>164</v>
      </c>
      <c r="G22" s="20"/>
      <c r="H22" s="20"/>
      <c r="I22" s="20"/>
      <c r="J22" s="21"/>
    </row>
    <row r="23" spans="2:10" x14ac:dyDescent="0.25">
      <c r="B23" s="19"/>
      <c r="C23" s="20"/>
      <c r="D23" s="20"/>
      <c r="E23" s="20"/>
      <c r="F23" s="28"/>
      <c r="G23" s="20"/>
      <c r="H23" s="20"/>
      <c r="I23" s="20"/>
      <c r="J23" s="21"/>
    </row>
    <row r="24" spans="2:10" x14ac:dyDescent="0.25">
      <c r="B24" s="19"/>
      <c r="C24" s="20"/>
      <c r="D24" s="187" t="s">
        <v>165</v>
      </c>
      <c r="E24" s="188" t="s">
        <v>166</v>
      </c>
      <c r="F24" s="188"/>
      <c r="G24" s="188"/>
      <c r="H24" s="188"/>
      <c r="I24" s="20"/>
      <c r="J24" s="21"/>
    </row>
    <row r="25" spans="2:10" x14ac:dyDescent="0.25">
      <c r="B25" s="19"/>
      <c r="C25" s="20"/>
      <c r="D25" s="20"/>
      <c r="E25" s="29"/>
      <c r="F25" s="29"/>
      <c r="G25" s="29"/>
      <c r="H25" s="20"/>
      <c r="I25" s="20"/>
      <c r="J25" s="21"/>
    </row>
    <row r="26" spans="2:10" x14ac:dyDescent="0.25">
      <c r="B26" s="19"/>
      <c r="C26" s="20"/>
      <c r="D26" s="187" t="s">
        <v>167</v>
      </c>
      <c r="E26" s="188"/>
      <c r="F26" s="188"/>
      <c r="G26" s="188"/>
      <c r="H26" s="188"/>
      <c r="I26" s="20"/>
      <c r="J26" s="21"/>
    </row>
    <row r="27" spans="2:10" x14ac:dyDescent="0.25">
      <c r="B27" s="19"/>
      <c r="C27" s="20"/>
      <c r="D27" s="30"/>
      <c r="E27" s="30"/>
      <c r="F27" s="30"/>
      <c r="G27" s="30"/>
      <c r="H27" s="30"/>
      <c r="I27" s="20"/>
      <c r="J27" s="21"/>
    </row>
    <row r="28" spans="2:10" x14ac:dyDescent="0.25">
      <c r="B28" s="19"/>
      <c r="C28" s="20"/>
      <c r="D28" s="187" t="s">
        <v>168</v>
      </c>
      <c r="E28" s="188" t="s">
        <v>166</v>
      </c>
      <c r="F28" s="188"/>
      <c r="G28" s="188"/>
      <c r="H28" s="188"/>
      <c r="I28" s="20"/>
      <c r="J28" s="21"/>
    </row>
    <row r="29" spans="2:10" x14ac:dyDescent="0.25">
      <c r="B29" s="19"/>
      <c r="C29" s="20"/>
      <c r="D29" s="30"/>
      <c r="E29" s="30"/>
      <c r="F29" s="30"/>
      <c r="G29" s="30"/>
      <c r="H29" s="30"/>
      <c r="I29" s="20"/>
      <c r="J29" s="21"/>
    </row>
    <row r="30" spans="2:10" x14ac:dyDescent="0.25">
      <c r="B30" s="19"/>
      <c r="C30" s="20"/>
      <c r="D30" s="187" t="s">
        <v>169</v>
      </c>
      <c r="E30" s="188" t="s">
        <v>166</v>
      </c>
      <c r="F30" s="188"/>
      <c r="G30" s="188"/>
      <c r="H30" s="188"/>
      <c r="I30" s="20"/>
      <c r="J30" s="21"/>
    </row>
    <row r="31" spans="2:10" x14ac:dyDescent="0.25">
      <c r="B31" s="19"/>
      <c r="C31" s="20"/>
      <c r="D31" s="30"/>
      <c r="E31" s="30"/>
      <c r="F31" s="30"/>
      <c r="G31" s="30"/>
      <c r="H31" s="30"/>
      <c r="I31" s="20"/>
      <c r="J31" s="21"/>
    </row>
    <row r="32" spans="2:10" x14ac:dyDescent="0.25">
      <c r="B32" s="19"/>
      <c r="C32" s="20"/>
      <c r="D32" s="187" t="s">
        <v>170</v>
      </c>
      <c r="E32" s="188" t="s">
        <v>166</v>
      </c>
      <c r="F32" s="188"/>
      <c r="G32" s="188"/>
      <c r="H32" s="188"/>
      <c r="I32" s="20"/>
      <c r="J32" s="21"/>
    </row>
    <row r="33" spans="2:10" x14ac:dyDescent="0.25">
      <c r="B33" s="19"/>
      <c r="C33" s="20"/>
      <c r="D33" s="29"/>
      <c r="E33" s="29"/>
      <c r="F33" s="29"/>
      <c r="G33" s="29"/>
      <c r="H33" s="29"/>
      <c r="I33" s="20"/>
      <c r="J33" s="21"/>
    </row>
    <row r="34" spans="2:10" x14ac:dyDescent="0.25">
      <c r="B34" s="19"/>
      <c r="C34" s="20"/>
      <c r="D34" s="187" t="s">
        <v>171</v>
      </c>
      <c r="E34" s="188" t="s">
        <v>166</v>
      </c>
      <c r="F34" s="188"/>
      <c r="G34" s="188"/>
      <c r="H34" s="188"/>
      <c r="I34" s="20"/>
      <c r="J34" s="21"/>
    </row>
    <row r="35" spans="2:10" x14ac:dyDescent="0.25">
      <c r="B35" s="19"/>
      <c r="C35" s="20"/>
      <c r="D35" s="20"/>
      <c r="E35" s="20"/>
      <c r="F35" s="20"/>
      <c r="G35" s="20"/>
      <c r="H35" s="20"/>
      <c r="I35" s="20"/>
      <c r="J35" s="21"/>
    </row>
    <row r="36" spans="2:10" x14ac:dyDescent="0.25">
      <c r="B36" s="19"/>
      <c r="C36" s="20"/>
      <c r="D36" s="189" t="s">
        <v>172</v>
      </c>
      <c r="E36" s="190"/>
      <c r="F36" s="190"/>
      <c r="G36" s="190"/>
      <c r="H36" s="190"/>
      <c r="I36" s="20"/>
      <c r="J36" s="21"/>
    </row>
    <row r="37" spans="2:10" x14ac:dyDescent="0.25">
      <c r="B37" s="19"/>
      <c r="C37" s="20"/>
      <c r="D37" s="20"/>
      <c r="E37" s="20"/>
      <c r="F37" s="28"/>
      <c r="G37" s="20"/>
      <c r="H37" s="20"/>
      <c r="I37" s="20"/>
      <c r="J37" s="21"/>
    </row>
    <row r="38" spans="2:10" x14ac:dyDescent="0.25">
      <c r="B38" s="19"/>
      <c r="C38" s="20"/>
      <c r="D38" s="189" t="s">
        <v>173</v>
      </c>
      <c r="E38" s="190"/>
      <c r="F38" s="190"/>
      <c r="G38" s="190"/>
      <c r="H38" s="190"/>
      <c r="I38" s="20"/>
      <c r="J38" s="21"/>
    </row>
    <row r="39" spans="2:10" x14ac:dyDescent="0.25">
      <c r="B39" s="19"/>
      <c r="C39" s="20"/>
      <c r="D39" s="29"/>
      <c r="E39" s="29"/>
      <c r="F39" s="29"/>
      <c r="G39" s="29"/>
      <c r="H39" s="29"/>
      <c r="I39" s="20"/>
      <c r="J39" s="21"/>
    </row>
    <row r="40" spans="2:10" x14ac:dyDescent="0.25">
      <c r="B40" s="19"/>
      <c r="C40" s="20"/>
      <c r="D40" s="191" t="s">
        <v>174</v>
      </c>
      <c r="E40" s="188" t="s">
        <v>166</v>
      </c>
      <c r="F40" s="188"/>
      <c r="G40" s="188"/>
      <c r="H40" s="188"/>
      <c r="I40" s="20"/>
      <c r="J40" s="21"/>
    </row>
    <row r="41" spans="2:10" x14ac:dyDescent="0.25">
      <c r="B41" s="19"/>
      <c r="C41" s="20"/>
      <c r="D41" s="20"/>
      <c r="E41" s="30"/>
      <c r="F41" s="30"/>
      <c r="G41" s="30"/>
      <c r="H41" s="30"/>
      <c r="I41" s="20"/>
      <c r="J41" s="21"/>
    </row>
    <row r="42" spans="2:10" x14ac:dyDescent="0.25">
      <c r="B42" s="19"/>
      <c r="C42" s="20"/>
      <c r="D42" s="191" t="s">
        <v>175</v>
      </c>
      <c r="E42" s="188"/>
      <c r="F42" s="188"/>
      <c r="G42" s="188"/>
      <c r="H42" s="188"/>
      <c r="I42" s="20"/>
      <c r="J42" s="21"/>
    </row>
    <row r="43" spans="2:10" ht="15.75" thickBot="1" x14ac:dyDescent="0.3">
      <c r="B43" s="31"/>
      <c r="C43" s="32"/>
      <c r="D43" s="32"/>
      <c r="E43" s="32"/>
      <c r="F43" s="32"/>
      <c r="G43" s="32"/>
      <c r="H43" s="32"/>
      <c r="I43" s="32"/>
      <c r="J43" s="33"/>
    </row>
  </sheetData>
  <mergeCells count="11">
    <mergeCell ref="D32:H32"/>
    <mergeCell ref="E6:G6"/>
    <mergeCell ref="D24:H24"/>
    <mergeCell ref="D26:H26"/>
    <mergeCell ref="D28:H28"/>
    <mergeCell ref="D30:H30"/>
    <mergeCell ref="D34:H34"/>
    <mergeCell ref="D36:H36"/>
    <mergeCell ref="D38:H38"/>
    <mergeCell ref="D40:H40"/>
    <mergeCell ref="D42:H42"/>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workbookViewId="0">
      <selection activeCell="C19" sqref="C19"/>
    </sheetView>
  </sheetViews>
  <sheetFormatPr baseColWidth="10" defaultColWidth="8.7109375" defaultRowHeight="15" x14ac:dyDescent="0.25"/>
  <cols>
    <col min="1" max="1" width="8.7109375" style="2"/>
    <col min="2" max="10" width="28" style="2" customWidth="1"/>
    <col min="11" max="18" width="8.7109375" style="2"/>
  </cols>
  <sheetData>
    <row r="1" spans="1:14" ht="15.75" thickBot="1" x14ac:dyDescent="0.3">
      <c r="A1" s="34"/>
    </row>
    <row r="2" spans="1:14" x14ac:dyDescent="0.25">
      <c r="B2" s="16"/>
      <c r="C2" s="17"/>
      <c r="D2" s="17"/>
      <c r="E2" s="17"/>
      <c r="F2" s="17"/>
      <c r="G2" s="17"/>
      <c r="H2" s="17"/>
      <c r="I2" s="17"/>
      <c r="J2" s="18"/>
    </row>
    <row r="3" spans="1:14" x14ac:dyDescent="0.25">
      <c r="B3" s="19"/>
      <c r="C3" s="20"/>
      <c r="D3" s="20"/>
      <c r="E3" s="20"/>
      <c r="F3" s="20"/>
      <c r="G3" s="20"/>
      <c r="H3" s="20"/>
      <c r="I3" s="20"/>
      <c r="J3" s="21"/>
    </row>
    <row r="4" spans="1:14" x14ac:dyDescent="0.25">
      <c r="B4" s="19"/>
      <c r="C4" s="20"/>
      <c r="D4" s="20"/>
      <c r="E4" s="20"/>
      <c r="F4" s="20"/>
      <c r="G4" s="20"/>
      <c r="H4" s="20"/>
      <c r="I4" s="20"/>
      <c r="J4" s="21"/>
    </row>
    <row r="5" spans="1:14" ht="31.5" x14ac:dyDescent="0.25">
      <c r="B5" s="19"/>
      <c r="C5" s="20"/>
      <c r="D5" s="20"/>
      <c r="E5" s="23"/>
      <c r="F5" s="23" t="s">
        <v>176</v>
      </c>
      <c r="G5" s="23"/>
      <c r="I5" s="23"/>
      <c r="J5" s="21"/>
    </row>
    <row r="6" spans="1:14" x14ac:dyDescent="0.25">
      <c r="B6" s="19"/>
      <c r="C6" s="20"/>
      <c r="D6" s="20"/>
      <c r="E6" s="35"/>
      <c r="F6" s="35"/>
      <c r="G6" s="35"/>
      <c r="I6" s="35"/>
      <c r="J6" s="21"/>
    </row>
    <row r="7" spans="1:14" ht="26.25" x14ac:dyDescent="0.25">
      <c r="B7" s="19"/>
      <c r="C7" s="20"/>
      <c r="D7" s="20"/>
      <c r="E7" s="24"/>
      <c r="F7" s="24" t="s">
        <v>177</v>
      </c>
      <c r="G7" s="24"/>
      <c r="I7" s="24"/>
      <c r="J7" s="21"/>
    </row>
    <row r="8" spans="1:14" ht="26.25" x14ac:dyDescent="0.25">
      <c r="B8" s="19"/>
      <c r="C8" s="20"/>
      <c r="D8" s="20"/>
      <c r="E8" s="20"/>
      <c r="F8" s="24"/>
      <c r="G8" s="24"/>
      <c r="H8" s="24"/>
      <c r="I8" s="24"/>
      <c r="J8" s="21"/>
    </row>
    <row r="9" spans="1:14" x14ac:dyDescent="0.25">
      <c r="B9" s="19"/>
      <c r="C9" s="36" t="s">
        <v>178</v>
      </c>
      <c r="D9" s="37"/>
      <c r="E9" s="37"/>
      <c r="F9" s="37"/>
      <c r="G9" s="37"/>
      <c r="H9" s="37"/>
      <c r="I9" s="20"/>
      <c r="J9" s="21"/>
      <c r="M9" s="38"/>
      <c r="N9" s="20"/>
    </row>
    <row r="10" spans="1:14" x14ac:dyDescent="0.25">
      <c r="B10" s="19"/>
      <c r="C10" s="36" t="s">
        <v>179</v>
      </c>
      <c r="D10" s="39"/>
      <c r="E10" s="39"/>
      <c r="F10" s="37"/>
      <c r="G10" s="37"/>
      <c r="H10" s="37"/>
      <c r="I10" s="20"/>
      <c r="J10" s="21"/>
      <c r="M10" s="38"/>
      <c r="N10" s="20"/>
    </row>
    <row r="11" spans="1:14" x14ac:dyDescent="0.25">
      <c r="B11" s="19"/>
      <c r="C11" s="36" t="s">
        <v>180</v>
      </c>
      <c r="D11" s="37"/>
      <c r="E11" s="37"/>
      <c r="F11" s="37"/>
      <c r="G11" s="37"/>
      <c r="H11" s="37"/>
      <c r="I11" s="20"/>
      <c r="J11" s="21"/>
      <c r="M11" s="38"/>
      <c r="N11" s="38"/>
    </row>
    <row r="12" spans="1:14" x14ac:dyDescent="0.25">
      <c r="B12" s="19"/>
      <c r="C12" s="36"/>
      <c r="D12" s="36" t="s">
        <v>181</v>
      </c>
      <c r="E12" s="37"/>
      <c r="F12" s="37"/>
      <c r="G12" s="37"/>
      <c r="H12" s="37"/>
      <c r="I12" s="20"/>
      <c r="J12" s="21"/>
      <c r="M12" s="38"/>
      <c r="N12" s="38"/>
    </row>
    <row r="13" spans="1:14" x14ac:dyDescent="0.25">
      <c r="B13" s="19"/>
      <c r="C13" s="36"/>
      <c r="D13" s="36" t="s">
        <v>182</v>
      </c>
      <c r="E13" s="37"/>
      <c r="F13" s="37"/>
      <c r="G13" s="37"/>
      <c r="H13" s="37"/>
      <c r="I13" s="20"/>
      <c r="J13" s="21"/>
      <c r="M13" s="38"/>
      <c r="N13" s="36"/>
    </row>
    <row r="14" spans="1:14" x14ac:dyDescent="0.25">
      <c r="B14" s="19"/>
      <c r="C14" s="36"/>
      <c r="D14" s="36" t="s">
        <v>183</v>
      </c>
      <c r="E14" s="37"/>
      <c r="F14" s="37"/>
      <c r="G14" s="37"/>
      <c r="H14" s="37"/>
      <c r="I14" s="20"/>
      <c r="J14" s="21"/>
      <c r="M14" s="38"/>
      <c r="N14" s="36"/>
    </row>
    <row r="15" spans="1:14" s="2" customFormat="1" x14ac:dyDescent="0.25">
      <c r="B15" s="19"/>
      <c r="C15" s="36"/>
      <c r="D15" s="36" t="s">
        <v>184</v>
      </c>
      <c r="E15" s="37"/>
      <c r="F15" s="37"/>
      <c r="G15" s="37"/>
      <c r="H15" s="37"/>
      <c r="I15" s="37"/>
      <c r="J15" s="40"/>
      <c r="M15" s="38"/>
      <c r="N15" s="36"/>
    </row>
    <row r="16" spans="1:14" s="2" customFormat="1" x14ac:dyDescent="0.25">
      <c r="B16" s="41"/>
      <c r="C16" s="36"/>
      <c r="D16" s="36" t="s">
        <v>185</v>
      </c>
      <c r="E16" s="37"/>
      <c r="F16" s="36"/>
      <c r="G16" s="36"/>
      <c r="H16" s="36"/>
      <c r="I16" s="38"/>
      <c r="J16" s="42"/>
      <c r="M16" s="38"/>
      <c r="N16" s="38"/>
    </row>
    <row r="17" spans="2:14" s="2" customFormat="1" x14ac:dyDescent="0.25">
      <c r="B17" s="19"/>
      <c r="C17" s="36" t="s">
        <v>186</v>
      </c>
      <c r="D17" s="36"/>
      <c r="E17" s="36"/>
      <c r="F17" s="43"/>
      <c r="G17" s="43"/>
      <c r="H17" s="43"/>
      <c r="I17" s="43"/>
      <c r="J17" s="21"/>
      <c r="M17" s="38"/>
      <c r="N17" s="36"/>
    </row>
    <row r="18" spans="2:14" s="2" customFormat="1" x14ac:dyDescent="0.25">
      <c r="B18" s="19"/>
      <c r="C18" s="39" t="s">
        <v>187</v>
      </c>
      <c r="D18" s="39"/>
      <c r="E18" s="37"/>
      <c r="F18" s="43"/>
      <c r="G18" s="43"/>
      <c r="H18" s="43"/>
      <c r="I18" s="43"/>
      <c r="J18" s="21"/>
      <c r="M18" s="38"/>
      <c r="N18" s="36"/>
    </row>
    <row r="19" spans="2:14" s="2" customFormat="1" x14ac:dyDescent="0.25">
      <c r="B19" s="19"/>
      <c r="C19" s="36" t="s">
        <v>188</v>
      </c>
      <c r="D19" s="36"/>
      <c r="E19" s="37"/>
      <c r="F19" s="43"/>
      <c r="G19" s="43"/>
      <c r="H19" s="43"/>
      <c r="I19" s="43"/>
      <c r="J19" s="21"/>
      <c r="M19" s="38"/>
      <c r="N19" s="36"/>
    </row>
    <row r="20" spans="2:14" s="39" customFormat="1" x14ac:dyDescent="0.25">
      <c r="B20" s="44"/>
      <c r="C20" s="36"/>
      <c r="D20" s="36" t="s">
        <v>189</v>
      </c>
      <c r="E20" s="37"/>
      <c r="F20" s="45"/>
      <c r="G20" s="45"/>
      <c r="H20" s="45"/>
      <c r="I20" s="45"/>
      <c r="J20" s="40"/>
      <c r="M20" s="36"/>
      <c r="N20" s="20"/>
    </row>
    <row r="21" spans="2:14" s="2" customFormat="1" x14ac:dyDescent="0.25">
      <c r="B21" s="19"/>
      <c r="C21" s="36"/>
      <c r="D21" s="36" t="s">
        <v>190</v>
      </c>
      <c r="E21" s="37"/>
      <c r="F21" s="45"/>
      <c r="G21" s="45"/>
      <c r="H21" s="45"/>
      <c r="I21" s="27"/>
      <c r="J21" s="21"/>
      <c r="M21" s="38"/>
      <c r="N21" s="38"/>
    </row>
    <row r="22" spans="2:14" s="2" customFormat="1" x14ac:dyDescent="0.25">
      <c r="B22" s="19"/>
      <c r="C22" s="36" t="s">
        <v>191</v>
      </c>
      <c r="D22" s="37"/>
      <c r="E22" s="37"/>
      <c r="F22" s="45"/>
      <c r="G22" s="45"/>
      <c r="H22" s="45"/>
      <c r="I22" s="27"/>
      <c r="J22" s="21"/>
      <c r="M22" s="36"/>
      <c r="N22" s="38"/>
    </row>
    <row r="23" spans="2:14" s="2" customFormat="1" x14ac:dyDescent="0.25">
      <c r="B23" s="19"/>
      <c r="C23" s="36"/>
      <c r="D23" s="36" t="s">
        <v>192</v>
      </c>
      <c r="E23" s="36"/>
      <c r="F23" s="45"/>
      <c r="G23" s="45"/>
      <c r="H23" s="45"/>
      <c r="I23" s="27"/>
      <c r="J23" s="21"/>
    </row>
    <row r="24" spans="2:14" s="2" customFormat="1" x14ac:dyDescent="0.25">
      <c r="B24" s="19"/>
      <c r="C24" s="36" t="s">
        <v>193</v>
      </c>
      <c r="D24" s="36"/>
      <c r="E24" s="36"/>
      <c r="F24" s="45"/>
      <c r="G24" s="45"/>
      <c r="H24" s="45"/>
      <c r="I24" s="27"/>
      <c r="J24" s="21"/>
    </row>
    <row r="25" spans="2:14" s="2" customFormat="1" ht="15" customHeight="1" x14ac:dyDescent="0.25">
      <c r="B25" s="19"/>
      <c r="C25" s="193" t="s">
        <v>194</v>
      </c>
      <c r="D25" s="193"/>
      <c r="E25" s="193"/>
      <c r="F25" s="193"/>
      <c r="G25" s="193"/>
      <c r="H25" s="193"/>
      <c r="I25" s="27"/>
      <c r="J25" s="21"/>
    </row>
    <row r="26" spans="2:14" s="2" customFormat="1" x14ac:dyDescent="0.25">
      <c r="B26" s="19"/>
      <c r="C26" s="193"/>
      <c r="D26" s="193"/>
      <c r="E26" s="193"/>
      <c r="F26" s="193"/>
      <c r="G26" s="193"/>
      <c r="H26" s="193"/>
      <c r="I26" s="27"/>
      <c r="J26" s="21"/>
    </row>
    <row r="27" spans="2:14" s="2" customFormat="1" x14ac:dyDescent="0.25">
      <c r="B27" s="19"/>
      <c r="C27" s="193" t="s">
        <v>195</v>
      </c>
      <c r="D27" s="193"/>
      <c r="E27" s="193"/>
      <c r="F27" s="193"/>
      <c r="G27" s="193"/>
      <c r="H27" s="193"/>
      <c r="I27" s="27"/>
      <c r="J27" s="21"/>
    </row>
    <row r="28" spans="2:14" s="2" customFormat="1" x14ac:dyDescent="0.25">
      <c r="B28" s="19"/>
      <c r="C28" s="193"/>
      <c r="D28" s="193"/>
      <c r="E28" s="193"/>
      <c r="F28" s="193"/>
      <c r="G28" s="193"/>
      <c r="H28" s="193"/>
      <c r="I28" s="27"/>
      <c r="J28" s="21"/>
    </row>
    <row r="29" spans="2:14" s="2" customFormat="1" x14ac:dyDescent="0.25">
      <c r="B29" s="19"/>
      <c r="C29" s="193" t="s">
        <v>196</v>
      </c>
      <c r="D29" s="193"/>
      <c r="E29" s="193"/>
      <c r="F29" s="193"/>
      <c r="G29" s="193"/>
      <c r="H29" s="193"/>
      <c r="I29" s="27"/>
      <c r="J29" s="21"/>
    </row>
    <row r="30" spans="2:14" s="2" customFormat="1" x14ac:dyDescent="0.25">
      <c r="B30" s="19"/>
      <c r="C30" s="193"/>
      <c r="D30" s="193"/>
      <c r="E30" s="193"/>
      <c r="F30" s="193"/>
      <c r="G30" s="193"/>
      <c r="H30" s="193"/>
      <c r="I30" s="27"/>
      <c r="J30" s="21"/>
    </row>
    <row r="31" spans="2:14" s="2" customFormat="1" x14ac:dyDescent="0.25">
      <c r="B31" s="19"/>
      <c r="C31" s="36" t="s">
        <v>197</v>
      </c>
      <c r="D31" s="36"/>
      <c r="E31" s="36"/>
      <c r="F31" s="45"/>
      <c r="G31" s="45"/>
      <c r="H31" s="45"/>
      <c r="I31" s="27"/>
      <c r="J31" s="21"/>
    </row>
    <row r="32" spans="2:14" s="2" customFormat="1" x14ac:dyDescent="0.25">
      <c r="B32" s="19"/>
      <c r="C32" s="36"/>
      <c r="D32" s="36" t="s">
        <v>198</v>
      </c>
      <c r="E32" s="36"/>
      <c r="F32" s="45"/>
      <c r="G32" s="45"/>
      <c r="H32" s="45"/>
      <c r="I32" s="27"/>
      <c r="J32" s="21"/>
    </row>
    <row r="33" spans="2:20" s="2" customFormat="1" x14ac:dyDescent="0.25">
      <c r="B33" s="19"/>
      <c r="C33" s="36"/>
      <c r="D33" s="36" t="s">
        <v>199</v>
      </c>
      <c r="E33" s="36"/>
      <c r="F33" s="45"/>
      <c r="G33" s="45"/>
      <c r="H33" s="45"/>
      <c r="I33" s="27"/>
      <c r="J33" s="21"/>
    </row>
    <row r="34" spans="2:20" s="2" customFormat="1" x14ac:dyDescent="0.25">
      <c r="B34" s="19"/>
      <c r="C34" s="36"/>
      <c r="D34" s="36" t="s">
        <v>200</v>
      </c>
      <c r="E34" s="36"/>
      <c r="F34" s="45"/>
      <c r="G34" s="45"/>
      <c r="H34" s="45"/>
      <c r="I34" s="27"/>
      <c r="J34" s="21"/>
    </row>
    <row r="35" spans="2:20" s="2" customFormat="1" x14ac:dyDescent="0.25">
      <c r="B35" s="19"/>
      <c r="C35" s="36"/>
      <c r="D35" s="38"/>
      <c r="E35" s="38"/>
      <c r="F35" s="27"/>
      <c r="G35" s="27"/>
      <c r="H35" s="27"/>
      <c r="I35" s="27"/>
      <c r="J35" s="21"/>
    </row>
    <row r="36" spans="2:20" s="2" customFormat="1" x14ac:dyDescent="0.25">
      <c r="B36" s="19"/>
      <c r="C36" s="36"/>
      <c r="D36" s="38"/>
      <c r="E36" s="38"/>
      <c r="F36" s="27"/>
      <c r="G36" s="27"/>
      <c r="H36" s="27"/>
      <c r="I36" s="27"/>
      <c r="J36" s="21"/>
    </row>
    <row r="37" spans="2:20" s="2" customFormat="1" x14ac:dyDescent="0.25">
      <c r="B37" s="19"/>
      <c r="C37" s="36"/>
      <c r="D37" s="38"/>
      <c r="E37" s="38"/>
      <c r="F37" s="27"/>
      <c r="G37" s="27"/>
      <c r="H37" s="27"/>
      <c r="I37" s="27"/>
      <c r="J37" s="21"/>
    </row>
    <row r="38" spans="2:20" s="2" customFormat="1" x14ac:dyDescent="0.25">
      <c r="B38" s="19"/>
      <c r="C38" s="36"/>
      <c r="D38" s="38"/>
      <c r="E38" s="38"/>
      <c r="F38" s="27"/>
      <c r="G38" s="27"/>
      <c r="H38" s="27"/>
      <c r="I38" s="27"/>
      <c r="J38" s="21"/>
    </row>
    <row r="39" spans="2:20" s="2" customFormat="1" ht="15.75" thickBot="1" x14ac:dyDescent="0.3">
      <c r="B39" s="31"/>
      <c r="C39" s="46"/>
      <c r="D39" s="47"/>
      <c r="E39" s="32"/>
      <c r="F39" s="32"/>
      <c r="G39" s="32"/>
      <c r="H39" s="32"/>
      <c r="I39" s="32"/>
      <c r="J39" s="33"/>
    </row>
    <row r="40" spans="2:20" ht="15.75" thickBot="1" x14ac:dyDescent="0.3"/>
    <row r="41" spans="2:20" x14ac:dyDescent="0.25">
      <c r="B41" s="16"/>
      <c r="C41" s="17"/>
      <c r="D41" s="17"/>
      <c r="E41" s="17"/>
      <c r="F41" s="17"/>
      <c r="G41" s="17"/>
      <c r="H41" s="17"/>
      <c r="I41" s="17"/>
      <c r="J41" s="18"/>
      <c r="S41" s="2"/>
      <c r="T41" s="2"/>
    </row>
    <row r="42" spans="2:20" x14ac:dyDescent="0.25">
      <c r="B42" s="19"/>
      <c r="C42" s="20"/>
      <c r="D42" s="20"/>
      <c r="E42" s="20"/>
      <c r="F42" s="20"/>
      <c r="G42" s="20"/>
      <c r="H42" s="20"/>
      <c r="I42" s="20"/>
      <c r="J42" s="21"/>
      <c r="S42" s="2"/>
      <c r="T42" s="2"/>
    </row>
    <row r="43" spans="2:20" x14ac:dyDescent="0.25">
      <c r="B43" s="19"/>
      <c r="C43" s="20"/>
      <c r="D43" s="20"/>
      <c r="E43" s="20"/>
      <c r="F43" s="20"/>
      <c r="G43" s="20"/>
      <c r="H43" s="20"/>
      <c r="I43" s="20"/>
      <c r="J43" s="21"/>
      <c r="S43" s="2"/>
      <c r="T43" s="2"/>
    </row>
    <row r="44" spans="2:20" x14ac:dyDescent="0.25">
      <c r="B44" s="19"/>
      <c r="C44" s="20"/>
      <c r="D44" s="20"/>
      <c r="E44" s="20"/>
      <c r="F44" s="20"/>
      <c r="G44" s="20"/>
      <c r="H44" s="20"/>
      <c r="I44" s="20"/>
      <c r="J44" s="21"/>
      <c r="S44" s="2"/>
      <c r="T44" s="2"/>
    </row>
    <row r="45" spans="2:20" x14ac:dyDescent="0.25">
      <c r="B45" s="19"/>
      <c r="C45" s="48" t="s">
        <v>201</v>
      </c>
      <c r="D45" s="20"/>
      <c r="E45" s="20"/>
      <c r="F45" s="49"/>
      <c r="G45" s="20"/>
      <c r="H45" s="20"/>
      <c r="I45" s="20"/>
      <c r="J45" s="21"/>
      <c r="S45" s="2"/>
      <c r="T45" s="2"/>
    </row>
    <row r="46" spans="2:20" x14ac:dyDescent="0.25">
      <c r="B46" s="19"/>
      <c r="C46" s="20"/>
      <c r="D46" s="20"/>
      <c r="E46" s="20"/>
      <c r="F46" s="38"/>
      <c r="G46" s="20"/>
      <c r="H46" s="20"/>
      <c r="I46" s="20"/>
      <c r="J46" s="21"/>
      <c r="S46" s="2"/>
      <c r="T46" s="2"/>
    </row>
    <row r="47" spans="2:20" x14ac:dyDescent="0.25">
      <c r="B47" s="19"/>
      <c r="C47" s="20" t="s">
        <v>202</v>
      </c>
      <c r="D47" s="20"/>
      <c r="E47" s="20"/>
      <c r="F47" s="35"/>
      <c r="G47" s="20" t="s">
        <v>203</v>
      </c>
      <c r="H47" s="35"/>
      <c r="I47" s="35"/>
      <c r="J47" s="21"/>
      <c r="S47" s="2"/>
      <c r="T47" s="2"/>
    </row>
    <row r="48" spans="2:20" x14ac:dyDescent="0.25">
      <c r="B48" s="19"/>
      <c r="C48" s="20" t="s">
        <v>204</v>
      </c>
      <c r="D48" s="20"/>
      <c r="E48" s="20"/>
      <c r="F48" s="35"/>
      <c r="G48" s="20" t="s">
        <v>205</v>
      </c>
      <c r="H48" s="35"/>
      <c r="I48" s="35"/>
      <c r="J48" s="21"/>
      <c r="S48" s="2"/>
      <c r="T48" s="2"/>
    </row>
    <row r="49" spans="2:20" x14ac:dyDescent="0.25">
      <c r="B49" s="19"/>
      <c r="C49" s="20">
        <v>3</v>
      </c>
      <c r="D49" s="20"/>
      <c r="E49" s="20"/>
      <c r="F49" s="35"/>
      <c r="G49" s="20" t="s">
        <v>206</v>
      </c>
      <c r="H49" s="35"/>
      <c r="I49" s="35"/>
      <c r="J49" s="21"/>
      <c r="S49" s="2"/>
      <c r="T49" s="2"/>
    </row>
    <row r="50" spans="2:20" ht="26.25" x14ac:dyDescent="0.25">
      <c r="B50" s="19"/>
      <c r="C50" s="20"/>
      <c r="D50" s="20"/>
      <c r="E50" s="20"/>
      <c r="F50" s="24"/>
      <c r="G50" s="24"/>
      <c r="H50" s="24"/>
      <c r="I50" s="24"/>
      <c r="J50" s="21"/>
      <c r="S50" s="2"/>
      <c r="T50" s="2"/>
    </row>
    <row r="51" spans="2:20" x14ac:dyDescent="0.25">
      <c r="B51" s="19"/>
      <c r="C51" s="38"/>
      <c r="D51" s="20"/>
      <c r="E51" s="20"/>
      <c r="F51" s="20"/>
      <c r="G51" s="20"/>
      <c r="H51" s="20"/>
      <c r="I51" s="20"/>
      <c r="J51" s="21"/>
      <c r="S51" s="2"/>
      <c r="T51" s="2"/>
    </row>
    <row r="52" spans="2:20" x14ac:dyDescent="0.25">
      <c r="B52" s="19"/>
      <c r="C52" s="38"/>
      <c r="D52" s="20"/>
      <c r="E52" s="20"/>
      <c r="F52" s="20"/>
      <c r="G52" s="20"/>
      <c r="H52" s="20"/>
      <c r="I52" s="20"/>
      <c r="J52" s="21"/>
      <c r="S52" s="2"/>
      <c r="T52" s="2"/>
    </row>
    <row r="53" spans="2:20" x14ac:dyDescent="0.25">
      <c r="B53" s="19"/>
      <c r="C53" s="38"/>
      <c r="D53" s="38"/>
      <c r="E53" s="20"/>
      <c r="F53" s="49"/>
      <c r="G53" s="20"/>
      <c r="H53" s="20"/>
      <c r="I53" s="20"/>
      <c r="J53" s="21"/>
      <c r="S53" s="2"/>
      <c r="T53" s="2"/>
    </row>
    <row r="54" spans="2:20" x14ac:dyDescent="0.25">
      <c r="B54" s="19"/>
      <c r="C54" s="38"/>
      <c r="D54" s="38"/>
      <c r="E54" s="20"/>
      <c r="F54" s="20"/>
      <c r="G54" s="20"/>
      <c r="H54" s="20"/>
      <c r="I54" s="20"/>
      <c r="J54" s="21"/>
      <c r="S54" s="2"/>
      <c r="T54" s="2"/>
    </row>
    <row r="55" spans="2:20" x14ac:dyDescent="0.25">
      <c r="B55" s="19"/>
      <c r="C55" s="38"/>
      <c r="D55" s="36"/>
      <c r="E55" s="20"/>
      <c r="F55" s="20"/>
      <c r="G55" s="20"/>
      <c r="H55" s="20"/>
      <c r="I55" s="20"/>
      <c r="J55" s="21"/>
      <c r="S55" s="2"/>
      <c r="T55" s="2"/>
    </row>
    <row r="56" spans="2:20" x14ac:dyDescent="0.25">
      <c r="B56" s="19"/>
      <c r="C56" s="38"/>
      <c r="D56" s="36"/>
      <c r="E56" s="20"/>
      <c r="F56" s="20"/>
      <c r="G56" s="20"/>
      <c r="H56" s="20"/>
      <c r="I56" s="20"/>
      <c r="J56" s="21"/>
      <c r="S56" s="2"/>
      <c r="T56" s="2"/>
    </row>
    <row r="57" spans="2:20" x14ac:dyDescent="0.25">
      <c r="B57" s="19"/>
      <c r="C57" s="38"/>
      <c r="D57" s="36"/>
      <c r="E57" s="37"/>
      <c r="F57" s="37"/>
      <c r="G57" s="37"/>
      <c r="H57" s="37"/>
      <c r="I57" s="37"/>
      <c r="J57" s="40"/>
      <c r="S57" s="2"/>
      <c r="T57" s="2"/>
    </row>
    <row r="58" spans="2:20" x14ac:dyDescent="0.25">
      <c r="B58" s="41"/>
      <c r="C58" s="38"/>
      <c r="D58" s="38"/>
      <c r="E58" s="38"/>
      <c r="F58" s="38"/>
      <c r="G58" s="38"/>
      <c r="H58" s="38"/>
      <c r="I58" s="38"/>
      <c r="J58" s="42"/>
      <c r="S58" s="2"/>
      <c r="T58" s="2"/>
    </row>
    <row r="59" spans="2:20" x14ac:dyDescent="0.25">
      <c r="B59" s="19"/>
      <c r="C59" s="36"/>
      <c r="D59" s="20"/>
      <c r="E59" s="20"/>
      <c r="F59" s="20"/>
      <c r="G59" s="20"/>
      <c r="H59" s="20"/>
      <c r="I59" s="20"/>
      <c r="J59" s="21"/>
      <c r="S59" s="2"/>
      <c r="T59" s="2"/>
    </row>
    <row r="60" spans="2:20" x14ac:dyDescent="0.25">
      <c r="B60" s="19"/>
      <c r="C60" s="38"/>
      <c r="D60" s="36"/>
      <c r="E60" s="37"/>
      <c r="F60" s="43"/>
      <c r="G60" s="43"/>
      <c r="H60" s="43"/>
      <c r="I60" s="43"/>
      <c r="J60" s="21"/>
      <c r="S60" s="2"/>
      <c r="T60" s="2"/>
    </row>
    <row r="61" spans="2:20" x14ac:dyDescent="0.25">
      <c r="B61" s="19"/>
      <c r="C61" s="38"/>
      <c r="D61" s="36"/>
      <c r="E61" s="37"/>
      <c r="F61" s="43"/>
      <c r="G61" s="43"/>
      <c r="H61" s="43"/>
      <c r="I61" s="43"/>
      <c r="J61" s="21"/>
      <c r="S61" s="2"/>
      <c r="T61" s="2"/>
    </row>
    <row r="62" spans="2:20" x14ac:dyDescent="0.25">
      <c r="B62" s="44"/>
      <c r="C62" s="36"/>
      <c r="D62" s="20"/>
      <c r="E62" s="37"/>
      <c r="F62" s="45"/>
      <c r="G62" s="45"/>
      <c r="H62" s="45"/>
      <c r="I62" s="45"/>
      <c r="J62" s="40"/>
      <c r="S62" s="2"/>
      <c r="T62" s="2"/>
    </row>
    <row r="63" spans="2:20" x14ac:dyDescent="0.25">
      <c r="B63" s="44"/>
      <c r="C63" s="36"/>
      <c r="D63" s="20"/>
      <c r="E63" s="37"/>
      <c r="F63" s="45"/>
      <c r="G63" s="45"/>
      <c r="H63" s="45"/>
      <c r="I63" s="45"/>
      <c r="J63" s="40"/>
      <c r="S63" s="2"/>
      <c r="T63" s="2"/>
    </row>
    <row r="64" spans="2:20" x14ac:dyDescent="0.25">
      <c r="B64" s="44"/>
      <c r="C64" s="36"/>
      <c r="D64" s="20"/>
      <c r="E64" s="37"/>
      <c r="F64" s="45"/>
      <c r="G64" s="45"/>
      <c r="H64" s="45"/>
      <c r="I64" s="45"/>
      <c r="J64" s="40"/>
      <c r="S64" s="2"/>
      <c r="T64" s="2"/>
    </row>
    <row r="65" spans="2:20" x14ac:dyDescent="0.25">
      <c r="B65" s="44"/>
      <c r="C65" s="36"/>
      <c r="D65" s="20"/>
      <c r="E65" s="37"/>
      <c r="F65" s="45"/>
      <c r="G65" s="45"/>
      <c r="H65" s="45"/>
      <c r="I65" s="45"/>
      <c r="J65" s="40"/>
      <c r="S65" s="2"/>
      <c r="T65" s="2"/>
    </row>
    <row r="66" spans="2:20" x14ac:dyDescent="0.25">
      <c r="B66" s="44"/>
      <c r="C66" s="36"/>
      <c r="D66" s="20"/>
      <c r="E66" s="37"/>
      <c r="F66" s="45"/>
      <c r="G66" s="45"/>
      <c r="H66" s="45"/>
      <c r="I66" s="45"/>
      <c r="J66" s="40"/>
      <c r="S66" s="2"/>
      <c r="T66" s="2"/>
    </row>
    <row r="67" spans="2:20" x14ac:dyDescent="0.25">
      <c r="B67" s="44"/>
      <c r="C67" s="36"/>
      <c r="D67" s="20"/>
      <c r="E67" s="37"/>
      <c r="F67" s="45"/>
      <c r="G67" s="45"/>
      <c r="H67" s="45"/>
      <c r="I67" s="45"/>
      <c r="J67" s="40"/>
      <c r="S67" s="2"/>
      <c r="T67" s="2"/>
    </row>
    <row r="68" spans="2:20" x14ac:dyDescent="0.25">
      <c r="B68" s="44"/>
      <c r="C68" s="36"/>
      <c r="D68" s="20"/>
      <c r="E68" s="37"/>
      <c r="F68" s="45"/>
      <c r="G68" s="45"/>
      <c r="H68" s="45"/>
      <c r="I68" s="45"/>
      <c r="J68" s="40"/>
      <c r="S68" s="2"/>
      <c r="T68" s="2"/>
    </row>
    <row r="69" spans="2:20" x14ac:dyDescent="0.25">
      <c r="B69" s="19"/>
      <c r="C69" s="38"/>
      <c r="D69" s="38"/>
      <c r="E69" s="20"/>
      <c r="F69" s="27"/>
      <c r="G69" s="27"/>
      <c r="H69" s="27"/>
      <c r="I69" s="27"/>
      <c r="J69" s="21"/>
      <c r="S69" s="2"/>
      <c r="T69" s="2"/>
    </row>
    <row r="70" spans="2:20" ht="15.75" thickBot="1" x14ac:dyDescent="0.3">
      <c r="B70" s="31"/>
      <c r="C70" s="46"/>
      <c r="D70" s="47"/>
      <c r="E70" s="47"/>
      <c r="F70" s="50"/>
      <c r="G70" s="50"/>
      <c r="H70" s="50"/>
      <c r="I70" s="50"/>
      <c r="J70" s="33"/>
      <c r="S70" s="2"/>
      <c r="T70" s="2"/>
    </row>
    <row r="71" spans="2:20" ht="15.75" thickBot="1" x14ac:dyDescent="0.3"/>
    <row r="72" spans="2:20" x14ac:dyDescent="0.25">
      <c r="B72" s="51"/>
      <c r="C72" s="52"/>
      <c r="D72" s="52"/>
      <c r="E72" s="52"/>
      <c r="F72" s="52"/>
      <c r="G72" s="52"/>
      <c r="H72" s="52"/>
      <c r="I72" s="52"/>
      <c r="J72" s="53"/>
    </row>
    <row r="73" spans="2:20" ht="18.75" x14ac:dyDescent="0.3">
      <c r="B73" s="41"/>
      <c r="C73" s="54" t="s">
        <v>207</v>
      </c>
      <c r="D73" s="38"/>
      <c r="E73" s="38"/>
      <c r="F73" s="38"/>
      <c r="G73" s="38"/>
      <c r="H73" s="38"/>
      <c r="I73" s="38"/>
      <c r="J73" s="42"/>
    </row>
    <row r="74" spans="2:20" ht="18.75" x14ac:dyDescent="0.3">
      <c r="B74" s="41"/>
      <c r="C74" s="55" t="s">
        <v>208</v>
      </c>
      <c r="D74" s="38"/>
      <c r="E74" s="38"/>
      <c r="F74" s="38"/>
      <c r="G74" s="38"/>
      <c r="H74" s="38"/>
      <c r="I74" s="38"/>
      <c r="J74" s="42"/>
    </row>
    <row r="75" spans="2:20" x14ac:dyDescent="0.25">
      <c r="B75" s="41"/>
      <c r="C75" s="38"/>
      <c r="D75" s="38"/>
      <c r="E75" s="38"/>
      <c r="F75" s="38"/>
      <c r="G75" s="38"/>
      <c r="H75" s="38"/>
      <c r="I75" s="38"/>
      <c r="J75" s="42"/>
    </row>
    <row r="76" spans="2:20" x14ac:dyDescent="0.25">
      <c r="B76" s="41"/>
      <c r="C76" s="56" t="s">
        <v>209</v>
      </c>
      <c r="D76" s="38"/>
      <c r="E76" s="38"/>
      <c r="F76" s="38"/>
      <c r="G76" s="38"/>
      <c r="H76" s="38"/>
      <c r="I76" s="38"/>
      <c r="J76" s="42"/>
    </row>
    <row r="77" spans="2:20" x14ac:dyDescent="0.25">
      <c r="B77" s="41"/>
      <c r="C77" s="56" t="s">
        <v>210</v>
      </c>
      <c r="D77" s="38"/>
      <c r="E77" s="38"/>
      <c r="F77" s="38"/>
      <c r="G77" s="38"/>
      <c r="H77" s="38"/>
      <c r="I77" s="38"/>
      <c r="J77" s="42"/>
    </row>
    <row r="78" spans="2:20" x14ac:dyDescent="0.25">
      <c r="B78" s="41"/>
      <c r="C78" s="56" t="s">
        <v>211</v>
      </c>
      <c r="D78" s="38"/>
      <c r="E78" s="38"/>
      <c r="F78" s="38"/>
      <c r="G78" s="38"/>
      <c r="H78" s="38"/>
      <c r="I78" s="38"/>
      <c r="J78" s="42"/>
    </row>
    <row r="79" spans="2:20" ht="24" customHeight="1" x14ac:dyDescent="0.25">
      <c r="B79" s="41"/>
      <c r="C79" s="194" t="s">
        <v>212</v>
      </c>
      <c r="D79" s="194"/>
      <c r="E79" s="194"/>
      <c r="F79" s="194"/>
      <c r="G79" s="194"/>
      <c r="H79" s="194"/>
      <c r="I79" s="194"/>
      <c r="J79" s="42"/>
    </row>
    <row r="80" spans="2:20" x14ac:dyDescent="0.25">
      <c r="B80" s="41"/>
      <c r="C80" s="56" t="s">
        <v>213</v>
      </c>
      <c r="D80" s="38"/>
      <c r="E80" s="38"/>
      <c r="F80" s="38"/>
      <c r="G80" s="38"/>
      <c r="H80" s="38"/>
      <c r="I80" s="38"/>
      <c r="J80" s="42"/>
    </row>
    <row r="81" spans="2:10" x14ac:dyDescent="0.25">
      <c r="B81" s="41"/>
      <c r="C81" s="56" t="s">
        <v>214</v>
      </c>
      <c r="D81" s="38"/>
      <c r="E81" s="38"/>
      <c r="F81" s="38"/>
      <c r="G81" s="38"/>
      <c r="H81" s="38"/>
      <c r="I81" s="38"/>
      <c r="J81" s="42"/>
    </row>
    <row r="82" spans="2:10" x14ac:dyDescent="0.25">
      <c r="B82" s="41"/>
      <c r="C82" s="56" t="s">
        <v>215</v>
      </c>
      <c r="D82" s="38"/>
      <c r="E82" s="38"/>
      <c r="F82" s="38"/>
      <c r="G82" s="38"/>
      <c r="H82" s="38"/>
      <c r="I82" s="38"/>
      <c r="J82" s="42"/>
    </row>
    <row r="83" spans="2:10" x14ac:dyDescent="0.25">
      <c r="B83" s="41"/>
      <c r="C83" s="56" t="s">
        <v>216</v>
      </c>
      <c r="D83" s="38"/>
      <c r="E83" s="38"/>
      <c r="F83" s="38"/>
      <c r="G83" s="38"/>
      <c r="H83" s="38"/>
      <c r="I83" s="38"/>
      <c r="J83" s="42"/>
    </row>
    <row r="84" spans="2:10" x14ac:dyDescent="0.25">
      <c r="B84" s="41"/>
      <c r="C84" s="56" t="s">
        <v>217</v>
      </c>
      <c r="D84" s="38"/>
      <c r="E84" s="38"/>
      <c r="F84" s="38"/>
      <c r="G84" s="38"/>
      <c r="H84" s="38"/>
      <c r="I84" s="38"/>
      <c r="J84" s="42"/>
    </row>
    <row r="85" spans="2:10" x14ac:dyDescent="0.25">
      <c r="B85" s="41"/>
      <c r="C85" s="56" t="s">
        <v>218</v>
      </c>
      <c r="D85" s="38"/>
      <c r="E85" s="38"/>
      <c r="F85" s="38"/>
      <c r="G85" s="38"/>
      <c r="H85" s="38"/>
      <c r="I85" s="38"/>
      <c r="J85" s="42"/>
    </row>
    <row r="86" spans="2:10" x14ac:dyDescent="0.25">
      <c r="B86" s="41"/>
      <c r="C86" s="38"/>
      <c r="D86" s="38"/>
      <c r="E86" s="38"/>
      <c r="F86" s="38"/>
      <c r="G86" s="38"/>
      <c r="H86" s="38"/>
      <c r="I86" s="38"/>
      <c r="J86" s="42"/>
    </row>
    <row r="87" spans="2:10" x14ac:dyDescent="0.25">
      <c r="B87" s="41"/>
      <c r="C87" s="38"/>
      <c r="D87" s="38"/>
      <c r="E87" s="38"/>
      <c r="F87" s="38"/>
      <c r="G87" s="38"/>
      <c r="H87" s="38"/>
      <c r="I87" s="38"/>
      <c r="J87" s="42"/>
    </row>
    <row r="88" spans="2:10" ht="15.75" thickBot="1" x14ac:dyDescent="0.3">
      <c r="B88" s="57"/>
      <c r="C88" s="47"/>
      <c r="D88" s="47"/>
      <c r="E88" s="47"/>
      <c r="F88" s="47"/>
      <c r="G88" s="47"/>
      <c r="H88" s="47"/>
      <c r="I88" s="47"/>
      <c r="J88" s="58"/>
    </row>
  </sheetData>
  <mergeCells count="4">
    <mergeCell ref="C25:H26"/>
    <mergeCell ref="C27:H28"/>
    <mergeCell ref="C29:H30"/>
    <mergeCell ref="C79:I7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topLeftCell="C1" workbookViewId="0">
      <selection activeCell="C7" sqref="C7"/>
    </sheetView>
  </sheetViews>
  <sheetFormatPr baseColWidth="10" defaultColWidth="8.7109375" defaultRowHeight="15" x14ac:dyDescent="0.25"/>
  <cols>
    <col min="1" max="1" width="4.7109375" style="83" customWidth="1"/>
    <col min="2" max="2" width="16.7109375" style="62" bestFit="1" customWidth="1"/>
    <col min="3" max="3" width="162.42578125" style="63" customWidth="1"/>
    <col min="4" max="31" width="9.140625" style="59" customWidth="1"/>
    <col min="247" max="247" width="4.7109375" customWidth="1"/>
    <col min="248" max="248" width="16.7109375" bestFit="1" customWidth="1"/>
    <col min="249" max="249" width="127.42578125" customWidth="1"/>
    <col min="250" max="250" width="46.7109375" customWidth="1"/>
    <col min="251" max="287" width="9.140625" customWidth="1"/>
    <col min="503" max="503" width="4.7109375" customWidth="1"/>
    <col min="504" max="504" width="16.7109375" bestFit="1" customWidth="1"/>
    <col min="505" max="505" width="127.42578125" customWidth="1"/>
    <col min="506" max="506" width="46.7109375" customWidth="1"/>
    <col min="507" max="543" width="9.140625" customWidth="1"/>
    <col min="759" max="759" width="4.7109375" customWidth="1"/>
    <col min="760" max="760" width="16.7109375" bestFit="1" customWidth="1"/>
    <col min="761" max="761" width="127.42578125" customWidth="1"/>
    <col min="762" max="762" width="46.7109375" customWidth="1"/>
    <col min="763" max="799" width="9.140625" customWidth="1"/>
    <col min="1015" max="1015" width="4.7109375" customWidth="1"/>
    <col min="1016" max="1016" width="16.7109375" bestFit="1" customWidth="1"/>
    <col min="1017" max="1017" width="127.42578125" customWidth="1"/>
    <col min="1018" max="1018" width="46.7109375" customWidth="1"/>
    <col min="1019" max="1055" width="9.140625" customWidth="1"/>
    <col min="1271" max="1271" width="4.7109375" customWidth="1"/>
    <col min="1272" max="1272" width="16.7109375" bestFit="1" customWidth="1"/>
    <col min="1273" max="1273" width="127.42578125" customWidth="1"/>
    <col min="1274" max="1274" width="46.7109375" customWidth="1"/>
    <col min="1275" max="1311" width="9.140625" customWidth="1"/>
    <col min="1527" max="1527" width="4.7109375" customWidth="1"/>
    <col min="1528" max="1528" width="16.7109375" bestFit="1" customWidth="1"/>
    <col min="1529" max="1529" width="127.42578125" customWidth="1"/>
    <col min="1530" max="1530" width="46.7109375" customWidth="1"/>
    <col min="1531" max="1567" width="9.140625" customWidth="1"/>
    <col min="1783" max="1783" width="4.7109375" customWidth="1"/>
    <col min="1784" max="1784" width="16.7109375" bestFit="1" customWidth="1"/>
    <col min="1785" max="1785" width="127.42578125" customWidth="1"/>
    <col min="1786" max="1786" width="46.7109375" customWidth="1"/>
    <col min="1787" max="1823" width="9.140625" customWidth="1"/>
    <col min="2039" max="2039" width="4.7109375" customWidth="1"/>
    <col min="2040" max="2040" width="16.7109375" bestFit="1" customWidth="1"/>
    <col min="2041" max="2041" width="127.42578125" customWidth="1"/>
    <col min="2042" max="2042" width="46.7109375" customWidth="1"/>
    <col min="2043" max="2079" width="9.140625" customWidth="1"/>
    <col min="2295" max="2295" width="4.7109375" customWidth="1"/>
    <col min="2296" max="2296" width="16.7109375" bestFit="1" customWidth="1"/>
    <col min="2297" max="2297" width="127.42578125" customWidth="1"/>
    <col min="2298" max="2298" width="46.7109375" customWidth="1"/>
    <col min="2299" max="2335" width="9.140625" customWidth="1"/>
    <col min="2551" max="2551" width="4.7109375" customWidth="1"/>
    <col min="2552" max="2552" width="16.7109375" bestFit="1" customWidth="1"/>
    <col min="2553" max="2553" width="127.42578125" customWidth="1"/>
    <col min="2554" max="2554" width="46.7109375" customWidth="1"/>
    <col min="2555" max="2591" width="9.140625" customWidth="1"/>
    <col min="2807" max="2807" width="4.7109375" customWidth="1"/>
    <col min="2808" max="2808" width="16.7109375" bestFit="1" customWidth="1"/>
    <col min="2809" max="2809" width="127.42578125" customWidth="1"/>
    <col min="2810" max="2810" width="46.7109375" customWidth="1"/>
    <col min="2811" max="2847" width="9.140625" customWidth="1"/>
    <col min="3063" max="3063" width="4.7109375" customWidth="1"/>
    <col min="3064" max="3064" width="16.7109375" bestFit="1" customWidth="1"/>
    <col min="3065" max="3065" width="127.42578125" customWidth="1"/>
    <col min="3066" max="3066" width="46.7109375" customWidth="1"/>
    <col min="3067" max="3103" width="9.140625" customWidth="1"/>
    <col min="3319" max="3319" width="4.7109375" customWidth="1"/>
    <col min="3320" max="3320" width="16.7109375" bestFit="1" customWidth="1"/>
    <col min="3321" max="3321" width="127.42578125" customWidth="1"/>
    <col min="3322" max="3322" width="46.7109375" customWidth="1"/>
    <col min="3323" max="3359" width="9.140625" customWidth="1"/>
    <col min="3575" max="3575" width="4.7109375" customWidth="1"/>
    <col min="3576" max="3576" width="16.7109375" bestFit="1" customWidth="1"/>
    <col min="3577" max="3577" width="127.42578125" customWidth="1"/>
    <col min="3578" max="3578" width="46.7109375" customWidth="1"/>
    <col min="3579" max="3615" width="9.140625" customWidth="1"/>
    <col min="3831" max="3831" width="4.7109375" customWidth="1"/>
    <col min="3832" max="3832" width="16.7109375" bestFit="1" customWidth="1"/>
    <col min="3833" max="3833" width="127.42578125" customWidth="1"/>
    <col min="3834" max="3834" width="46.7109375" customWidth="1"/>
    <col min="3835" max="3871" width="9.140625" customWidth="1"/>
    <col min="4087" max="4087" width="4.7109375" customWidth="1"/>
    <col min="4088" max="4088" width="16.7109375" bestFit="1" customWidth="1"/>
    <col min="4089" max="4089" width="127.42578125" customWidth="1"/>
    <col min="4090" max="4090" width="46.7109375" customWidth="1"/>
    <col min="4091" max="4127" width="9.140625" customWidth="1"/>
    <col min="4343" max="4343" width="4.7109375" customWidth="1"/>
    <col min="4344" max="4344" width="16.7109375" bestFit="1" customWidth="1"/>
    <col min="4345" max="4345" width="127.42578125" customWidth="1"/>
    <col min="4346" max="4346" width="46.7109375" customWidth="1"/>
    <col min="4347" max="4383" width="9.140625" customWidth="1"/>
    <col min="4599" max="4599" width="4.7109375" customWidth="1"/>
    <col min="4600" max="4600" width="16.7109375" bestFit="1" customWidth="1"/>
    <col min="4601" max="4601" width="127.42578125" customWidth="1"/>
    <col min="4602" max="4602" width="46.7109375" customWidth="1"/>
    <col min="4603" max="4639" width="9.140625" customWidth="1"/>
    <col min="4855" max="4855" width="4.7109375" customWidth="1"/>
    <col min="4856" max="4856" width="16.7109375" bestFit="1" customWidth="1"/>
    <col min="4857" max="4857" width="127.42578125" customWidth="1"/>
    <col min="4858" max="4858" width="46.7109375" customWidth="1"/>
    <col min="4859" max="4895" width="9.140625" customWidth="1"/>
    <col min="5111" max="5111" width="4.7109375" customWidth="1"/>
    <col min="5112" max="5112" width="16.7109375" bestFit="1" customWidth="1"/>
    <col min="5113" max="5113" width="127.42578125" customWidth="1"/>
    <col min="5114" max="5114" width="46.7109375" customWidth="1"/>
    <col min="5115" max="5151" width="9.140625" customWidth="1"/>
    <col min="5367" max="5367" width="4.7109375" customWidth="1"/>
    <col min="5368" max="5368" width="16.7109375" bestFit="1" customWidth="1"/>
    <col min="5369" max="5369" width="127.42578125" customWidth="1"/>
    <col min="5370" max="5370" width="46.7109375" customWidth="1"/>
    <col min="5371" max="5407" width="9.140625" customWidth="1"/>
    <col min="5623" max="5623" width="4.7109375" customWidth="1"/>
    <col min="5624" max="5624" width="16.7109375" bestFit="1" customWidth="1"/>
    <col min="5625" max="5625" width="127.42578125" customWidth="1"/>
    <col min="5626" max="5626" width="46.7109375" customWidth="1"/>
    <col min="5627" max="5663" width="9.140625" customWidth="1"/>
    <col min="5879" max="5879" width="4.7109375" customWidth="1"/>
    <col min="5880" max="5880" width="16.7109375" bestFit="1" customWidth="1"/>
    <col min="5881" max="5881" width="127.42578125" customWidth="1"/>
    <col min="5882" max="5882" width="46.7109375" customWidth="1"/>
    <col min="5883" max="5919" width="9.140625" customWidth="1"/>
    <col min="6135" max="6135" width="4.7109375" customWidth="1"/>
    <col min="6136" max="6136" width="16.7109375" bestFit="1" customWidth="1"/>
    <col min="6137" max="6137" width="127.42578125" customWidth="1"/>
    <col min="6138" max="6138" width="46.7109375" customWidth="1"/>
    <col min="6139" max="6175" width="9.140625" customWidth="1"/>
    <col min="6391" max="6391" width="4.7109375" customWidth="1"/>
    <col min="6392" max="6392" width="16.7109375" bestFit="1" customWidth="1"/>
    <col min="6393" max="6393" width="127.42578125" customWidth="1"/>
    <col min="6394" max="6394" width="46.7109375" customWidth="1"/>
    <col min="6395" max="6431" width="9.140625" customWidth="1"/>
    <col min="6647" max="6647" width="4.7109375" customWidth="1"/>
    <col min="6648" max="6648" width="16.7109375" bestFit="1" customWidth="1"/>
    <col min="6649" max="6649" width="127.42578125" customWidth="1"/>
    <col min="6650" max="6650" width="46.7109375" customWidth="1"/>
    <col min="6651" max="6687" width="9.140625" customWidth="1"/>
    <col min="6903" max="6903" width="4.7109375" customWidth="1"/>
    <col min="6904" max="6904" width="16.7109375" bestFit="1" customWidth="1"/>
    <col min="6905" max="6905" width="127.42578125" customWidth="1"/>
    <col min="6906" max="6906" width="46.7109375" customWidth="1"/>
    <col min="6907" max="6943" width="9.140625" customWidth="1"/>
    <col min="7159" max="7159" width="4.7109375" customWidth="1"/>
    <col min="7160" max="7160" width="16.7109375" bestFit="1" customWidth="1"/>
    <col min="7161" max="7161" width="127.42578125" customWidth="1"/>
    <col min="7162" max="7162" width="46.7109375" customWidth="1"/>
    <col min="7163" max="7199" width="9.140625" customWidth="1"/>
    <col min="7415" max="7415" width="4.7109375" customWidth="1"/>
    <col min="7416" max="7416" width="16.7109375" bestFit="1" customWidth="1"/>
    <col min="7417" max="7417" width="127.42578125" customWidth="1"/>
    <col min="7418" max="7418" width="46.7109375" customWidth="1"/>
    <col min="7419" max="7455" width="9.140625" customWidth="1"/>
    <col min="7671" max="7671" width="4.7109375" customWidth="1"/>
    <col min="7672" max="7672" width="16.7109375" bestFit="1" customWidth="1"/>
    <col min="7673" max="7673" width="127.42578125" customWidth="1"/>
    <col min="7674" max="7674" width="46.7109375" customWidth="1"/>
    <col min="7675" max="7711" width="9.140625" customWidth="1"/>
    <col min="7927" max="7927" width="4.7109375" customWidth="1"/>
    <col min="7928" max="7928" width="16.7109375" bestFit="1" customWidth="1"/>
    <col min="7929" max="7929" width="127.42578125" customWidth="1"/>
    <col min="7930" max="7930" width="46.7109375" customWidth="1"/>
    <col min="7931" max="7967" width="9.140625" customWidth="1"/>
    <col min="8183" max="8183" width="4.7109375" customWidth="1"/>
    <col min="8184" max="8184" width="16.7109375" bestFit="1" customWidth="1"/>
    <col min="8185" max="8185" width="127.42578125" customWidth="1"/>
    <col min="8186" max="8186" width="46.7109375" customWidth="1"/>
    <col min="8187" max="8223" width="9.140625" customWidth="1"/>
    <col min="8439" max="8439" width="4.7109375" customWidth="1"/>
    <col min="8440" max="8440" width="16.7109375" bestFit="1" customWidth="1"/>
    <col min="8441" max="8441" width="127.42578125" customWidth="1"/>
    <col min="8442" max="8442" width="46.7109375" customWidth="1"/>
    <col min="8443" max="8479" width="9.140625" customWidth="1"/>
    <col min="8695" max="8695" width="4.7109375" customWidth="1"/>
    <col min="8696" max="8696" width="16.7109375" bestFit="1" customWidth="1"/>
    <col min="8697" max="8697" width="127.42578125" customWidth="1"/>
    <col min="8698" max="8698" width="46.7109375" customWidth="1"/>
    <col min="8699" max="8735" width="9.140625" customWidth="1"/>
    <col min="8951" max="8951" width="4.7109375" customWidth="1"/>
    <col min="8952" max="8952" width="16.7109375" bestFit="1" customWidth="1"/>
    <col min="8953" max="8953" width="127.42578125" customWidth="1"/>
    <col min="8954" max="8954" width="46.7109375" customWidth="1"/>
    <col min="8955" max="8991" width="9.140625" customWidth="1"/>
    <col min="9207" max="9207" width="4.7109375" customWidth="1"/>
    <col min="9208" max="9208" width="16.7109375" bestFit="1" customWidth="1"/>
    <col min="9209" max="9209" width="127.42578125" customWidth="1"/>
    <col min="9210" max="9210" width="46.7109375" customWidth="1"/>
    <col min="9211" max="9247" width="9.140625" customWidth="1"/>
    <col min="9463" max="9463" width="4.7109375" customWidth="1"/>
    <col min="9464" max="9464" width="16.7109375" bestFit="1" customWidth="1"/>
    <col min="9465" max="9465" width="127.42578125" customWidth="1"/>
    <col min="9466" max="9466" width="46.7109375" customWidth="1"/>
    <col min="9467" max="9503" width="9.140625" customWidth="1"/>
    <col min="9719" max="9719" width="4.7109375" customWidth="1"/>
    <col min="9720" max="9720" width="16.7109375" bestFit="1" customWidth="1"/>
    <col min="9721" max="9721" width="127.42578125" customWidth="1"/>
    <col min="9722" max="9722" width="46.7109375" customWidth="1"/>
    <col min="9723" max="9759" width="9.140625" customWidth="1"/>
    <col min="9975" max="9975" width="4.7109375" customWidth="1"/>
    <col min="9976" max="9976" width="16.7109375" bestFit="1" customWidth="1"/>
    <col min="9977" max="9977" width="127.42578125" customWidth="1"/>
    <col min="9978" max="9978" width="46.7109375" customWidth="1"/>
    <col min="9979" max="10015" width="9.140625" customWidth="1"/>
    <col min="10231" max="10231" width="4.7109375" customWidth="1"/>
    <col min="10232" max="10232" width="16.7109375" bestFit="1" customWidth="1"/>
    <col min="10233" max="10233" width="127.42578125" customWidth="1"/>
    <col min="10234" max="10234" width="46.7109375" customWidth="1"/>
    <col min="10235" max="10271" width="9.140625" customWidth="1"/>
    <col min="10487" max="10487" width="4.7109375" customWidth="1"/>
    <col min="10488" max="10488" width="16.7109375" bestFit="1" customWidth="1"/>
    <col min="10489" max="10489" width="127.42578125" customWidth="1"/>
    <col min="10490" max="10490" width="46.7109375" customWidth="1"/>
    <col min="10491" max="10527" width="9.140625" customWidth="1"/>
    <col min="10743" max="10743" width="4.7109375" customWidth="1"/>
    <col min="10744" max="10744" width="16.7109375" bestFit="1" customWidth="1"/>
    <col min="10745" max="10745" width="127.42578125" customWidth="1"/>
    <col min="10746" max="10746" width="46.7109375" customWidth="1"/>
    <col min="10747" max="10783" width="9.140625" customWidth="1"/>
    <col min="10999" max="10999" width="4.7109375" customWidth="1"/>
    <col min="11000" max="11000" width="16.7109375" bestFit="1" customWidth="1"/>
    <col min="11001" max="11001" width="127.42578125" customWidth="1"/>
    <col min="11002" max="11002" width="46.7109375" customWidth="1"/>
    <col min="11003" max="11039" width="9.140625" customWidth="1"/>
    <col min="11255" max="11255" width="4.7109375" customWidth="1"/>
    <col min="11256" max="11256" width="16.7109375" bestFit="1" customWidth="1"/>
    <col min="11257" max="11257" width="127.42578125" customWidth="1"/>
    <col min="11258" max="11258" width="46.7109375" customWidth="1"/>
    <col min="11259" max="11295" width="9.140625" customWidth="1"/>
    <col min="11511" max="11511" width="4.7109375" customWidth="1"/>
    <col min="11512" max="11512" width="16.7109375" bestFit="1" customWidth="1"/>
    <col min="11513" max="11513" width="127.42578125" customWidth="1"/>
    <col min="11514" max="11514" width="46.7109375" customWidth="1"/>
    <col min="11515" max="11551" width="9.140625" customWidth="1"/>
    <col min="11767" max="11767" width="4.7109375" customWidth="1"/>
    <col min="11768" max="11768" width="16.7109375" bestFit="1" customWidth="1"/>
    <col min="11769" max="11769" width="127.42578125" customWidth="1"/>
    <col min="11770" max="11770" width="46.7109375" customWidth="1"/>
    <col min="11771" max="11807" width="9.140625" customWidth="1"/>
    <col min="12023" max="12023" width="4.7109375" customWidth="1"/>
    <col min="12024" max="12024" width="16.7109375" bestFit="1" customWidth="1"/>
    <col min="12025" max="12025" width="127.42578125" customWidth="1"/>
    <col min="12026" max="12026" width="46.7109375" customWidth="1"/>
    <col min="12027" max="12063" width="9.140625" customWidth="1"/>
    <col min="12279" max="12279" width="4.7109375" customWidth="1"/>
    <col min="12280" max="12280" width="16.7109375" bestFit="1" customWidth="1"/>
    <col min="12281" max="12281" width="127.42578125" customWidth="1"/>
    <col min="12282" max="12282" width="46.7109375" customWidth="1"/>
    <col min="12283" max="12319" width="9.140625" customWidth="1"/>
    <col min="12535" max="12535" width="4.7109375" customWidth="1"/>
    <col min="12536" max="12536" width="16.7109375" bestFit="1" customWidth="1"/>
    <col min="12537" max="12537" width="127.42578125" customWidth="1"/>
    <col min="12538" max="12538" width="46.7109375" customWidth="1"/>
    <col min="12539" max="12575" width="9.140625" customWidth="1"/>
    <col min="12791" max="12791" width="4.7109375" customWidth="1"/>
    <col min="12792" max="12792" width="16.7109375" bestFit="1" customWidth="1"/>
    <col min="12793" max="12793" width="127.42578125" customWidth="1"/>
    <col min="12794" max="12794" width="46.7109375" customWidth="1"/>
    <col min="12795" max="12831" width="9.140625" customWidth="1"/>
    <col min="13047" max="13047" width="4.7109375" customWidth="1"/>
    <col min="13048" max="13048" width="16.7109375" bestFit="1" customWidth="1"/>
    <col min="13049" max="13049" width="127.42578125" customWidth="1"/>
    <col min="13050" max="13050" width="46.7109375" customWidth="1"/>
    <col min="13051" max="13087" width="9.140625" customWidth="1"/>
    <col min="13303" max="13303" width="4.7109375" customWidth="1"/>
    <col min="13304" max="13304" width="16.7109375" bestFit="1" customWidth="1"/>
    <col min="13305" max="13305" width="127.42578125" customWidth="1"/>
    <col min="13306" max="13306" width="46.7109375" customWidth="1"/>
    <col min="13307" max="13343" width="9.140625" customWidth="1"/>
    <col min="13559" max="13559" width="4.7109375" customWidth="1"/>
    <col min="13560" max="13560" width="16.7109375" bestFit="1" customWidth="1"/>
    <col min="13561" max="13561" width="127.42578125" customWidth="1"/>
    <col min="13562" max="13562" width="46.7109375" customWidth="1"/>
    <col min="13563" max="13599" width="9.140625" customWidth="1"/>
    <col min="13815" max="13815" width="4.7109375" customWidth="1"/>
    <col min="13816" max="13816" width="16.7109375" bestFit="1" customWidth="1"/>
    <col min="13817" max="13817" width="127.42578125" customWidth="1"/>
    <col min="13818" max="13818" width="46.7109375" customWidth="1"/>
    <col min="13819" max="13855" width="9.140625" customWidth="1"/>
    <col min="14071" max="14071" width="4.7109375" customWidth="1"/>
    <col min="14072" max="14072" width="16.7109375" bestFit="1" customWidth="1"/>
    <col min="14073" max="14073" width="127.42578125" customWidth="1"/>
    <col min="14074" max="14074" width="46.7109375" customWidth="1"/>
    <col min="14075" max="14111" width="9.140625" customWidth="1"/>
    <col min="14327" max="14327" width="4.7109375" customWidth="1"/>
    <col min="14328" max="14328" width="16.7109375" bestFit="1" customWidth="1"/>
    <col min="14329" max="14329" width="127.42578125" customWidth="1"/>
    <col min="14330" max="14330" width="46.7109375" customWidth="1"/>
    <col min="14331" max="14367" width="9.140625" customWidth="1"/>
    <col min="14583" max="14583" width="4.7109375" customWidth="1"/>
    <col min="14584" max="14584" width="16.7109375" bestFit="1" customWidth="1"/>
    <col min="14585" max="14585" width="127.42578125" customWidth="1"/>
    <col min="14586" max="14586" width="46.7109375" customWidth="1"/>
    <col min="14587" max="14623" width="9.140625" customWidth="1"/>
    <col min="14839" max="14839" width="4.7109375" customWidth="1"/>
    <col min="14840" max="14840" width="16.7109375" bestFit="1" customWidth="1"/>
    <col min="14841" max="14841" width="127.42578125" customWidth="1"/>
    <col min="14842" max="14842" width="46.7109375" customWidth="1"/>
    <col min="14843" max="14879" width="9.140625" customWidth="1"/>
    <col min="15095" max="15095" width="4.7109375" customWidth="1"/>
    <col min="15096" max="15096" width="16.7109375" bestFit="1" customWidth="1"/>
    <col min="15097" max="15097" width="127.42578125" customWidth="1"/>
    <col min="15098" max="15098" width="46.7109375" customWidth="1"/>
    <col min="15099" max="15135" width="9.140625" customWidth="1"/>
    <col min="15351" max="15351" width="4.7109375" customWidth="1"/>
    <col min="15352" max="15352" width="16.7109375" bestFit="1" customWidth="1"/>
    <col min="15353" max="15353" width="127.42578125" customWidth="1"/>
    <col min="15354" max="15354" width="46.7109375" customWidth="1"/>
    <col min="15355" max="15391" width="9.140625" customWidth="1"/>
    <col min="15607" max="15607" width="4.7109375" customWidth="1"/>
    <col min="15608" max="15608" width="16.7109375" bestFit="1" customWidth="1"/>
    <col min="15609" max="15609" width="127.42578125" customWidth="1"/>
    <col min="15610" max="15610" width="46.7109375" customWidth="1"/>
    <col min="15611" max="15647" width="9.140625" customWidth="1"/>
    <col min="15863" max="15863" width="4.7109375" customWidth="1"/>
    <col min="15864" max="15864" width="16.7109375" bestFit="1" customWidth="1"/>
    <col min="15865" max="15865" width="127.42578125" customWidth="1"/>
    <col min="15866" max="15866" width="46.7109375" customWidth="1"/>
    <col min="15867" max="15903" width="9.140625" customWidth="1"/>
    <col min="16119" max="16119" width="4.7109375" customWidth="1"/>
    <col min="16120" max="16120" width="16.7109375" bestFit="1" customWidth="1"/>
    <col min="16121" max="16121" width="127.42578125" customWidth="1"/>
    <col min="16122" max="16122" width="46.7109375" customWidth="1"/>
    <col min="16123" max="16159" width="9.140625" customWidth="1"/>
  </cols>
  <sheetData>
    <row r="1" spans="1:31" ht="31.5" x14ac:dyDescent="0.5">
      <c r="A1" s="195" t="s">
        <v>219</v>
      </c>
      <c r="B1" s="196"/>
      <c r="C1" s="196"/>
    </row>
    <row r="2" spans="1:31" ht="31.5" x14ac:dyDescent="0.5">
      <c r="A2" s="60" t="s">
        <v>177</v>
      </c>
      <c r="B2" s="61"/>
      <c r="C2" s="61"/>
    </row>
    <row r="3" spans="1:31" x14ac:dyDescent="0.25">
      <c r="A3" s="34"/>
    </row>
    <row r="4" spans="1:31" s="68" customFormat="1" ht="18.75" x14ac:dyDescent="0.25">
      <c r="A4" s="64"/>
      <c r="B4" s="65"/>
      <c r="C4" s="66" t="s">
        <v>220</v>
      </c>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row>
    <row r="5" spans="1:31" s="73" customFormat="1" ht="18.75" x14ac:dyDescent="0.25">
      <c r="A5" s="69" t="s">
        <v>221</v>
      </c>
      <c r="B5" s="70"/>
      <c r="C5" s="71"/>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1" x14ac:dyDescent="0.25">
      <c r="A6" s="74" t="s">
        <v>222</v>
      </c>
      <c r="B6" s="74"/>
      <c r="C6" s="75"/>
    </row>
    <row r="7" spans="1:31" ht="60" x14ac:dyDescent="0.25">
      <c r="A7" s="76"/>
      <c r="B7" s="77" t="s">
        <v>223</v>
      </c>
      <c r="C7" s="78" t="s">
        <v>224</v>
      </c>
    </row>
    <row r="8" spans="1:31" x14ac:dyDescent="0.25">
      <c r="A8" s="74" t="s">
        <v>225</v>
      </c>
      <c r="B8" s="74"/>
      <c r="C8" s="75"/>
    </row>
    <row r="9" spans="1:31" x14ac:dyDescent="0.25">
      <c r="A9" s="79"/>
      <c r="B9" s="77" t="s">
        <v>226</v>
      </c>
      <c r="C9" s="80" t="s">
        <v>227</v>
      </c>
    </row>
    <row r="10" spans="1:31" x14ac:dyDescent="0.25">
      <c r="A10" s="74" t="s">
        <v>228</v>
      </c>
      <c r="B10" s="74"/>
      <c r="C10" s="75"/>
    </row>
    <row r="11" spans="1:31" x14ac:dyDescent="0.25">
      <c r="A11" s="79"/>
      <c r="B11" s="77" t="s">
        <v>229</v>
      </c>
      <c r="C11" s="80" t="s">
        <v>230</v>
      </c>
    </row>
    <row r="12" spans="1:31" x14ac:dyDescent="0.25">
      <c r="A12" s="74" t="s">
        <v>231</v>
      </c>
      <c r="B12" s="74"/>
      <c r="C12" s="75"/>
    </row>
    <row r="13" spans="1:31" ht="30" x14ac:dyDescent="0.25">
      <c r="A13" s="76"/>
      <c r="B13" s="77" t="s">
        <v>232</v>
      </c>
      <c r="C13" s="78" t="s">
        <v>233</v>
      </c>
    </row>
    <row r="14" spans="1:31" x14ac:dyDescent="0.25">
      <c r="A14" s="74" t="s">
        <v>234</v>
      </c>
      <c r="B14" s="74"/>
      <c r="C14" s="75"/>
    </row>
    <row r="15" spans="1:31" ht="30" x14ac:dyDescent="0.25">
      <c r="A15" s="76"/>
      <c r="B15" s="77" t="s">
        <v>235</v>
      </c>
      <c r="C15" s="80" t="s">
        <v>236</v>
      </c>
    </row>
    <row r="16" spans="1:31" x14ac:dyDescent="0.25">
      <c r="A16" s="74" t="s">
        <v>237</v>
      </c>
      <c r="B16" s="74"/>
      <c r="C16" s="75"/>
    </row>
    <row r="17" spans="1:31" x14ac:dyDescent="0.25">
      <c r="A17" s="76"/>
      <c r="B17" s="77" t="s">
        <v>238</v>
      </c>
      <c r="C17" s="80" t="s">
        <v>239</v>
      </c>
    </row>
    <row r="18" spans="1:31" x14ac:dyDescent="0.25">
      <c r="A18" s="74" t="s">
        <v>240</v>
      </c>
      <c r="B18" s="74"/>
      <c r="C18" s="75"/>
    </row>
    <row r="19" spans="1:31" ht="30" x14ac:dyDescent="0.25">
      <c r="A19" s="76"/>
      <c r="B19" s="77" t="s">
        <v>241</v>
      </c>
      <c r="C19" s="78" t="s">
        <v>242</v>
      </c>
      <c r="D19" s="81"/>
    </row>
    <row r="20" spans="1:31" s="73" customFormat="1" ht="18.75" x14ac:dyDescent="0.25">
      <c r="A20" s="69" t="s">
        <v>243</v>
      </c>
      <c r="B20" s="70"/>
      <c r="C20" s="8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row>
    <row r="21" spans="1:31" x14ac:dyDescent="0.25">
      <c r="A21" s="74" t="s">
        <v>244</v>
      </c>
      <c r="B21" s="74"/>
      <c r="C21" s="75"/>
    </row>
    <row r="22" spans="1:31" ht="30" x14ac:dyDescent="0.25">
      <c r="A22" s="79"/>
      <c r="B22" s="77" t="s">
        <v>245</v>
      </c>
      <c r="C22" s="78" t="s">
        <v>246</v>
      </c>
    </row>
    <row r="23" spans="1:31" x14ac:dyDescent="0.25">
      <c r="A23" s="74" t="s">
        <v>247</v>
      </c>
      <c r="B23" s="74"/>
      <c r="C23" s="75"/>
      <c r="D23" s="81"/>
    </row>
    <row r="24" spans="1:31" ht="30" x14ac:dyDescent="0.25">
      <c r="A24" s="76"/>
      <c r="B24" s="77" t="s">
        <v>248</v>
      </c>
      <c r="C24" s="80" t="s">
        <v>249</v>
      </c>
      <c r="D24" s="81"/>
    </row>
    <row r="25" spans="1:31" x14ac:dyDescent="0.25">
      <c r="A25" s="74" t="s">
        <v>250</v>
      </c>
      <c r="B25" s="74"/>
      <c r="C25" s="75"/>
      <c r="D25" s="81"/>
    </row>
    <row r="26" spans="1:31" ht="30" x14ac:dyDescent="0.25">
      <c r="A26" s="76"/>
      <c r="B26" s="77" t="s">
        <v>251</v>
      </c>
      <c r="C26" s="80" t="s">
        <v>252</v>
      </c>
      <c r="D26" s="81"/>
    </row>
    <row r="27" spans="1:31" x14ac:dyDescent="0.25">
      <c r="A27" s="74" t="s">
        <v>253</v>
      </c>
      <c r="B27" s="74"/>
      <c r="C27" s="75"/>
    </row>
    <row r="28" spans="1:31" ht="30" x14ac:dyDescent="0.25">
      <c r="A28" s="76"/>
      <c r="B28" s="77" t="s">
        <v>254</v>
      </c>
      <c r="C28" s="80" t="s">
        <v>255</v>
      </c>
    </row>
    <row r="29" spans="1:31" x14ac:dyDescent="0.25">
      <c r="A29" s="74" t="s">
        <v>256</v>
      </c>
      <c r="B29" s="74"/>
      <c r="C29" s="75"/>
    </row>
    <row r="30" spans="1:31" ht="60" x14ac:dyDescent="0.25">
      <c r="A30" s="76"/>
      <c r="B30" s="77" t="s">
        <v>257</v>
      </c>
      <c r="C30" s="80" t="s">
        <v>258</v>
      </c>
    </row>
    <row r="31" spans="1:31" x14ac:dyDescent="0.25">
      <c r="A31" s="74" t="s">
        <v>259</v>
      </c>
      <c r="B31" s="74"/>
      <c r="C31" s="75"/>
    </row>
    <row r="32" spans="1:31" ht="30" x14ac:dyDescent="0.25">
      <c r="A32" s="76"/>
      <c r="B32" s="77" t="s">
        <v>260</v>
      </c>
      <c r="C32" s="80" t="s">
        <v>261</v>
      </c>
    </row>
    <row r="33" spans="1:3" x14ac:dyDescent="0.25">
      <c r="A33" s="74" t="s">
        <v>262</v>
      </c>
      <c r="B33" s="74"/>
      <c r="C33" s="75"/>
    </row>
    <row r="34" spans="1:3" ht="30" x14ac:dyDescent="0.25">
      <c r="A34" s="76"/>
      <c r="B34" s="77" t="s">
        <v>263</v>
      </c>
      <c r="C34" s="80" t="s">
        <v>264</v>
      </c>
    </row>
    <row r="38" spans="1:3" x14ac:dyDescent="0.25">
      <c r="C38" s="78"/>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abSelected="1" zoomScale="85" zoomScaleNormal="85" workbookViewId="0">
      <selection activeCell="C5" sqref="C5"/>
    </sheetView>
  </sheetViews>
  <sheetFormatPr baseColWidth="10" defaultColWidth="8.7109375" defaultRowHeight="15" outlineLevelRow="1" x14ac:dyDescent="0.25"/>
  <cols>
    <col min="1" max="1" width="13.28515625" style="223" customWidth="1"/>
    <col min="2" max="2" width="60.7109375" style="223" customWidth="1"/>
    <col min="3" max="3" width="39.140625" style="223" bestFit="1" customWidth="1"/>
    <col min="4" max="4" width="35.140625" style="223" bestFit="1" customWidth="1"/>
    <col min="5" max="5" width="6.7109375" style="223" customWidth="1"/>
    <col min="6" max="6" width="41.7109375" style="223" customWidth="1"/>
    <col min="7" max="7" width="41.7109375" style="219" customWidth="1"/>
    <col min="8" max="8" width="7.28515625" style="223" customWidth="1"/>
    <col min="9" max="9" width="71.7109375" style="223" customWidth="1"/>
    <col min="10" max="11" width="47.7109375" style="223" customWidth="1"/>
    <col min="12" max="12" width="7.28515625" style="223" customWidth="1"/>
    <col min="13" max="13" width="25.7109375" style="223" customWidth="1"/>
    <col min="14" max="14" width="25.7109375" style="219" customWidth="1"/>
    <col min="15" max="16384" width="8.7109375" style="221"/>
  </cols>
  <sheetData>
    <row r="1" spans="1:13" ht="31.5" x14ac:dyDescent="0.25">
      <c r="A1" s="218" t="s">
        <v>265</v>
      </c>
      <c r="B1" s="218"/>
      <c r="C1" s="219"/>
      <c r="D1" s="219"/>
      <c r="E1" s="219"/>
      <c r="F1" s="220" t="s">
        <v>1071</v>
      </c>
      <c r="H1" s="219"/>
      <c r="I1" s="218"/>
      <c r="J1" s="219"/>
      <c r="K1" s="219"/>
      <c r="L1" s="219"/>
      <c r="M1" s="219"/>
    </row>
    <row r="2" spans="1:13" ht="15.75" thickBot="1" x14ac:dyDescent="0.3">
      <c r="A2" s="219"/>
      <c r="B2" s="222"/>
      <c r="C2" s="222"/>
      <c r="D2" s="219"/>
      <c r="E2" s="219"/>
      <c r="F2" s="219"/>
      <c r="H2" s="219"/>
      <c r="L2" s="219"/>
      <c r="M2" s="219"/>
    </row>
    <row r="3" spans="1:13" ht="19.5" thickBot="1" x14ac:dyDescent="0.3">
      <c r="A3" s="224"/>
      <c r="B3" s="225" t="s">
        <v>267</v>
      </c>
      <c r="C3" s="226" t="s">
        <v>268</v>
      </c>
      <c r="D3" s="224"/>
      <c r="E3" s="224"/>
      <c r="F3" s="219"/>
      <c r="G3" s="224"/>
      <c r="H3" s="219"/>
      <c r="L3" s="219"/>
      <c r="M3" s="219"/>
    </row>
    <row r="4" spans="1:13" ht="15.75" thickBot="1" x14ac:dyDescent="0.3">
      <c r="H4" s="219"/>
      <c r="L4" s="219"/>
      <c r="M4" s="219"/>
    </row>
    <row r="5" spans="1:13" ht="18.75" x14ac:dyDescent="0.25">
      <c r="A5" s="227"/>
      <c r="B5" s="228" t="s">
        <v>269</v>
      </c>
      <c r="C5" s="227"/>
      <c r="E5" s="229"/>
      <c r="F5" s="229"/>
      <c r="H5" s="219"/>
      <c r="L5" s="219"/>
      <c r="M5" s="219"/>
    </row>
    <row r="6" spans="1:13" x14ac:dyDescent="0.25">
      <c r="B6" s="230" t="s">
        <v>270</v>
      </c>
      <c r="C6" s="229"/>
      <c r="D6" s="229"/>
      <c r="H6" s="219"/>
      <c r="L6" s="219"/>
      <c r="M6" s="219"/>
    </row>
    <row r="7" spans="1:13" x14ac:dyDescent="0.25">
      <c r="B7" s="231" t="s">
        <v>271</v>
      </c>
      <c r="C7" s="229"/>
      <c r="D7" s="229"/>
      <c r="H7" s="219"/>
      <c r="L7" s="219"/>
      <c r="M7" s="219"/>
    </row>
    <row r="8" spans="1:13" x14ac:dyDescent="0.25">
      <c r="B8" s="231" t="s">
        <v>272</v>
      </c>
      <c r="C8" s="229"/>
      <c r="D8" s="229"/>
      <c r="F8" s="223" t="s">
        <v>273</v>
      </c>
      <c r="H8" s="219"/>
      <c r="L8" s="219"/>
      <c r="M8" s="219"/>
    </row>
    <row r="9" spans="1:13" x14ac:dyDescent="0.25">
      <c r="B9" s="230" t="s">
        <v>274</v>
      </c>
      <c r="H9" s="219"/>
      <c r="L9" s="219"/>
      <c r="M9" s="219"/>
    </row>
    <row r="10" spans="1:13" x14ac:dyDescent="0.25">
      <c r="B10" s="230" t="s">
        <v>275</v>
      </c>
      <c r="H10" s="219"/>
      <c r="L10" s="219"/>
      <c r="M10" s="219"/>
    </row>
    <row r="11" spans="1:13" ht="15.75" thickBot="1" x14ac:dyDescent="0.3">
      <c r="B11" s="232" t="s">
        <v>276</v>
      </c>
      <c r="H11" s="219"/>
      <c r="L11" s="219"/>
      <c r="M11" s="219"/>
    </row>
    <row r="12" spans="1:13" x14ac:dyDescent="0.25">
      <c r="B12" s="233"/>
      <c r="H12" s="219"/>
      <c r="L12" s="219"/>
      <c r="M12" s="219"/>
    </row>
    <row r="13" spans="1:13" ht="37.5" x14ac:dyDescent="0.25">
      <c r="A13" s="234" t="s">
        <v>277</v>
      </c>
      <c r="B13" s="234" t="s">
        <v>270</v>
      </c>
      <c r="C13" s="235"/>
      <c r="D13" s="235"/>
      <c r="E13" s="235"/>
      <c r="F13" s="235"/>
      <c r="G13" s="236"/>
      <c r="H13" s="219"/>
      <c r="L13" s="219"/>
      <c r="M13" s="219"/>
    </row>
    <row r="14" spans="1:13" x14ac:dyDescent="0.25">
      <c r="A14" s="223" t="s">
        <v>278</v>
      </c>
      <c r="B14" s="237" t="s">
        <v>279</v>
      </c>
      <c r="C14" s="238" t="s">
        <v>162</v>
      </c>
      <c r="E14" s="229"/>
      <c r="F14" s="229"/>
      <c r="H14" s="219"/>
      <c r="L14" s="219"/>
      <c r="M14" s="219"/>
    </row>
    <row r="15" spans="1:13" x14ac:dyDescent="0.25">
      <c r="A15" s="223" t="s">
        <v>280</v>
      </c>
      <c r="B15" s="237" t="s">
        <v>281</v>
      </c>
      <c r="C15" s="238" t="s">
        <v>163</v>
      </c>
      <c r="E15" s="229"/>
      <c r="F15" s="229"/>
      <c r="H15" s="219"/>
      <c r="L15" s="219"/>
      <c r="M15" s="219"/>
    </row>
    <row r="16" spans="1:13" x14ac:dyDescent="0.25">
      <c r="A16" s="223" t="s">
        <v>282</v>
      </c>
      <c r="B16" s="237" t="s">
        <v>283</v>
      </c>
      <c r="C16" s="239" t="s">
        <v>284</v>
      </c>
      <c r="E16" s="229"/>
      <c r="F16" s="229"/>
      <c r="H16" s="219"/>
      <c r="L16" s="219"/>
      <c r="M16" s="219"/>
    </row>
    <row r="17" spans="1:13" x14ac:dyDescent="0.25">
      <c r="A17" s="223" t="s">
        <v>285</v>
      </c>
      <c r="B17" s="237" t="s">
        <v>286</v>
      </c>
      <c r="C17" s="240">
        <v>45016</v>
      </c>
      <c r="E17" s="229"/>
      <c r="F17" s="229"/>
      <c r="H17" s="219"/>
      <c r="L17" s="219"/>
      <c r="M17" s="219"/>
    </row>
    <row r="18" spans="1:13" outlineLevel="1" x14ac:dyDescent="0.25">
      <c r="A18" s="223" t="s">
        <v>287</v>
      </c>
      <c r="B18" s="241" t="s">
        <v>288</v>
      </c>
      <c r="E18" s="229"/>
      <c r="F18" s="229"/>
      <c r="H18" s="219"/>
      <c r="L18" s="219"/>
      <c r="M18" s="219"/>
    </row>
    <row r="19" spans="1:13" outlineLevel="1" x14ac:dyDescent="0.25">
      <c r="A19" s="223" t="s">
        <v>289</v>
      </c>
      <c r="B19" s="241" t="s">
        <v>290</v>
      </c>
      <c r="E19" s="229"/>
      <c r="F19" s="229"/>
      <c r="H19" s="219"/>
      <c r="L19" s="219"/>
      <c r="M19" s="219"/>
    </row>
    <row r="20" spans="1:13" outlineLevel="1" x14ac:dyDescent="0.25">
      <c r="A20" s="223" t="s">
        <v>291</v>
      </c>
      <c r="B20" s="241"/>
      <c r="E20" s="229"/>
      <c r="F20" s="229"/>
      <c r="H20" s="219"/>
      <c r="L20" s="219"/>
      <c r="M20" s="219"/>
    </row>
    <row r="21" spans="1:13" outlineLevel="1" x14ac:dyDescent="0.25">
      <c r="A21" s="223" t="s">
        <v>292</v>
      </c>
      <c r="B21" s="241"/>
      <c r="E21" s="229"/>
      <c r="F21" s="229"/>
      <c r="H21" s="219"/>
      <c r="L21" s="219"/>
      <c r="M21" s="219"/>
    </row>
    <row r="22" spans="1:13" outlineLevel="1" x14ac:dyDescent="0.25">
      <c r="A22" s="223" t="s">
        <v>293</v>
      </c>
      <c r="B22" s="241"/>
      <c r="E22" s="229"/>
      <c r="F22" s="229"/>
      <c r="H22" s="219"/>
      <c r="L22" s="219"/>
      <c r="M22" s="219"/>
    </row>
    <row r="23" spans="1:13" outlineLevel="1" x14ac:dyDescent="0.25">
      <c r="A23" s="223" t="s">
        <v>294</v>
      </c>
      <c r="B23" s="241"/>
      <c r="E23" s="229"/>
      <c r="F23" s="229"/>
      <c r="H23" s="219"/>
      <c r="L23" s="219"/>
      <c r="M23" s="219"/>
    </row>
    <row r="24" spans="1:13" outlineLevel="1" x14ac:dyDescent="0.25">
      <c r="A24" s="223" t="s">
        <v>295</v>
      </c>
      <c r="B24" s="241"/>
      <c r="E24" s="229"/>
      <c r="F24" s="229"/>
      <c r="H24" s="219"/>
      <c r="L24" s="219"/>
      <c r="M24" s="219"/>
    </row>
    <row r="25" spans="1:13" outlineLevel="1" x14ac:dyDescent="0.25">
      <c r="A25" s="223" t="s">
        <v>296</v>
      </c>
      <c r="B25" s="241"/>
      <c r="E25" s="229"/>
      <c r="F25" s="229"/>
      <c r="H25" s="219"/>
      <c r="L25" s="219"/>
      <c r="M25" s="219"/>
    </row>
    <row r="26" spans="1:13" ht="18.75" x14ac:dyDescent="0.25">
      <c r="A26" s="235"/>
      <c r="B26" s="234" t="s">
        <v>271</v>
      </c>
      <c r="C26" s="235"/>
      <c r="D26" s="235"/>
      <c r="E26" s="235"/>
      <c r="F26" s="235"/>
      <c r="G26" s="236"/>
      <c r="H26" s="219"/>
      <c r="L26" s="219"/>
      <c r="M26" s="219"/>
    </row>
    <row r="27" spans="1:13" x14ac:dyDescent="0.25">
      <c r="A27" s="223" t="s">
        <v>297</v>
      </c>
      <c r="B27" s="242" t="s">
        <v>1035</v>
      </c>
      <c r="C27" s="223" t="s">
        <v>298</v>
      </c>
      <c r="D27" s="243"/>
      <c r="E27" s="243"/>
      <c r="F27" s="243"/>
      <c r="H27" s="219"/>
      <c r="L27" s="219"/>
      <c r="M27" s="219"/>
    </row>
    <row r="28" spans="1:13" x14ac:dyDescent="0.25">
      <c r="A28" s="223" t="s">
        <v>299</v>
      </c>
      <c r="B28" s="244" t="s">
        <v>1036</v>
      </c>
      <c r="C28" s="238" t="s">
        <v>298</v>
      </c>
      <c r="D28" s="243"/>
      <c r="E28" s="243"/>
      <c r="F28" s="243"/>
      <c r="H28" s="219"/>
      <c r="L28" s="219"/>
      <c r="M28" s="219"/>
    </row>
    <row r="29" spans="1:13" x14ac:dyDescent="0.25">
      <c r="A29" s="223" t="s">
        <v>301</v>
      </c>
      <c r="B29" s="242" t="s">
        <v>300</v>
      </c>
      <c r="C29" s="238" t="s">
        <v>298</v>
      </c>
      <c r="E29" s="243"/>
      <c r="F29" s="243"/>
      <c r="H29" s="219"/>
      <c r="L29" s="219"/>
      <c r="M29" s="219"/>
    </row>
    <row r="30" spans="1:13" ht="45" outlineLevel="1" x14ac:dyDescent="0.25">
      <c r="A30" s="223" t="s">
        <v>304</v>
      </c>
      <c r="B30" s="242" t="s">
        <v>302</v>
      </c>
      <c r="C30" s="239" t="s">
        <v>303</v>
      </c>
      <c r="E30" s="243"/>
      <c r="F30" s="243"/>
      <c r="H30" s="219"/>
      <c r="L30" s="219"/>
      <c r="M30" s="219"/>
    </row>
    <row r="31" spans="1:13" outlineLevel="1" x14ac:dyDescent="0.25">
      <c r="A31" s="223" t="s">
        <v>305</v>
      </c>
      <c r="B31" s="242"/>
      <c r="E31" s="243"/>
      <c r="F31" s="243"/>
      <c r="H31" s="219"/>
      <c r="L31" s="219"/>
      <c r="M31" s="219"/>
    </row>
    <row r="32" spans="1:13" outlineLevel="1" x14ac:dyDescent="0.25">
      <c r="A32" s="223" t="s">
        <v>306</v>
      </c>
      <c r="B32" s="242"/>
      <c r="E32" s="243"/>
      <c r="F32" s="243"/>
      <c r="H32" s="219"/>
      <c r="L32" s="219"/>
      <c r="M32" s="219"/>
    </row>
    <row r="33" spans="1:14" outlineLevel="1" x14ac:dyDescent="0.25">
      <c r="A33" s="223" t="s">
        <v>307</v>
      </c>
      <c r="B33" s="242"/>
      <c r="E33" s="243"/>
      <c r="F33" s="243"/>
      <c r="H33" s="219"/>
      <c r="L33" s="219"/>
      <c r="M33" s="219"/>
    </row>
    <row r="34" spans="1:14" outlineLevel="1" x14ac:dyDescent="0.25">
      <c r="A34" s="223" t="s">
        <v>308</v>
      </c>
      <c r="B34" s="242"/>
      <c r="E34" s="243"/>
      <c r="F34" s="243"/>
      <c r="H34" s="219"/>
      <c r="L34" s="219"/>
      <c r="M34" s="219"/>
    </row>
    <row r="35" spans="1:14" outlineLevel="1" x14ac:dyDescent="0.25">
      <c r="A35" s="223" t="s">
        <v>309</v>
      </c>
      <c r="B35" s="245"/>
      <c r="E35" s="243"/>
      <c r="F35" s="243"/>
      <c r="H35" s="219"/>
      <c r="L35" s="219"/>
      <c r="M35" s="219"/>
    </row>
    <row r="36" spans="1:14" ht="18.75" x14ac:dyDescent="0.25">
      <c r="A36" s="234"/>
      <c r="B36" s="234" t="s">
        <v>272</v>
      </c>
      <c r="C36" s="234"/>
      <c r="D36" s="235"/>
      <c r="E36" s="235"/>
      <c r="F36" s="235"/>
      <c r="G36" s="236"/>
      <c r="H36" s="219"/>
      <c r="L36" s="219"/>
      <c r="M36" s="219"/>
    </row>
    <row r="37" spans="1:14" ht="15" customHeight="1" x14ac:dyDescent="0.25">
      <c r="A37" s="246"/>
      <c r="B37" s="247" t="s">
        <v>310</v>
      </c>
      <c r="C37" s="246" t="s">
        <v>311</v>
      </c>
      <c r="D37" s="248"/>
      <c r="E37" s="248"/>
      <c r="F37" s="248"/>
      <c r="G37" s="249"/>
      <c r="H37" s="219"/>
      <c r="L37" s="219"/>
      <c r="M37" s="219"/>
    </row>
    <row r="38" spans="1:14" x14ac:dyDescent="0.25">
      <c r="A38" s="223" t="s">
        <v>312</v>
      </c>
      <c r="B38" s="243" t="s">
        <v>313</v>
      </c>
      <c r="C38" s="250">
        <f>UM_CoverPoolBalance</f>
        <v>3368718962.4299998</v>
      </c>
      <c r="F38" s="243"/>
      <c r="H38" s="219"/>
      <c r="L38" s="219"/>
      <c r="M38" s="219"/>
    </row>
    <row r="39" spans="1:14" x14ac:dyDescent="0.25">
      <c r="A39" s="223" t="s">
        <v>314</v>
      </c>
      <c r="B39" s="243" t="s">
        <v>315</v>
      </c>
      <c r="C39" s="251">
        <f>UM_CoveredBondsBalance</f>
        <v>1500000000</v>
      </c>
      <c r="F39" s="243"/>
      <c r="H39" s="219"/>
      <c r="L39" s="219"/>
      <c r="M39" s="219"/>
      <c r="N39" s="221"/>
    </row>
    <row r="40" spans="1:14" outlineLevel="1" x14ac:dyDescent="0.25">
      <c r="A40" s="223" t="s">
        <v>316</v>
      </c>
      <c r="B40" s="252" t="s">
        <v>317</v>
      </c>
      <c r="C40" s="253" t="s">
        <v>318</v>
      </c>
      <c r="F40" s="243"/>
      <c r="H40" s="219"/>
      <c r="L40" s="219"/>
      <c r="M40" s="219"/>
      <c r="N40" s="221"/>
    </row>
    <row r="41" spans="1:14" outlineLevel="1" x14ac:dyDescent="0.25">
      <c r="A41" s="223" t="s">
        <v>319</v>
      </c>
      <c r="B41" s="252" t="s">
        <v>320</v>
      </c>
      <c r="C41" s="253" t="s">
        <v>318</v>
      </c>
      <c r="F41" s="243"/>
      <c r="H41" s="219"/>
      <c r="L41" s="219"/>
      <c r="M41" s="219"/>
      <c r="N41" s="221"/>
    </row>
    <row r="42" spans="1:14" outlineLevel="1" x14ac:dyDescent="0.25">
      <c r="A42" s="223" t="s">
        <v>321</v>
      </c>
      <c r="B42" s="252"/>
      <c r="C42" s="254"/>
      <c r="F42" s="243"/>
      <c r="H42" s="219"/>
      <c r="L42" s="219"/>
      <c r="M42" s="219"/>
      <c r="N42" s="221"/>
    </row>
    <row r="43" spans="1:14" outlineLevel="1" x14ac:dyDescent="0.25">
      <c r="A43" s="221" t="s">
        <v>322</v>
      </c>
      <c r="B43" s="243"/>
      <c r="F43" s="243"/>
      <c r="H43" s="219"/>
      <c r="L43" s="219"/>
      <c r="M43" s="219"/>
      <c r="N43" s="221"/>
    </row>
    <row r="44" spans="1:14" ht="15" customHeight="1" x14ac:dyDescent="0.25">
      <c r="A44" s="246"/>
      <c r="B44" s="247" t="s">
        <v>323</v>
      </c>
      <c r="C44" s="255" t="s">
        <v>324</v>
      </c>
      <c r="D44" s="246" t="s">
        <v>325</v>
      </c>
      <c r="E44" s="248"/>
      <c r="F44" s="249" t="s">
        <v>326</v>
      </c>
      <c r="G44" s="249" t="s">
        <v>327</v>
      </c>
      <c r="H44" s="219"/>
      <c r="L44" s="219"/>
      <c r="M44" s="219"/>
      <c r="N44" s="221"/>
    </row>
    <row r="45" spans="1:14" x14ac:dyDescent="0.25">
      <c r="A45" s="223" t="s">
        <v>328</v>
      </c>
      <c r="B45" s="243" t="s">
        <v>329</v>
      </c>
      <c r="C45" s="256">
        <v>0.05</v>
      </c>
      <c r="D45" s="257">
        <f>C38/C39-1</f>
        <v>1.2458126416199997</v>
      </c>
      <c r="E45" s="257"/>
      <c r="F45" s="256">
        <v>0.05</v>
      </c>
      <c r="G45" s="238" t="s">
        <v>330</v>
      </c>
      <c r="H45" s="219"/>
      <c r="L45" s="219"/>
      <c r="M45" s="219"/>
      <c r="N45" s="221"/>
    </row>
    <row r="46" spans="1:14" outlineLevel="1" x14ac:dyDescent="0.25">
      <c r="A46" s="223" t="s">
        <v>331</v>
      </c>
      <c r="B46" s="241" t="s">
        <v>332</v>
      </c>
      <c r="C46" s="257"/>
      <c r="D46" s="257"/>
      <c r="E46" s="257"/>
      <c r="F46" s="257"/>
      <c r="G46" s="258"/>
      <c r="H46" s="219"/>
      <c r="L46" s="219"/>
      <c r="M46" s="219"/>
      <c r="N46" s="221"/>
    </row>
    <row r="47" spans="1:14" outlineLevel="1" x14ac:dyDescent="0.25">
      <c r="A47" s="223" t="s">
        <v>333</v>
      </c>
      <c r="B47" s="241" t="s">
        <v>334</v>
      </c>
      <c r="C47" s="257"/>
      <c r="D47" s="257"/>
      <c r="E47" s="257"/>
      <c r="F47" s="257"/>
      <c r="G47" s="258"/>
      <c r="H47" s="219"/>
      <c r="L47" s="219"/>
      <c r="M47" s="219"/>
      <c r="N47" s="221"/>
    </row>
    <row r="48" spans="1:14" outlineLevel="1" x14ac:dyDescent="0.25">
      <c r="A48" s="223" t="s">
        <v>335</v>
      </c>
      <c r="B48" s="241"/>
      <c r="C48" s="258"/>
      <c r="D48" s="258"/>
      <c r="E48" s="258"/>
      <c r="F48" s="258"/>
      <c r="G48" s="258"/>
      <c r="H48" s="219"/>
      <c r="L48" s="219"/>
      <c r="M48" s="219"/>
      <c r="N48" s="221"/>
    </row>
    <row r="49" spans="1:14" outlineLevel="1" x14ac:dyDescent="0.25">
      <c r="A49" s="223" t="s">
        <v>336</v>
      </c>
      <c r="B49" s="241"/>
      <c r="C49" s="258"/>
      <c r="D49" s="258"/>
      <c r="E49" s="258"/>
      <c r="F49" s="258"/>
      <c r="G49" s="258"/>
      <c r="H49" s="219"/>
      <c r="L49" s="219"/>
      <c r="M49" s="219"/>
      <c r="N49" s="221"/>
    </row>
    <row r="50" spans="1:14" outlineLevel="1" x14ac:dyDescent="0.25">
      <c r="A50" s="223" t="s">
        <v>337</v>
      </c>
      <c r="B50" s="241"/>
      <c r="C50" s="258"/>
      <c r="D50" s="258"/>
      <c r="E50" s="258"/>
      <c r="F50" s="258"/>
      <c r="G50" s="258"/>
      <c r="H50" s="219"/>
      <c r="L50" s="219"/>
      <c r="M50" s="219"/>
      <c r="N50" s="221"/>
    </row>
    <row r="51" spans="1:14" outlineLevel="1" x14ac:dyDescent="0.25">
      <c r="A51" s="223" t="s">
        <v>338</v>
      </c>
      <c r="B51" s="241"/>
      <c r="C51" s="258"/>
      <c r="D51" s="258"/>
      <c r="E51" s="258"/>
      <c r="F51" s="258"/>
      <c r="G51" s="258"/>
      <c r="H51" s="219"/>
      <c r="L51" s="219"/>
      <c r="M51" s="219"/>
      <c r="N51" s="221"/>
    </row>
    <row r="52" spans="1:14" ht="15" customHeight="1" x14ac:dyDescent="0.25">
      <c r="A52" s="246"/>
      <c r="B52" s="247" t="s">
        <v>339</v>
      </c>
      <c r="C52" s="246" t="s">
        <v>311</v>
      </c>
      <c r="D52" s="246"/>
      <c r="E52" s="248"/>
      <c r="F52" s="249" t="s">
        <v>340</v>
      </c>
      <c r="G52" s="249"/>
      <c r="H52" s="219"/>
      <c r="L52" s="219"/>
      <c r="M52" s="219"/>
      <c r="N52" s="221"/>
    </row>
    <row r="53" spans="1:14" x14ac:dyDescent="0.25">
      <c r="A53" s="223" t="s">
        <v>341</v>
      </c>
      <c r="B53" s="243" t="s">
        <v>342</v>
      </c>
      <c r="C53" s="259" t="s">
        <v>1090</v>
      </c>
      <c r="E53" s="260"/>
      <c r="F53" s="261" t="e">
        <v>#VALUE!</v>
      </c>
      <c r="G53" s="262"/>
      <c r="H53" s="219"/>
      <c r="L53" s="219"/>
      <c r="M53" s="219"/>
      <c r="N53" s="221"/>
    </row>
    <row r="54" spans="1:14" x14ac:dyDescent="0.25">
      <c r="A54" s="223" t="s">
        <v>343</v>
      </c>
      <c r="B54" s="243" t="s">
        <v>1093</v>
      </c>
      <c r="C54" s="253">
        <f>C38</f>
        <v>3368718962.4299998</v>
      </c>
      <c r="E54" s="260"/>
      <c r="F54" s="261">
        <v>0</v>
      </c>
      <c r="G54" s="262"/>
      <c r="H54" s="219"/>
      <c r="L54" s="219"/>
      <c r="M54" s="219"/>
      <c r="N54" s="221"/>
    </row>
    <row r="55" spans="1:14" x14ac:dyDescent="0.25">
      <c r="A55" s="223" t="s">
        <v>344</v>
      </c>
      <c r="B55" s="243" t="s">
        <v>345</v>
      </c>
      <c r="C55" s="253">
        <v>0</v>
      </c>
      <c r="E55" s="260"/>
      <c r="F55" s="263">
        <v>0</v>
      </c>
      <c r="G55" s="262"/>
      <c r="H55" s="219"/>
      <c r="L55" s="219"/>
      <c r="M55" s="219"/>
      <c r="N55" s="221"/>
    </row>
    <row r="56" spans="1:14" x14ac:dyDescent="0.25">
      <c r="A56" s="223" t="s">
        <v>346</v>
      </c>
      <c r="B56" s="243" t="s">
        <v>347</v>
      </c>
      <c r="C56" s="253">
        <v>0</v>
      </c>
      <c r="E56" s="260"/>
      <c r="F56" s="263">
        <v>0</v>
      </c>
      <c r="G56" s="262"/>
      <c r="H56" s="219"/>
      <c r="L56" s="219"/>
      <c r="M56" s="219"/>
      <c r="N56" s="221"/>
    </row>
    <row r="57" spans="1:14" x14ac:dyDescent="0.25">
      <c r="A57" s="223" t="s">
        <v>348</v>
      </c>
      <c r="B57" s="223" t="s">
        <v>349</v>
      </c>
      <c r="C57" s="253">
        <v>0</v>
      </c>
      <c r="E57" s="260"/>
      <c r="F57" s="261">
        <v>0</v>
      </c>
      <c r="G57" s="262"/>
      <c r="H57" s="219"/>
      <c r="L57" s="219"/>
      <c r="M57" s="219"/>
      <c r="N57" s="221"/>
    </row>
    <row r="58" spans="1:14" x14ac:dyDescent="0.25">
      <c r="A58" s="223" t="s">
        <v>350</v>
      </c>
      <c r="B58" s="264" t="s">
        <v>351</v>
      </c>
      <c r="C58" s="250">
        <f>C54</f>
        <v>3368718962.4299998</v>
      </c>
      <c r="D58" s="260"/>
      <c r="E58" s="260"/>
      <c r="F58" s="265" t="e">
        <v>#VALUE!</v>
      </c>
      <c r="G58" s="262"/>
      <c r="H58" s="219"/>
      <c r="L58" s="219"/>
      <c r="M58" s="219"/>
      <c r="N58" s="221"/>
    </row>
    <row r="59" spans="1:14" outlineLevel="1" x14ac:dyDescent="0.25">
      <c r="A59" s="223" t="s">
        <v>352</v>
      </c>
      <c r="B59" s="266" t="s">
        <v>353</v>
      </c>
      <c r="C59" s="254"/>
      <c r="E59" s="260"/>
      <c r="F59" s="261">
        <v>0</v>
      </c>
      <c r="G59" s="262"/>
      <c r="H59" s="219"/>
      <c r="L59" s="219"/>
      <c r="M59" s="219"/>
      <c r="N59" s="221"/>
    </row>
    <row r="60" spans="1:14" outlineLevel="1" x14ac:dyDescent="0.25">
      <c r="A60" s="223" t="s">
        <v>354</v>
      </c>
      <c r="B60" s="266" t="s">
        <v>353</v>
      </c>
      <c r="C60" s="254"/>
      <c r="E60" s="260"/>
      <c r="F60" s="261">
        <v>0</v>
      </c>
      <c r="G60" s="262"/>
      <c r="H60" s="219"/>
      <c r="L60" s="219"/>
      <c r="M60" s="219"/>
      <c r="N60" s="221"/>
    </row>
    <row r="61" spans="1:14" outlineLevel="1" x14ac:dyDescent="0.25">
      <c r="A61" s="223" t="s">
        <v>355</v>
      </c>
      <c r="B61" s="266" t="s">
        <v>353</v>
      </c>
      <c r="C61" s="254"/>
      <c r="E61" s="260"/>
      <c r="F61" s="261">
        <v>0</v>
      </c>
      <c r="G61" s="262"/>
      <c r="H61" s="219"/>
      <c r="L61" s="219"/>
      <c r="M61" s="219"/>
      <c r="N61" s="221"/>
    </row>
    <row r="62" spans="1:14" outlineLevel="1" x14ac:dyDescent="0.25">
      <c r="A62" s="223" t="s">
        <v>356</v>
      </c>
      <c r="B62" s="266" t="s">
        <v>353</v>
      </c>
      <c r="C62" s="254"/>
      <c r="E62" s="260"/>
      <c r="F62" s="261">
        <v>0</v>
      </c>
      <c r="G62" s="262"/>
      <c r="H62" s="219"/>
      <c r="L62" s="219"/>
      <c r="M62" s="219"/>
      <c r="N62" s="221"/>
    </row>
    <row r="63" spans="1:14" outlineLevel="1" x14ac:dyDescent="0.25">
      <c r="A63" s="223" t="s">
        <v>357</v>
      </c>
      <c r="B63" s="266" t="s">
        <v>353</v>
      </c>
      <c r="C63" s="254"/>
      <c r="E63" s="260"/>
      <c r="F63" s="261">
        <v>0</v>
      </c>
      <c r="G63" s="262"/>
      <c r="H63" s="219"/>
      <c r="L63" s="219"/>
      <c r="M63" s="219"/>
      <c r="N63" s="221"/>
    </row>
    <row r="64" spans="1:14" outlineLevel="1" x14ac:dyDescent="0.25">
      <c r="A64" s="223" t="s">
        <v>358</v>
      </c>
      <c r="B64" s="266" t="s">
        <v>353</v>
      </c>
      <c r="C64" s="267"/>
      <c r="D64" s="221"/>
      <c r="E64" s="221"/>
      <c r="F64" s="261">
        <v>0</v>
      </c>
      <c r="G64" s="268"/>
      <c r="H64" s="219"/>
      <c r="L64" s="219"/>
      <c r="M64" s="219"/>
      <c r="N64" s="221"/>
    </row>
    <row r="65" spans="1:14" ht="15" customHeight="1" x14ac:dyDescent="0.25">
      <c r="A65" s="246"/>
      <c r="B65" s="247" t="s">
        <v>359</v>
      </c>
      <c r="C65" s="255" t="s">
        <v>360</v>
      </c>
      <c r="D65" s="255" t="s">
        <v>361</v>
      </c>
      <c r="E65" s="248"/>
      <c r="F65" s="249" t="s">
        <v>362</v>
      </c>
      <c r="G65" s="269" t="s">
        <v>363</v>
      </c>
      <c r="H65" s="219"/>
      <c r="L65" s="219"/>
      <c r="M65" s="219"/>
      <c r="N65" s="221"/>
    </row>
    <row r="66" spans="1:14" x14ac:dyDescent="0.25">
      <c r="A66" s="223" t="s">
        <v>364</v>
      </c>
      <c r="B66" s="243" t="s">
        <v>365</v>
      </c>
      <c r="C66" s="270">
        <f>'[1]ECB Moodys Surveillance'!C20</f>
        <v>3.046042576988587</v>
      </c>
      <c r="D66" s="271" t="s">
        <v>318</v>
      </c>
      <c r="E66" s="237"/>
      <c r="F66" s="272"/>
      <c r="G66" s="273"/>
      <c r="H66" s="219"/>
      <c r="L66" s="219"/>
      <c r="M66" s="219"/>
      <c r="N66" s="221"/>
    </row>
    <row r="67" spans="1:14" x14ac:dyDescent="0.25">
      <c r="B67" s="243"/>
      <c r="E67" s="237"/>
      <c r="F67" s="272"/>
      <c r="G67" s="273"/>
      <c r="H67" s="219"/>
      <c r="L67" s="219"/>
      <c r="M67" s="219"/>
      <c r="N67" s="221"/>
    </row>
    <row r="68" spans="1:14" x14ac:dyDescent="0.25">
      <c r="B68" s="243" t="s">
        <v>366</v>
      </c>
      <c r="C68" s="237"/>
      <c r="D68" s="237"/>
      <c r="E68" s="237"/>
      <c r="F68" s="273"/>
      <c r="G68" s="273"/>
      <c r="H68" s="219"/>
      <c r="L68" s="219"/>
      <c r="M68" s="219"/>
      <c r="N68" s="221"/>
    </row>
    <row r="69" spans="1:14" x14ac:dyDescent="0.25">
      <c r="B69" s="243" t="s">
        <v>367</v>
      </c>
      <c r="E69" s="237"/>
      <c r="F69" s="273"/>
      <c r="G69" s="273"/>
      <c r="H69" s="219"/>
      <c r="L69" s="219"/>
      <c r="M69" s="219"/>
      <c r="N69" s="221"/>
    </row>
    <row r="70" spans="1:14" x14ac:dyDescent="0.25">
      <c r="A70" s="223" t="s">
        <v>368</v>
      </c>
      <c r="B70" s="274" t="s">
        <v>369</v>
      </c>
      <c r="C70" s="253">
        <f>'[1]Plazos medios'!L4</f>
        <v>529179090.80999994</v>
      </c>
      <c r="D70" s="253" t="s">
        <v>318</v>
      </c>
      <c r="E70" s="274"/>
      <c r="F70" s="261">
        <f>C70/$C$77</f>
        <v>0.15708614957546968</v>
      </c>
      <c r="G70" s="261" t="s">
        <v>1091</v>
      </c>
      <c r="H70" s="219"/>
      <c r="L70" s="219"/>
      <c r="M70" s="219"/>
      <c r="N70" s="221"/>
    </row>
    <row r="71" spans="1:14" x14ac:dyDescent="0.25">
      <c r="A71" s="223" t="s">
        <v>370</v>
      </c>
      <c r="B71" s="274" t="s">
        <v>371</v>
      </c>
      <c r="C71" s="253">
        <f>'[1]Plazos medios'!L5</f>
        <v>483392568.25999993</v>
      </c>
      <c r="D71" s="253" t="s">
        <v>318</v>
      </c>
      <c r="E71" s="274"/>
      <c r="F71" s="261">
        <f t="shared" ref="F71:F82" si="0">C71/$C$77</f>
        <v>0.14349447776768781</v>
      </c>
      <c r="G71" s="261" t="s">
        <v>1091</v>
      </c>
      <c r="H71" s="219"/>
      <c r="L71" s="219"/>
      <c r="M71" s="219"/>
      <c r="N71" s="221"/>
    </row>
    <row r="72" spans="1:14" x14ac:dyDescent="0.25">
      <c r="A72" s="223" t="s">
        <v>372</v>
      </c>
      <c r="B72" s="274" t="s">
        <v>373</v>
      </c>
      <c r="C72" s="253">
        <f>'[1]Plazos medios'!L6</f>
        <v>732780696.3499999</v>
      </c>
      <c r="D72" s="253" t="s">
        <v>318</v>
      </c>
      <c r="E72" s="274"/>
      <c r="F72" s="261">
        <f t="shared" si="0"/>
        <v>0.21752503088634445</v>
      </c>
      <c r="G72" s="261" t="s">
        <v>1091</v>
      </c>
      <c r="H72" s="219"/>
      <c r="L72" s="219"/>
      <c r="M72" s="219"/>
      <c r="N72" s="221"/>
    </row>
    <row r="73" spans="1:14" x14ac:dyDescent="0.25">
      <c r="A73" s="223" t="s">
        <v>374</v>
      </c>
      <c r="B73" s="274" t="s">
        <v>375</v>
      </c>
      <c r="C73" s="253">
        <f>'[1]Plazos medios'!L7</f>
        <v>636672087.61000001</v>
      </c>
      <c r="D73" s="253" t="s">
        <v>318</v>
      </c>
      <c r="E73" s="274"/>
      <c r="F73" s="261">
        <f t="shared" si="0"/>
        <v>0.188995310891337</v>
      </c>
      <c r="G73" s="261" t="s">
        <v>1091</v>
      </c>
      <c r="H73" s="219"/>
      <c r="L73" s="219"/>
      <c r="M73" s="219"/>
      <c r="N73" s="221"/>
    </row>
    <row r="74" spans="1:14" x14ac:dyDescent="0.25">
      <c r="A74" s="223" t="s">
        <v>376</v>
      </c>
      <c r="B74" s="274" t="s">
        <v>377</v>
      </c>
      <c r="C74" s="253">
        <f>'[1]Plazos medios'!L8</f>
        <v>677499118.63999999</v>
      </c>
      <c r="D74" s="253" t="s">
        <v>318</v>
      </c>
      <c r="E74" s="274"/>
      <c r="F74" s="261">
        <f t="shared" si="0"/>
        <v>0.20111476386005531</v>
      </c>
      <c r="G74" s="261" t="s">
        <v>1091</v>
      </c>
      <c r="H74" s="219"/>
      <c r="L74" s="219"/>
      <c r="M74" s="219"/>
      <c r="N74" s="221"/>
    </row>
    <row r="75" spans="1:14" x14ac:dyDescent="0.25">
      <c r="A75" s="223" t="s">
        <v>378</v>
      </c>
      <c r="B75" s="274" t="s">
        <v>379</v>
      </c>
      <c r="C75" s="253">
        <f>'[1]Plazos medios'!L9</f>
        <v>261673629.5</v>
      </c>
      <c r="D75" s="253" t="s">
        <v>318</v>
      </c>
      <c r="E75" s="274"/>
      <c r="F75" s="261">
        <f t="shared" si="0"/>
        <v>7.7677488807568473E-2</v>
      </c>
      <c r="G75" s="261" t="s">
        <v>1091</v>
      </c>
      <c r="H75" s="219"/>
      <c r="L75" s="219"/>
      <c r="M75" s="219"/>
      <c r="N75" s="221"/>
    </row>
    <row r="76" spans="1:14" x14ac:dyDescent="0.25">
      <c r="A76" s="223" t="s">
        <v>380</v>
      </c>
      <c r="B76" s="274" t="s">
        <v>381</v>
      </c>
      <c r="C76" s="253">
        <f>'[1]Plazos medios'!L10</f>
        <v>47521771.259999998</v>
      </c>
      <c r="D76" s="253" t="s">
        <v>318</v>
      </c>
      <c r="E76" s="274"/>
      <c r="F76" s="261">
        <f t="shared" si="0"/>
        <v>1.4106778211537281E-2</v>
      </c>
      <c r="G76" s="261" t="s">
        <v>1091</v>
      </c>
      <c r="H76" s="219"/>
      <c r="L76" s="219"/>
      <c r="M76" s="219"/>
      <c r="N76" s="221"/>
    </row>
    <row r="77" spans="1:14" x14ac:dyDescent="0.25">
      <c r="A77" s="223" t="s">
        <v>382</v>
      </c>
      <c r="B77" s="275" t="s">
        <v>351</v>
      </c>
      <c r="C77" s="253">
        <f>SUM(C70:C76)</f>
        <v>3368718962.4299998</v>
      </c>
      <c r="D77" s="250">
        <v>0</v>
      </c>
      <c r="E77" s="243"/>
      <c r="F77" s="261">
        <f t="shared" si="0"/>
        <v>1</v>
      </c>
      <c r="G77" s="265">
        <v>0</v>
      </c>
      <c r="H77" s="219"/>
      <c r="L77" s="219"/>
      <c r="M77" s="219"/>
      <c r="N77" s="221"/>
    </row>
    <row r="78" spans="1:14" outlineLevel="1" x14ac:dyDescent="0.25">
      <c r="A78" s="223" t="s">
        <v>383</v>
      </c>
      <c r="B78" s="276" t="s">
        <v>384</v>
      </c>
      <c r="C78" s="250"/>
      <c r="D78" s="250"/>
      <c r="E78" s="243"/>
      <c r="F78" s="261">
        <f t="shared" si="0"/>
        <v>0</v>
      </c>
      <c r="G78" s="261" t="s">
        <v>1091</v>
      </c>
      <c r="H78" s="219"/>
      <c r="L78" s="219"/>
      <c r="M78" s="219"/>
      <c r="N78" s="221"/>
    </row>
    <row r="79" spans="1:14" outlineLevel="1" x14ac:dyDescent="0.25">
      <c r="A79" s="223" t="s">
        <v>385</v>
      </c>
      <c r="B79" s="276" t="s">
        <v>386</v>
      </c>
      <c r="C79" s="250"/>
      <c r="D79" s="250"/>
      <c r="E79" s="243"/>
      <c r="F79" s="261">
        <f t="shared" si="0"/>
        <v>0</v>
      </c>
      <c r="G79" s="261" t="s">
        <v>1091</v>
      </c>
      <c r="H79" s="219"/>
      <c r="L79" s="219"/>
      <c r="M79" s="219"/>
      <c r="N79" s="221"/>
    </row>
    <row r="80" spans="1:14" outlineLevel="1" x14ac:dyDescent="0.25">
      <c r="A80" s="223" t="s">
        <v>387</v>
      </c>
      <c r="B80" s="276" t="s">
        <v>388</v>
      </c>
      <c r="C80" s="250"/>
      <c r="D80" s="250"/>
      <c r="E80" s="243"/>
      <c r="F80" s="261">
        <f t="shared" si="0"/>
        <v>0</v>
      </c>
      <c r="G80" s="261" t="s">
        <v>1091</v>
      </c>
      <c r="H80" s="219"/>
      <c r="L80" s="219"/>
      <c r="M80" s="219"/>
      <c r="N80" s="221"/>
    </row>
    <row r="81" spans="1:14" outlineLevel="1" x14ac:dyDescent="0.25">
      <c r="A81" s="223" t="s">
        <v>389</v>
      </c>
      <c r="B81" s="276" t="s">
        <v>390</v>
      </c>
      <c r="C81" s="250"/>
      <c r="D81" s="250"/>
      <c r="E81" s="243"/>
      <c r="F81" s="261">
        <f t="shared" si="0"/>
        <v>0</v>
      </c>
      <c r="G81" s="261" t="s">
        <v>1091</v>
      </c>
      <c r="H81" s="219"/>
      <c r="L81" s="219"/>
      <c r="M81" s="219"/>
      <c r="N81" s="221"/>
    </row>
    <row r="82" spans="1:14" outlineLevel="1" x14ac:dyDescent="0.25">
      <c r="A82" s="223" t="s">
        <v>391</v>
      </c>
      <c r="B82" s="276" t="s">
        <v>392</v>
      </c>
      <c r="C82" s="250"/>
      <c r="D82" s="250"/>
      <c r="E82" s="243"/>
      <c r="F82" s="261">
        <f t="shared" si="0"/>
        <v>0</v>
      </c>
      <c r="G82" s="261" t="s">
        <v>1091</v>
      </c>
      <c r="H82" s="219"/>
      <c r="L82" s="219"/>
      <c r="M82" s="219"/>
      <c r="N82" s="221"/>
    </row>
    <row r="83" spans="1:14" outlineLevel="1" x14ac:dyDescent="0.25">
      <c r="A83" s="223" t="s">
        <v>393</v>
      </c>
      <c r="B83" s="276"/>
      <c r="C83" s="260"/>
      <c r="D83" s="260"/>
      <c r="E83" s="243"/>
      <c r="F83" s="262"/>
      <c r="G83" s="262"/>
      <c r="H83" s="219"/>
      <c r="L83" s="219"/>
      <c r="M83" s="219"/>
      <c r="N83" s="221"/>
    </row>
    <row r="84" spans="1:14" outlineLevel="1" x14ac:dyDescent="0.25">
      <c r="A84" s="223" t="s">
        <v>394</v>
      </c>
      <c r="B84" s="276"/>
      <c r="C84" s="260"/>
      <c r="D84" s="260"/>
      <c r="E84" s="243"/>
      <c r="F84" s="262"/>
      <c r="G84" s="262"/>
      <c r="H84" s="219"/>
      <c r="L84" s="219"/>
      <c r="M84" s="219"/>
      <c r="N84" s="221"/>
    </row>
    <row r="85" spans="1:14" outlineLevel="1" x14ac:dyDescent="0.25">
      <c r="A85" s="223" t="s">
        <v>395</v>
      </c>
      <c r="B85" s="276"/>
      <c r="C85" s="260"/>
      <c r="D85" s="260"/>
      <c r="E85" s="243"/>
      <c r="F85" s="262"/>
      <c r="G85" s="262"/>
      <c r="H85" s="219"/>
      <c r="L85" s="219"/>
      <c r="M85" s="219"/>
      <c r="N85" s="221"/>
    </row>
    <row r="86" spans="1:14" outlineLevel="1" x14ac:dyDescent="0.25">
      <c r="A86" s="223" t="s">
        <v>396</v>
      </c>
      <c r="B86" s="275"/>
      <c r="C86" s="260"/>
      <c r="D86" s="260"/>
      <c r="E86" s="243"/>
      <c r="F86" s="262">
        <v>0</v>
      </c>
      <c r="G86" s="262" t="s">
        <v>1091</v>
      </c>
      <c r="H86" s="219"/>
      <c r="L86" s="219"/>
      <c r="M86" s="219"/>
      <c r="N86" s="221"/>
    </row>
    <row r="87" spans="1:14" outlineLevel="1" x14ac:dyDescent="0.25">
      <c r="A87" s="223" t="s">
        <v>397</v>
      </c>
      <c r="B87" s="276"/>
      <c r="C87" s="260"/>
      <c r="D87" s="260"/>
      <c r="E87" s="243"/>
      <c r="F87" s="262">
        <v>0</v>
      </c>
      <c r="G87" s="262" t="s">
        <v>1091</v>
      </c>
      <c r="H87" s="219"/>
      <c r="L87" s="219"/>
      <c r="M87" s="219"/>
      <c r="N87" s="221"/>
    </row>
    <row r="88" spans="1:14" ht="15" customHeight="1" x14ac:dyDescent="0.25">
      <c r="A88" s="246"/>
      <c r="B88" s="247" t="s">
        <v>398</v>
      </c>
      <c r="C88" s="255" t="s">
        <v>399</v>
      </c>
      <c r="D88" s="255" t="s">
        <v>400</v>
      </c>
      <c r="E88" s="248"/>
      <c r="F88" s="249" t="s">
        <v>401</v>
      </c>
      <c r="G88" s="246" t="s">
        <v>402</v>
      </c>
      <c r="H88" s="219"/>
      <c r="L88" s="219"/>
      <c r="M88" s="219"/>
      <c r="N88" s="221"/>
    </row>
    <row r="89" spans="1:14" x14ac:dyDescent="0.25">
      <c r="A89" s="223" t="s">
        <v>403</v>
      </c>
      <c r="B89" s="243" t="s">
        <v>404</v>
      </c>
      <c r="C89" s="271">
        <f>'[1]ECB Moodys Surveillance'!C34</f>
        <v>4.9000000000000004</v>
      </c>
      <c r="D89" s="271" t="s">
        <v>318</v>
      </c>
      <c r="E89" s="237"/>
      <c r="F89" s="277"/>
      <c r="G89" s="278"/>
      <c r="H89" s="219"/>
      <c r="L89" s="219"/>
      <c r="M89" s="219"/>
      <c r="N89" s="221"/>
    </row>
    <row r="90" spans="1:14" x14ac:dyDescent="0.25">
      <c r="B90" s="243"/>
      <c r="C90" s="279"/>
      <c r="D90" s="279"/>
      <c r="E90" s="237"/>
      <c r="F90" s="277"/>
      <c r="G90" s="278"/>
      <c r="H90" s="219"/>
      <c r="L90" s="219"/>
      <c r="M90" s="219"/>
      <c r="N90" s="221"/>
    </row>
    <row r="91" spans="1:14" x14ac:dyDescent="0.25">
      <c r="B91" s="243" t="s">
        <v>405</v>
      </c>
      <c r="C91" s="280"/>
      <c r="D91" s="280"/>
      <c r="E91" s="237"/>
      <c r="F91" s="278"/>
      <c r="G91" s="278"/>
      <c r="H91" s="219"/>
      <c r="L91" s="219"/>
      <c r="M91" s="219"/>
      <c r="N91" s="221"/>
    </row>
    <row r="92" spans="1:14" x14ac:dyDescent="0.25">
      <c r="A92" s="223" t="s">
        <v>406</v>
      </c>
      <c r="B92" s="243" t="s">
        <v>367</v>
      </c>
      <c r="C92" s="279"/>
      <c r="D92" s="279"/>
      <c r="E92" s="237"/>
      <c r="F92" s="278"/>
      <c r="G92" s="278"/>
      <c r="H92" s="219"/>
      <c r="L92" s="219"/>
      <c r="M92" s="219"/>
      <c r="N92" s="221"/>
    </row>
    <row r="93" spans="1:14" x14ac:dyDescent="0.25">
      <c r="A93" s="223" t="s">
        <v>407</v>
      </c>
      <c r="B93" s="274" t="s">
        <v>369</v>
      </c>
      <c r="C93" s="253">
        <f>'[1]ECB Moodys Surveillance'!D51</f>
        <v>0</v>
      </c>
      <c r="D93" s="271" t="s">
        <v>318</v>
      </c>
      <c r="E93" s="274"/>
      <c r="F93" s="261">
        <v>3.2051282051282048E-2</v>
      </c>
      <c r="G93" s="261" t="s">
        <v>1091</v>
      </c>
      <c r="H93" s="219"/>
      <c r="L93" s="219"/>
      <c r="M93" s="219"/>
      <c r="N93" s="221"/>
    </row>
    <row r="94" spans="1:14" x14ac:dyDescent="0.25">
      <c r="A94" s="223" t="s">
        <v>408</v>
      </c>
      <c r="B94" s="274" t="s">
        <v>371</v>
      </c>
      <c r="C94" s="253">
        <f>'[1]ECB Moodys Surveillance'!D52</f>
        <v>0</v>
      </c>
      <c r="D94" s="271" t="s">
        <v>318</v>
      </c>
      <c r="E94" s="274"/>
      <c r="F94" s="261">
        <v>8.0128205128205135E-2</v>
      </c>
      <c r="G94" s="261" t="s">
        <v>1091</v>
      </c>
      <c r="H94" s="219"/>
      <c r="L94" s="219"/>
      <c r="M94" s="219"/>
      <c r="N94" s="221"/>
    </row>
    <row r="95" spans="1:14" x14ac:dyDescent="0.25">
      <c r="A95" s="223" t="s">
        <v>409</v>
      </c>
      <c r="B95" s="274" t="s">
        <v>373</v>
      </c>
      <c r="C95" s="253">
        <f>'[1]ECB Moodys Surveillance'!D53</f>
        <v>0</v>
      </c>
      <c r="D95" s="271" t="s">
        <v>318</v>
      </c>
      <c r="E95" s="274"/>
      <c r="F95" s="261">
        <v>0.24038461538461539</v>
      </c>
      <c r="G95" s="261" t="s">
        <v>1091</v>
      </c>
      <c r="H95" s="219"/>
      <c r="L95" s="219"/>
      <c r="M95" s="219"/>
      <c r="N95" s="221"/>
    </row>
    <row r="96" spans="1:14" x14ac:dyDescent="0.25">
      <c r="A96" s="223" t="s">
        <v>410</v>
      </c>
      <c r="B96" s="274" t="s">
        <v>375</v>
      </c>
      <c r="C96" s="253">
        <f>'[1]ECB Moodys Surveillance'!D54</f>
        <v>0</v>
      </c>
      <c r="D96" s="271" t="s">
        <v>318</v>
      </c>
      <c r="E96" s="274"/>
      <c r="F96" s="261">
        <v>0.24038461538461539</v>
      </c>
      <c r="G96" s="261" t="s">
        <v>1091</v>
      </c>
      <c r="H96" s="219"/>
      <c r="L96" s="219"/>
      <c r="M96" s="219"/>
      <c r="N96" s="221"/>
    </row>
    <row r="97" spans="1:14" x14ac:dyDescent="0.25">
      <c r="A97" s="223" t="s">
        <v>411</v>
      </c>
      <c r="B97" s="274" t="s">
        <v>377</v>
      </c>
      <c r="C97" s="253">
        <f>'[1]ECB Moodys Surveillance'!D55</f>
        <v>0</v>
      </c>
      <c r="D97" s="271" t="s">
        <v>318</v>
      </c>
      <c r="E97" s="274"/>
      <c r="F97" s="261">
        <v>0.32051282051282054</v>
      </c>
      <c r="G97" s="261" t="s">
        <v>1091</v>
      </c>
      <c r="H97" s="219"/>
      <c r="L97" s="219"/>
      <c r="M97" s="219"/>
    </row>
    <row r="98" spans="1:14" x14ac:dyDescent="0.25">
      <c r="A98" s="223" t="s">
        <v>412</v>
      </c>
      <c r="B98" s="274" t="s">
        <v>379</v>
      </c>
      <c r="C98" s="281">
        <f>'[1]ECB Moodys Surveillance'!D56</f>
        <v>1500000000</v>
      </c>
      <c r="D98" s="271" t="s">
        <v>318</v>
      </c>
      <c r="E98" s="274"/>
      <c r="F98" s="261">
        <v>8.6538461538461536E-2</v>
      </c>
      <c r="G98" s="261" t="s">
        <v>1091</v>
      </c>
      <c r="H98" s="219"/>
      <c r="L98" s="219"/>
      <c r="M98" s="219"/>
    </row>
    <row r="99" spans="1:14" x14ac:dyDescent="0.25">
      <c r="A99" s="223" t="s">
        <v>413</v>
      </c>
      <c r="B99" s="274" t="s">
        <v>381</v>
      </c>
      <c r="C99" s="281">
        <f>'[1]ECB Moodys Surveillance'!D57</f>
        <v>0</v>
      </c>
      <c r="D99" s="271" t="s">
        <v>318</v>
      </c>
      <c r="E99" s="274"/>
      <c r="F99" s="261">
        <v>0</v>
      </c>
      <c r="G99" s="261" t="s">
        <v>1091</v>
      </c>
      <c r="H99" s="219"/>
      <c r="L99" s="219"/>
      <c r="M99" s="219"/>
    </row>
    <row r="100" spans="1:14" x14ac:dyDescent="0.25">
      <c r="A100" s="223" t="s">
        <v>414</v>
      </c>
      <c r="B100" s="275" t="s">
        <v>351</v>
      </c>
      <c r="C100" s="281">
        <f>SUM(C93:C99)</f>
        <v>1500000000</v>
      </c>
      <c r="D100" s="250">
        <v>0</v>
      </c>
      <c r="E100" s="243"/>
      <c r="F100" s="265">
        <v>1</v>
      </c>
      <c r="G100" s="265">
        <v>0</v>
      </c>
      <c r="H100" s="219"/>
      <c r="L100" s="219"/>
      <c r="M100" s="219"/>
    </row>
    <row r="101" spans="1:14" outlineLevel="1" x14ac:dyDescent="0.25">
      <c r="A101" s="223" t="s">
        <v>415</v>
      </c>
      <c r="B101" s="276" t="s">
        <v>384</v>
      </c>
      <c r="C101" s="250"/>
      <c r="D101" s="250"/>
      <c r="E101" s="243"/>
      <c r="F101" s="261">
        <v>0</v>
      </c>
      <c r="G101" s="261" t="s">
        <v>1091</v>
      </c>
      <c r="H101" s="219"/>
      <c r="L101" s="219"/>
      <c r="M101" s="219"/>
    </row>
    <row r="102" spans="1:14" outlineLevel="1" x14ac:dyDescent="0.25">
      <c r="A102" s="223" t="s">
        <v>416</v>
      </c>
      <c r="B102" s="276" t="s">
        <v>386</v>
      </c>
      <c r="C102" s="250"/>
      <c r="D102" s="250"/>
      <c r="E102" s="243"/>
      <c r="F102" s="261">
        <v>0</v>
      </c>
      <c r="G102" s="261" t="s">
        <v>1091</v>
      </c>
      <c r="H102" s="219"/>
      <c r="L102" s="219"/>
      <c r="M102" s="219"/>
    </row>
    <row r="103" spans="1:14" outlineLevel="1" x14ac:dyDescent="0.25">
      <c r="A103" s="223" t="s">
        <v>417</v>
      </c>
      <c r="B103" s="276" t="s">
        <v>388</v>
      </c>
      <c r="C103" s="250"/>
      <c r="D103" s="250"/>
      <c r="E103" s="243"/>
      <c r="F103" s="261">
        <v>0</v>
      </c>
      <c r="G103" s="261" t="s">
        <v>1091</v>
      </c>
      <c r="H103" s="219"/>
      <c r="L103" s="219"/>
      <c r="M103" s="219"/>
    </row>
    <row r="104" spans="1:14" outlineLevel="1" x14ac:dyDescent="0.25">
      <c r="A104" s="223" t="s">
        <v>418</v>
      </c>
      <c r="B104" s="276" t="s">
        <v>390</v>
      </c>
      <c r="C104" s="250"/>
      <c r="D104" s="250"/>
      <c r="E104" s="243"/>
      <c r="F104" s="261">
        <v>0</v>
      </c>
      <c r="G104" s="261" t="s">
        <v>1091</v>
      </c>
      <c r="H104" s="219"/>
      <c r="L104" s="219"/>
      <c r="M104" s="219"/>
    </row>
    <row r="105" spans="1:14" outlineLevel="1" x14ac:dyDescent="0.25">
      <c r="A105" s="223" t="s">
        <v>419</v>
      </c>
      <c r="B105" s="276" t="s">
        <v>392</v>
      </c>
      <c r="C105" s="250"/>
      <c r="D105" s="250"/>
      <c r="E105" s="243"/>
      <c r="F105" s="261">
        <v>0</v>
      </c>
      <c r="G105" s="261" t="s">
        <v>1091</v>
      </c>
      <c r="H105" s="219"/>
      <c r="L105" s="219"/>
      <c r="M105" s="219"/>
    </row>
    <row r="106" spans="1:14" outlineLevel="1" x14ac:dyDescent="0.25">
      <c r="A106" s="223" t="s">
        <v>420</v>
      </c>
      <c r="B106" s="276"/>
      <c r="C106" s="260"/>
      <c r="D106" s="260"/>
      <c r="E106" s="243"/>
      <c r="F106" s="262"/>
      <c r="G106" s="262"/>
      <c r="H106" s="219"/>
      <c r="L106" s="219"/>
      <c r="M106" s="219"/>
    </row>
    <row r="107" spans="1:14" outlineLevel="1" x14ac:dyDescent="0.25">
      <c r="A107" s="223" t="s">
        <v>421</v>
      </c>
      <c r="B107" s="276"/>
      <c r="C107" s="260"/>
      <c r="D107" s="260"/>
      <c r="E107" s="243"/>
      <c r="F107" s="262"/>
      <c r="G107" s="262"/>
      <c r="H107" s="219"/>
      <c r="L107" s="219"/>
      <c r="M107" s="219"/>
    </row>
    <row r="108" spans="1:14" outlineLevel="1" x14ac:dyDescent="0.25">
      <c r="A108" s="223" t="s">
        <v>422</v>
      </c>
      <c r="B108" s="275"/>
      <c r="C108" s="260"/>
      <c r="D108" s="260"/>
      <c r="E108" s="243"/>
      <c r="F108" s="262"/>
      <c r="G108" s="262"/>
      <c r="H108" s="219"/>
      <c r="L108" s="219"/>
      <c r="M108" s="219"/>
    </row>
    <row r="109" spans="1:14" outlineLevel="1" x14ac:dyDescent="0.25">
      <c r="A109" s="223" t="s">
        <v>423</v>
      </c>
      <c r="B109" s="276"/>
      <c r="C109" s="260"/>
      <c r="D109" s="260"/>
      <c r="E109" s="243"/>
      <c r="F109" s="262"/>
      <c r="G109" s="262"/>
      <c r="H109" s="219"/>
      <c r="L109" s="219"/>
      <c r="M109" s="219"/>
    </row>
    <row r="110" spans="1:14" outlineLevel="1" x14ac:dyDescent="0.25">
      <c r="A110" s="223" t="s">
        <v>424</v>
      </c>
      <c r="B110" s="276"/>
      <c r="C110" s="260"/>
      <c r="D110" s="260"/>
      <c r="E110" s="243"/>
      <c r="F110" s="262"/>
      <c r="G110" s="262"/>
      <c r="H110" s="219"/>
      <c r="L110" s="219"/>
      <c r="M110" s="219"/>
    </row>
    <row r="111" spans="1:14" ht="15" customHeight="1" x14ac:dyDescent="0.25">
      <c r="A111" s="246"/>
      <c r="B111" s="282" t="s">
        <v>425</v>
      </c>
      <c r="C111" s="249" t="s">
        <v>426</v>
      </c>
      <c r="D111" s="249" t="s">
        <v>427</v>
      </c>
      <c r="E111" s="248"/>
      <c r="F111" s="249" t="s">
        <v>428</v>
      </c>
      <c r="G111" s="249" t="s">
        <v>429</v>
      </c>
      <c r="H111" s="219"/>
      <c r="L111" s="219"/>
      <c r="M111" s="219"/>
    </row>
    <row r="112" spans="1:14" s="115" customFormat="1" x14ac:dyDescent="0.25">
      <c r="A112" s="223" t="s">
        <v>430</v>
      </c>
      <c r="B112" s="243" t="s">
        <v>431</v>
      </c>
      <c r="C112" s="253">
        <f>C77</f>
        <v>3368718962.4299998</v>
      </c>
      <c r="D112" s="253" t="s">
        <v>318</v>
      </c>
      <c r="E112" s="262"/>
      <c r="F112" s="261">
        <v>1</v>
      </c>
      <c r="G112" s="261" t="s">
        <v>1091</v>
      </c>
      <c r="I112" s="223"/>
      <c r="J112" s="223"/>
      <c r="K112" s="223"/>
      <c r="L112" s="219" t="s">
        <v>432</v>
      </c>
      <c r="M112" s="219"/>
      <c r="N112" s="219"/>
    </row>
    <row r="113" spans="1:14" s="115" customFormat="1" x14ac:dyDescent="0.25">
      <c r="A113" s="223" t="s">
        <v>433</v>
      </c>
      <c r="B113" s="243" t="s">
        <v>434</v>
      </c>
      <c r="C113" s="253">
        <v>0</v>
      </c>
      <c r="D113" s="253" t="s">
        <v>318</v>
      </c>
      <c r="E113" s="262"/>
      <c r="F113" s="261">
        <v>0</v>
      </c>
      <c r="G113" s="261" t="s">
        <v>1091</v>
      </c>
      <c r="I113" s="223"/>
      <c r="J113" s="223"/>
      <c r="K113" s="223"/>
      <c r="L113" s="243" t="s">
        <v>434</v>
      </c>
      <c r="M113" s="219"/>
      <c r="N113" s="219"/>
    </row>
    <row r="114" spans="1:14" s="115" customFormat="1" x14ac:dyDescent="0.25">
      <c r="A114" s="223" t="s">
        <v>435</v>
      </c>
      <c r="B114" s="243" t="s">
        <v>436</v>
      </c>
      <c r="C114" s="253">
        <v>0</v>
      </c>
      <c r="D114" s="253" t="s">
        <v>318</v>
      </c>
      <c r="E114" s="262"/>
      <c r="F114" s="261">
        <v>0</v>
      </c>
      <c r="G114" s="261" t="s">
        <v>1091</v>
      </c>
      <c r="I114" s="223"/>
      <c r="J114" s="223"/>
      <c r="K114" s="223"/>
      <c r="L114" s="243" t="s">
        <v>436</v>
      </c>
      <c r="M114" s="219"/>
      <c r="N114" s="219"/>
    </row>
    <row r="115" spans="1:14" s="115" customFormat="1" x14ac:dyDescent="0.25">
      <c r="A115" s="223" t="s">
        <v>437</v>
      </c>
      <c r="B115" s="243" t="s">
        <v>438</v>
      </c>
      <c r="C115" s="253">
        <v>0</v>
      </c>
      <c r="D115" s="253" t="s">
        <v>318</v>
      </c>
      <c r="E115" s="262"/>
      <c r="F115" s="261">
        <v>0</v>
      </c>
      <c r="G115" s="261" t="s">
        <v>1091</v>
      </c>
      <c r="I115" s="223"/>
      <c r="J115" s="223"/>
      <c r="K115" s="223"/>
      <c r="L115" s="243" t="s">
        <v>438</v>
      </c>
      <c r="M115" s="219"/>
      <c r="N115" s="219"/>
    </row>
    <row r="116" spans="1:14" s="115" customFormat="1" x14ac:dyDescent="0.25">
      <c r="A116" s="223" t="s">
        <v>439</v>
      </c>
      <c r="B116" s="243" t="s">
        <v>440</v>
      </c>
      <c r="C116" s="253">
        <v>0</v>
      </c>
      <c r="D116" s="253" t="s">
        <v>318</v>
      </c>
      <c r="E116" s="262"/>
      <c r="F116" s="261">
        <v>0</v>
      </c>
      <c r="G116" s="261" t="s">
        <v>1091</v>
      </c>
      <c r="I116" s="223"/>
      <c r="J116" s="223"/>
      <c r="K116" s="223"/>
      <c r="L116" s="243" t="s">
        <v>440</v>
      </c>
      <c r="M116" s="219"/>
      <c r="N116" s="219"/>
    </row>
    <row r="117" spans="1:14" s="115" customFormat="1" x14ac:dyDescent="0.25">
      <c r="A117" s="223" t="s">
        <v>441</v>
      </c>
      <c r="B117" s="243" t="s">
        <v>442</v>
      </c>
      <c r="C117" s="253">
        <v>0</v>
      </c>
      <c r="D117" s="253" t="s">
        <v>318</v>
      </c>
      <c r="E117" s="243"/>
      <c r="F117" s="261">
        <v>0</v>
      </c>
      <c r="G117" s="261" t="s">
        <v>1091</v>
      </c>
      <c r="I117" s="223"/>
      <c r="J117" s="223"/>
      <c r="K117" s="223"/>
      <c r="L117" s="243" t="s">
        <v>442</v>
      </c>
      <c r="M117" s="219"/>
      <c r="N117" s="219"/>
    </row>
    <row r="118" spans="1:14" x14ac:dyDescent="0.25">
      <c r="A118" s="223" t="s">
        <v>443</v>
      </c>
      <c r="B118" s="243" t="s">
        <v>444</v>
      </c>
      <c r="C118" s="253">
        <v>0</v>
      </c>
      <c r="D118" s="253" t="s">
        <v>318</v>
      </c>
      <c r="E118" s="243"/>
      <c r="F118" s="261">
        <v>0</v>
      </c>
      <c r="G118" s="261" t="s">
        <v>1091</v>
      </c>
      <c r="L118" s="243" t="s">
        <v>444</v>
      </c>
      <c r="M118" s="219"/>
    </row>
    <row r="119" spans="1:14" x14ac:dyDescent="0.25">
      <c r="A119" s="223" t="s">
        <v>445</v>
      </c>
      <c r="B119" s="243" t="s">
        <v>446</v>
      </c>
      <c r="C119" s="253">
        <v>0</v>
      </c>
      <c r="D119" s="253" t="s">
        <v>318</v>
      </c>
      <c r="E119" s="243"/>
      <c r="F119" s="261">
        <v>0</v>
      </c>
      <c r="G119" s="261" t="s">
        <v>1091</v>
      </c>
      <c r="L119" s="243" t="s">
        <v>446</v>
      </c>
      <c r="M119" s="219"/>
    </row>
    <row r="120" spans="1:14" x14ac:dyDescent="0.25">
      <c r="A120" s="223" t="s">
        <v>447</v>
      </c>
      <c r="B120" s="243" t="s">
        <v>448</v>
      </c>
      <c r="C120" s="253">
        <v>0</v>
      </c>
      <c r="D120" s="253" t="s">
        <v>318</v>
      </c>
      <c r="E120" s="243"/>
      <c r="F120" s="261">
        <v>0</v>
      </c>
      <c r="G120" s="261" t="s">
        <v>1091</v>
      </c>
      <c r="L120" s="243" t="s">
        <v>448</v>
      </c>
      <c r="M120" s="219"/>
    </row>
    <row r="121" spans="1:14" x14ac:dyDescent="0.25">
      <c r="A121" s="223" t="s">
        <v>449</v>
      </c>
      <c r="B121" s="243" t="s">
        <v>450</v>
      </c>
      <c r="C121" s="253">
        <v>0</v>
      </c>
      <c r="D121" s="253" t="s">
        <v>318</v>
      </c>
      <c r="E121" s="243"/>
      <c r="F121" s="261">
        <v>0</v>
      </c>
      <c r="G121" s="261" t="s">
        <v>1091</v>
      </c>
      <c r="L121" s="243"/>
      <c r="M121" s="219"/>
    </row>
    <row r="122" spans="1:14" x14ac:dyDescent="0.25">
      <c r="A122" s="223" t="s">
        <v>451</v>
      </c>
      <c r="B122" s="243" t="s">
        <v>452</v>
      </c>
      <c r="C122" s="253">
        <v>0</v>
      </c>
      <c r="D122" s="253" t="s">
        <v>318</v>
      </c>
      <c r="E122" s="243"/>
      <c r="F122" s="261">
        <v>0</v>
      </c>
      <c r="G122" s="261" t="s">
        <v>1091</v>
      </c>
      <c r="L122" s="243" t="s">
        <v>452</v>
      </c>
      <c r="M122" s="219"/>
    </row>
    <row r="123" spans="1:14" x14ac:dyDescent="0.25">
      <c r="A123" s="223" t="s">
        <v>453</v>
      </c>
      <c r="B123" s="243" t="s">
        <v>454</v>
      </c>
      <c r="C123" s="253">
        <v>0</v>
      </c>
      <c r="D123" s="253" t="s">
        <v>318</v>
      </c>
      <c r="E123" s="243"/>
      <c r="F123" s="261">
        <v>0</v>
      </c>
      <c r="G123" s="261" t="s">
        <v>1091</v>
      </c>
      <c r="L123" s="243" t="s">
        <v>454</v>
      </c>
      <c r="M123" s="219"/>
    </row>
    <row r="124" spans="1:14" x14ac:dyDescent="0.25">
      <c r="A124" s="223" t="s">
        <v>455</v>
      </c>
      <c r="B124" s="274" t="s">
        <v>456</v>
      </c>
      <c r="C124" s="253">
        <v>0</v>
      </c>
      <c r="D124" s="253" t="s">
        <v>318</v>
      </c>
      <c r="E124" s="243"/>
      <c r="F124" s="261">
        <v>0</v>
      </c>
      <c r="G124" s="261" t="s">
        <v>1091</v>
      </c>
      <c r="L124" s="274" t="s">
        <v>456</v>
      </c>
      <c r="M124" s="219"/>
    </row>
    <row r="125" spans="1:14" x14ac:dyDescent="0.25">
      <c r="A125" s="223" t="s">
        <v>457</v>
      </c>
      <c r="B125" s="243" t="s">
        <v>458</v>
      </c>
      <c r="C125" s="253">
        <v>0</v>
      </c>
      <c r="D125" s="253" t="s">
        <v>318</v>
      </c>
      <c r="E125" s="243"/>
      <c r="F125" s="261">
        <v>0</v>
      </c>
      <c r="G125" s="261" t="s">
        <v>1091</v>
      </c>
      <c r="L125" s="243" t="s">
        <v>458</v>
      </c>
      <c r="M125" s="219"/>
    </row>
    <row r="126" spans="1:14" x14ac:dyDescent="0.25">
      <c r="A126" s="223" t="s">
        <v>459</v>
      </c>
      <c r="B126" s="243" t="s">
        <v>460</v>
      </c>
      <c r="C126" s="253">
        <v>0</v>
      </c>
      <c r="D126" s="253" t="s">
        <v>318</v>
      </c>
      <c r="E126" s="243"/>
      <c r="F126" s="261">
        <v>0</v>
      </c>
      <c r="G126" s="261" t="s">
        <v>1091</v>
      </c>
      <c r="H126" s="221"/>
      <c r="L126" s="243" t="s">
        <v>460</v>
      </c>
      <c r="M126" s="219"/>
    </row>
    <row r="127" spans="1:14" x14ac:dyDescent="0.25">
      <c r="A127" s="223" t="s">
        <v>461</v>
      </c>
      <c r="B127" s="243" t="s">
        <v>462</v>
      </c>
      <c r="C127" s="253">
        <v>0</v>
      </c>
      <c r="D127" s="253" t="s">
        <v>318</v>
      </c>
      <c r="E127" s="243"/>
      <c r="F127" s="261">
        <v>0</v>
      </c>
      <c r="G127" s="261" t="s">
        <v>1091</v>
      </c>
      <c r="H127" s="219"/>
      <c r="L127" s="243" t="s">
        <v>462</v>
      </c>
      <c r="M127" s="219"/>
    </row>
    <row r="128" spans="1:14" x14ac:dyDescent="0.25">
      <c r="A128" s="223" t="s">
        <v>463</v>
      </c>
      <c r="B128" s="243" t="s">
        <v>349</v>
      </c>
      <c r="C128" s="253">
        <v>0</v>
      </c>
      <c r="D128" s="253" t="s">
        <v>318</v>
      </c>
      <c r="E128" s="243"/>
      <c r="F128" s="261">
        <v>0</v>
      </c>
      <c r="G128" s="261" t="s">
        <v>1091</v>
      </c>
      <c r="H128" s="219"/>
      <c r="L128" s="219"/>
      <c r="M128" s="219"/>
    </row>
    <row r="129" spans="1:14" x14ac:dyDescent="0.25">
      <c r="A129" s="223" t="s">
        <v>464</v>
      </c>
      <c r="B129" s="275" t="s">
        <v>351</v>
      </c>
      <c r="C129" s="254">
        <f>SUM(C112:C128)</f>
        <v>3368718962.4299998</v>
      </c>
      <c r="D129" s="254">
        <v>0</v>
      </c>
      <c r="E129" s="243"/>
      <c r="F129" s="257">
        <v>1</v>
      </c>
      <c r="G129" s="257">
        <v>0</v>
      </c>
      <c r="H129" s="219"/>
      <c r="L129" s="219"/>
      <c r="M129" s="219"/>
    </row>
    <row r="130" spans="1:14" outlineLevel="1" x14ac:dyDescent="0.25">
      <c r="A130" s="223" t="s">
        <v>465</v>
      </c>
      <c r="B130" s="266" t="s">
        <v>353</v>
      </c>
      <c r="C130" s="254"/>
      <c r="D130" s="254"/>
      <c r="E130" s="243"/>
      <c r="F130" s="261" t="s">
        <v>1091</v>
      </c>
      <c r="G130" s="261" t="s">
        <v>1091</v>
      </c>
      <c r="H130" s="219"/>
      <c r="L130" s="219"/>
      <c r="M130" s="219"/>
    </row>
    <row r="131" spans="1:14" outlineLevel="1" x14ac:dyDescent="0.25">
      <c r="A131" s="223" t="s">
        <v>466</v>
      </c>
      <c r="B131" s="266" t="s">
        <v>353</v>
      </c>
      <c r="C131" s="254"/>
      <c r="D131" s="254"/>
      <c r="E131" s="243"/>
      <c r="F131" s="261">
        <v>0</v>
      </c>
      <c r="G131" s="261" t="s">
        <v>1091</v>
      </c>
      <c r="H131" s="219"/>
      <c r="L131" s="219"/>
      <c r="M131" s="219"/>
    </row>
    <row r="132" spans="1:14" outlineLevel="1" x14ac:dyDescent="0.25">
      <c r="A132" s="223" t="s">
        <v>467</v>
      </c>
      <c r="B132" s="266" t="s">
        <v>353</v>
      </c>
      <c r="C132" s="254"/>
      <c r="D132" s="254"/>
      <c r="E132" s="243"/>
      <c r="F132" s="261">
        <v>0</v>
      </c>
      <c r="G132" s="261" t="s">
        <v>1091</v>
      </c>
      <c r="H132" s="219"/>
      <c r="L132" s="219"/>
      <c r="M132" s="219"/>
    </row>
    <row r="133" spans="1:14" outlineLevel="1" x14ac:dyDescent="0.25">
      <c r="A133" s="223" t="s">
        <v>468</v>
      </c>
      <c r="B133" s="266" t="s">
        <v>353</v>
      </c>
      <c r="C133" s="254"/>
      <c r="D133" s="254"/>
      <c r="E133" s="243"/>
      <c r="F133" s="261">
        <v>0</v>
      </c>
      <c r="G133" s="261" t="s">
        <v>1091</v>
      </c>
      <c r="H133" s="219"/>
      <c r="L133" s="219"/>
      <c r="M133" s="219"/>
    </row>
    <row r="134" spans="1:14" outlineLevel="1" x14ac:dyDescent="0.25">
      <c r="A134" s="223" t="s">
        <v>469</v>
      </c>
      <c r="B134" s="266" t="s">
        <v>353</v>
      </c>
      <c r="C134" s="254"/>
      <c r="D134" s="254"/>
      <c r="E134" s="243"/>
      <c r="F134" s="261">
        <v>0</v>
      </c>
      <c r="G134" s="261" t="s">
        <v>1091</v>
      </c>
      <c r="H134" s="219"/>
      <c r="L134" s="219"/>
      <c r="M134" s="219"/>
    </row>
    <row r="135" spans="1:14" outlineLevel="1" x14ac:dyDescent="0.25">
      <c r="A135" s="223" t="s">
        <v>470</v>
      </c>
      <c r="B135" s="266" t="s">
        <v>353</v>
      </c>
      <c r="C135" s="254"/>
      <c r="D135" s="254"/>
      <c r="E135" s="243"/>
      <c r="F135" s="261">
        <v>0</v>
      </c>
      <c r="G135" s="261" t="s">
        <v>1091</v>
      </c>
      <c r="H135" s="219"/>
      <c r="L135" s="219"/>
      <c r="M135" s="219"/>
    </row>
    <row r="136" spans="1:14" outlineLevel="1" x14ac:dyDescent="0.25">
      <c r="A136" s="223" t="s">
        <v>471</v>
      </c>
      <c r="B136" s="266" t="s">
        <v>353</v>
      </c>
      <c r="C136" s="254"/>
      <c r="D136" s="254"/>
      <c r="E136" s="243"/>
      <c r="F136" s="261">
        <v>0</v>
      </c>
      <c r="G136" s="261" t="s">
        <v>1091</v>
      </c>
      <c r="H136" s="219"/>
      <c r="L136" s="219"/>
      <c r="M136" s="219"/>
    </row>
    <row r="137" spans="1:14" ht="15" customHeight="1" x14ac:dyDescent="0.25">
      <c r="A137" s="246"/>
      <c r="B137" s="247" t="s">
        <v>472</v>
      </c>
      <c r="C137" s="249" t="s">
        <v>426</v>
      </c>
      <c r="D137" s="249" t="s">
        <v>427</v>
      </c>
      <c r="E137" s="248"/>
      <c r="F137" s="249" t="s">
        <v>428</v>
      </c>
      <c r="G137" s="249" t="s">
        <v>429</v>
      </c>
      <c r="H137" s="219"/>
      <c r="L137" s="219"/>
      <c r="M137" s="219"/>
    </row>
    <row r="138" spans="1:14" s="115" customFormat="1" x14ac:dyDescent="0.25">
      <c r="A138" s="223" t="s">
        <v>473</v>
      </c>
      <c r="B138" s="243" t="s">
        <v>431</v>
      </c>
      <c r="C138" s="253">
        <f>C100</f>
        <v>1500000000</v>
      </c>
      <c r="D138" s="253" t="s">
        <v>318</v>
      </c>
      <c r="E138" s="262"/>
      <c r="F138" s="261">
        <v>1</v>
      </c>
      <c r="G138" s="261" t="s">
        <v>1091</v>
      </c>
      <c r="H138" s="219"/>
      <c r="I138" s="223"/>
      <c r="J138" s="223"/>
      <c r="K138" s="223"/>
      <c r="L138" s="219"/>
      <c r="M138" s="219"/>
      <c r="N138" s="219"/>
    </row>
    <row r="139" spans="1:14" s="115" customFormat="1" x14ac:dyDescent="0.25">
      <c r="A139" s="223" t="s">
        <v>474</v>
      </c>
      <c r="B139" s="243" t="s">
        <v>434</v>
      </c>
      <c r="C139" s="253">
        <v>0</v>
      </c>
      <c r="D139" s="253" t="s">
        <v>318</v>
      </c>
      <c r="E139" s="262"/>
      <c r="F139" s="261">
        <v>0</v>
      </c>
      <c r="G139" s="261" t="s">
        <v>1091</v>
      </c>
      <c r="H139" s="219"/>
      <c r="I139" s="223"/>
      <c r="J139" s="223"/>
      <c r="K139" s="223"/>
      <c r="L139" s="219"/>
      <c r="M139" s="219"/>
      <c r="N139" s="219"/>
    </row>
    <row r="140" spans="1:14" s="115" customFormat="1" x14ac:dyDescent="0.25">
      <c r="A140" s="223" t="s">
        <v>475</v>
      </c>
      <c r="B140" s="243" t="s">
        <v>436</v>
      </c>
      <c r="C140" s="253">
        <v>0</v>
      </c>
      <c r="D140" s="253" t="s">
        <v>318</v>
      </c>
      <c r="E140" s="262"/>
      <c r="F140" s="261">
        <v>0</v>
      </c>
      <c r="G140" s="261" t="s">
        <v>1091</v>
      </c>
      <c r="H140" s="219"/>
      <c r="I140" s="223"/>
      <c r="J140" s="223"/>
      <c r="K140" s="223"/>
      <c r="L140" s="219"/>
      <c r="M140" s="219"/>
      <c r="N140" s="219"/>
    </row>
    <row r="141" spans="1:14" s="115" customFormat="1" x14ac:dyDescent="0.25">
      <c r="A141" s="223" t="s">
        <v>476</v>
      </c>
      <c r="B141" s="243" t="s">
        <v>438</v>
      </c>
      <c r="C141" s="253">
        <v>0</v>
      </c>
      <c r="D141" s="253" t="s">
        <v>318</v>
      </c>
      <c r="E141" s="262"/>
      <c r="F141" s="261">
        <v>0</v>
      </c>
      <c r="G141" s="261" t="s">
        <v>1091</v>
      </c>
      <c r="H141" s="219"/>
      <c r="I141" s="223"/>
      <c r="J141" s="223"/>
      <c r="K141" s="223"/>
      <c r="L141" s="219"/>
      <c r="M141" s="219"/>
      <c r="N141" s="219"/>
    </row>
    <row r="142" spans="1:14" s="115" customFormat="1" x14ac:dyDescent="0.25">
      <c r="A142" s="223" t="s">
        <v>477</v>
      </c>
      <c r="B142" s="243" t="s">
        <v>440</v>
      </c>
      <c r="C142" s="253">
        <v>0</v>
      </c>
      <c r="D142" s="253" t="s">
        <v>318</v>
      </c>
      <c r="E142" s="262"/>
      <c r="F142" s="261">
        <v>0</v>
      </c>
      <c r="G142" s="261" t="s">
        <v>1091</v>
      </c>
      <c r="H142" s="219"/>
      <c r="I142" s="223"/>
      <c r="J142" s="223"/>
      <c r="K142" s="223"/>
      <c r="L142" s="219"/>
      <c r="M142" s="219"/>
      <c r="N142" s="219"/>
    </row>
    <row r="143" spans="1:14" s="115" customFormat="1" x14ac:dyDescent="0.25">
      <c r="A143" s="223" t="s">
        <v>478</v>
      </c>
      <c r="B143" s="243" t="s">
        <v>442</v>
      </c>
      <c r="C143" s="253">
        <v>0</v>
      </c>
      <c r="D143" s="253" t="s">
        <v>318</v>
      </c>
      <c r="E143" s="243"/>
      <c r="F143" s="261">
        <v>0</v>
      </c>
      <c r="G143" s="261" t="s">
        <v>1091</v>
      </c>
      <c r="H143" s="219"/>
      <c r="I143" s="223"/>
      <c r="J143" s="223"/>
      <c r="K143" s="223"/>
      <c r="L143" s="219"/>
      <c r="M143" s="219"/>
      <c r="N143" s="219"/>
    </row>
    <row r="144" spans="1:14" x14ac:dyDescent="0.25">
      <c r="A144" s="223" t="s">
        <v>479</v>
      </c>
      <c r="B144" s="243" t="s">
        <v>444</v>
      </c>
      <c r="C144" s="253">
        <v>0</v>
      </c>
      <c r="D144" s="253" t="s">
        <v>318</v>
      </c>
      <c r="E144" s="243"/>
      <c r="F144" s="261">
        <v>0</v>
      </c>
      <c r="G144" s="261" t="s">
        <v>1091</v>
      </c>
      <c r="H144" s="219"/>
      <c r="L144" s="219"/>
      <c r="M144" s="219"/>
    </row>
    <row r="145" spans="1:14" x14ac:dyDescent="0.25">
      <c r="A145" s="223" t="s">
        <v>480</v>
      </c>
      <c r="B145" s="243" t="s">
        <v>446</v>
      </c>
      <c r="C145" s="253">
        <v>0</v>
      </c>
      <c r="D145" s="253" t="s">
        <v>318</v>
      </c>
      <c r="E145" s="243"/>
      <c r="F145" s="261">
        <v>0</v>
      </c>
      <c r="G145" s="261" t="s">
        <v>1091</v>
      </c>
      <c r="H145" s="219"/>
      <c r="L145" s="219"/>
      <c r="M145" s="219"/>
      <c r="N145" s="221"/>
    </row>
    <row r="146" spans="1:14" x14ac:dyDescent="0.25">
      <c r="A146" s="223" t="s">
        <v>481</v>
      </c>
      <c r="B146" s="243" t="s">
        <v>448</v>
      </c>
      <c r="C146" s="253">
        <v>0</v>
      </c>
      <c r="D146" s="253" t="s">
        <v>318</v>
      </c>
      <c r="E146" s="243"/>
      <c r="F146" s="261">
        <v>0</v>
      </c>
      <c r="G146" s="261" t="s">
        <v>1091</v>
      </c>
      <c r="H146" s="219"/>
      <c r="L146" s="219"/>
      <c r="M146" s="219"/>
      <c r="N146" s="221"/>
    </row>
    <row r="147" spans="1:14" x14ac:dyDescent="0.25">
      <c r="A147" s="223" t="s">
        <v>482</v>
      </c>
      <c r="B147" s="243" t="s">
        <v>450</v>
      </c>
      <c r="C147" s="253">
        <v>0</v>
      </c>
      <c r="D147" s="253" t="s">
        <v>318</v>
      </c>
      <c r="E147" s="243"/>
      <c r="F147" s="261">
        <v>0</v>
      </c>
      <c r="G147" s="261" t="s">
        <v>1091</v>
      </c>
      <c r="H147" s="219"/>
      <c r="L147" s="219"/>
      <c r="M147" s="219"/>
      <c r="N147" s="221"/>
    </row>
    <row r="148" spans="1:14" x14ac:dyDescent="0.25">
      <c r="A148" s="223" t="s">
        <v>483</v>
      </c>
      <c r="B148" s="243" t="s">
        <v>452</v>
      </c>
      <c r="C148" s="253">
        <v>0</v>
      </c>
      <c r="D148" s="253" t="s">
        <v>318</v>
      </c>
      <c r="E148" s="243"/>
      <c r="F148" s="261">
        <v>0</v>
      </c>
      <c r="G148" s="261" t="s">
        <v>1091</v>
      </c>
      <c r="H148" s="219"/>
      <c r="L148" s="219"/>
      <c r="M148" s="219"/>
      <c r="N148" s="221"/>
    </row>
    <row r="149" spans="1:14" x14ac:dyDescent="0.25">
      <c r="A149" s="223" t="s">
        <v>484</v>
      </c>
      <c r="B149" s="243" t="s">
        <v>454</v>
      </c>
      <c r="C149" s="253">
        <v>0</v>
      </c>
      <c r="D149" s="253" t="s">
        <v>318</v>
      </c>
      <c r="E149" s="243"/>
      <c r="F149" s="261">
        <v>0</v>
      </c>
      <c r="G149" s="261" t="s">
        <v>1091</v>
      </c>
      <c r="H149" s="219"/>
      <c r="L149" s="219"/>
      <c r="M149" s="219"/>
      <c r="N149" s="221"/>
    </row>
    <row r="150" spans="1:14" x14ac:dyDescent="0.25">
      <c r="A150" s="223" t="s">
        <v>485</v>
      </c>
      <c r="B150" s="274" t="s">
        <v>456</v>
      </c>
      <c r="C150" s="253">
        <v>0</v>
      </c>
      <c r="D150" s="253" t="s">
        <v>318</v>
      </c>
      <c r="E150" s="243"/>
      <c r="F150" s="261">
        <v>0</v>
      </c>
      <c r="G150" s="261" t="s">
        <v>1091</v>
      </c>
      <c r="H150" s="219"/>
      <c r="L150" s="219"/>
      <c r="M150" s="219"/>
      <c r="N150" s="221"/>
    </row>
    <row r="151" spans="1:14" x14ac:dyDescent="0.25">
      <c r="A151" s="223" t="s">
        <v>486</v>
      </c>
      <c r="B151" s="243" t="s">
        <v>458</v>
      </c>
      <c r="C151" s="253">
        <v>0</v>
      </c>
      <c r="D151" s="253" t="s">
        <v>318</v>
      </c>
      <c r="E151" s="243"/>
      <c r="F151" s="261">
        <v>0</v>
      </c>
      <c r="G151" s="261" t="s">
        <v>1091</v>
      </c>
      <c r="H151" s="219"/>
      <c r="L151" s="219"/>
      <c r="M151" s="219"/>
      <c r="N151" s="221"/>
    </row>
    <row r="152" spans="1:14" x14ac:dyDescent="0.25">
      <c r="A152" s="223" t="s">
        <v>487</v>
      </c>
      <c r="B152" s="243" t="s">
        <v>460</v>
      </c>
      <c r="C152" s="253">
        <v>0</v>
      </c>
      <c r="D152" s="253" t="s">
        <v>318</v>
      </c>
      <c r="E152" s="243"/>
      <c r="F152" s="261">
        <v>0</v>
      </c>
      <c r="G152" s="261" t="s">
        <v>1091</v>
      </c>
      <c r="H152" s="219"/>
      <c r="L152" s="219"/>
      <c r="M152" s="219"/>
      <c r="N152" s="221"/>
    </row>
    <row r="153" spans="1:14" x14ac:dyDescent="0.25">
      <c r="A153" s="223" t="s">
        <v>488</v>
      </c>
      <c r="B153" s="243" t="s">
        <v>462</v>
      </c>
      <c r="C153" s="253">
        <v>0</v>
      </c>
      <c r="D153" s="253" t="s">
        <v>318</v>
      </c>
      <c r="E153" s="243"/>
      <c r="F153" s="261">
        <v>0</v>
      </c>
      <c r="G153" s="261" t="s">
        <v>1091</v>
      </c>
      <c r="H153" s="219"/>
      <c r="L153" s="219"/>
      <c r="M153" s="219"/>
      <c r="N153" s="221"/>
    </row>
    <row r="154" spans="1:14" x14ac:dyDescent="0.25">
      <c r="A154" s="223" t="s">
        <v>489</v>
      </c>
      <c r="B154" s="243" t="s">
        <v>349</v>
      </c>
      <c r="C154" s="253">
        <v>0</v>
      </c>
      <c r="D154" s="253" t="s">
        <v>318</v>
      </c>
      <c r="E154" s="243"/>
      <c r="F154" s="261">
        <v>0</v>
      </c>
      <c r="G154" s="261" t="s">
        <v>1091</v>
      </c>
      <c r="H154" s="219"/>
      <c r="L154" s="219"/>
      <c r="M154" s="219"/>
      <c r="N154" s="221"/>
    </row>
    <row r="155" spans="1:14" x14ac:dyDescent="0.25">
      <c r="A155" s="223" t="s">
        <v>490</v>
      </c>
      <c r="B155" s="275" t="s">
        <v>351</v>
      </c>
      <c r="C155" s="254">
        <f>SUM(C138:C154)</f>
        <v>1500000000</v>
      </c>
      <c r="D155" s="254">
        <v>0</v>
      </c>
      <c r="E155" s="243"/>
      <c r="F155" s="257">
        <v>1</v>
      </c>
      <c r="G155" s="257">
        <v>0</v>
      </c>
      <c r="H155" s="219"/>
      <c r="L155" s="219"/>
      <c r="M155" s="219"/>
      <c r="N155" s="221"/>
    </row>
    <row r="156" spans="1:14" outlineLevel="1" x14ac:dyDescent="0.25">
      <c r="A156" s="223" t="s">
        <v>491</v>
      </c>
      <c r="B156" s="266" t="s">
        <v>353</v>
      </c>
      <c r="C156" s="254"/>
      <c r="D156" s="254"/>
      <c r="E156" s="243"/>
      <c r="F156" s="261" t="s">
        <v>1091</v>
      </c>
      <c r="G156" s="261" t="s">
        <v>1091</v>
      </c>
      <c r="H156" s="219"/>
      <c r="L156" s="219"/>
      <c r="M156" s="219"/>
      <c r="N156" s="221"/>
    </row>
    <row r="157" spans="1:14" outlineLevel="1" x14ac:dyDescent="0.25">
      <c r="A157" s="223" t="s">
        <v>492</v>
      </c>
      <c r="B157" s="266" t="s">
        <v>353</v>
      </c>
      <c r="C157" s="254"/>
      <c r="D157" s="254"/>
      <c r="E157" s="243"/>
      <c r="F157" s="261" t="s">
        <v>1091</v>
      </c>
      <c r="G157" s="261" t="s">
        <v>1091</v>
      </c>
      <c r="H157" s="219"/>
      <c r="L157" s="219"/>
      <c r="M157" s="219"/>
      <c r="N157" s="221"/>
    </row>
    <row r="158" spans="1:14" outlineLevel="1" x14ac:dyDescent="0.25">
      <c r="A158" s="223" t="s">
        <v>493</v>
      </c>
      <c r="B158" s="266" t="s">
        <v>353</v>
      </c>
      <c r="C158" s="254"/>
      <c r="D158" s="254"/>
      <c r="E158" s="243"/>
      <c r="F158" s="261" t="s">
        <v>1091</v>
      </c>
      <c r="G158" s="261" t="s">
        <v>1091</v>
      </c>
      <c r="H158" s="219"/>
      <c r="L158" s="219"/>
      <c r="M158" s="219"/>
      <c r="N158" s="221"/>
    </row>
    <row r="159" spans="1:14" outlineLevel="1" x14ac:dyDescent="0.25">
      <c r="A159" s="223" t="s">
        <v>494</v>
      </c>
      <c r="B159" s="266" t="s">
        <v>353</v>
      </c>
      <c r="C159" s="254"/>
      <c r="D159" s="254"/>
      <c r="E159" s="243"/>
      <c r="F159" s="261" t="s">
        <v>1091</v>
      </c>
      <c r="G159" s="261" t="s">
        <v>1091</v>
      </c>
      <c r="H159" s="219"/>
      <c r="L159" s="219"/>
      <c r="M159" s="219"/>
      <c r="N159" s="221"/>
    </row>
    <row r="160" spans="1:14" outlineLevel="1" x14ac:dyDescent="0.25">
      <c r="A160" s="223" t="s">
        <v>495</v>
      </c>
      <c r="B160" s="266" t="s">
        <v>353</v>
      </c>
      <c r="C160" s="254"/>
      <c r="D160" s="254"/>
      <c r="E160" s="243"/>
      <c r="F160" s="261" t="s">
        <v>1091</v>
      </c>
      <c r="G160" s="261" t="s">
        <v>1091</v>
      </c>
      <c r="H160" s="219"/>
      <c r="L160" s="219"/>
      <c r="M160" s="219"/>
      <c r="N160" s="221"/>
    </row>
    <row r="161" spans="1:14" outlineLevel="1" x14ac:dyDescent="0.25">
      <c r="A161" s="223" t="s">
        <v>496</v>
      </c>
      <c r="B161" s="266" t="s">
        <v>353</v>
      </c>
      <c r="C161" s="254"/>
      <c r="D161" s="254"/>
      <c r="E161" s="243"/>
      <c r="F161" s="261" t="s">
        <v>1091</v>
      </c>
      <c r="G161" s="261" t="s">
        <v>1091</v>
      </c>
      <c r="H161" s="219"/>
      <c r="L161" s="219"/>
      <c r="M161" s="219"/>
      <c r="N161" s="221"/>
    </row>
    <row r="162" spans="1:14" outlineLevel="1" x14ac:dyDescent="0.25">
      <c r="A162" s="223" t="s">
        <v>497</v>
      </c>
      <c r="B162" s="266" t="s">
        <v>353</v>
      </c>
      <c r="C162" s="254"/>
      <c r="D162" s="254"/>
      <c r="E162" s="243"/>
      <c r="F162" s="261" t="s">
        <v>1091</v>
      </c>
      <c r="G162" s="261" t="s">
        <v>1091</v>
      </c>
      <c r="H162" s="219"/>
      <c r="L162" s="219"/>
      <c r="M162" s="219"/>
      <c r="N162" s="221"/>
    </row>
    <row r="163" spans="1:14" ht="15" customHeight="1" x14ac:dyDescent="0.25">
      <c r="A163" s="246"/>
      <c r="B163" s="247" t="s">
        <v>498</v>
      </c>
      <c r="C163" s="255" t="s">
        <v>426</v>
      </c>
      <c r="D163" s="255" t="s">
        <v>427</v>
      </c>
      <c r="E163" s="248"/>
      <c r="F163" s="255" t="s">
        <v>428</v>
      </c>
      <c r="G163" s="255" t="s">
        <v>429</v>
      </c>
      <c r="H163" s="219"/>
      <c r="L163" s="219"/>
      <c r="M163" s="219"/>
      <c r="N163" s="221"/>
    </row>
    <row r="164" spans="1:14" x14ac:dyDescent="0.25">
      <c r="A164" s="223" t="s">
        <v>499</v>
      </c>
      <c r="B164" s="219" t="s">
        <v>500</v>
      </c>
      <c r="C164" s="253">
        <v>0</v>
      </c>
      <c r="D164" s="253" t="s">
        <v>318</v>
      </c>
      <c r="E164" s="283"/>
      <c r="F164" s="261">
        <v>0</v>
      </c>
      <c r="G164" s="261" t="s">
        <v>1091</v>
      </c>
      <c r="H164" s="219"/>
      <c r="L164" s="219"/>
      <c r="M164" s="219"/>
      <c r="N164" s="221"/>
    </row>
    <row r="165" spans="1:14" x14ac:dyDescent="0.25">
      <c r="A165" s="223" t="s">
        <v>501</v>
      </c>
      <c r="B165" s="219" t="s">
        <v>502</v>
      </c>
      <c r="C165" s="253">
        <f>C138</f>
        <v>1500000000</v>
      </c>
      <c r="D165" s="253" t="s">
        <v>318</v>
      </c>
      <c r="E165" s="283"/>
      <c r="F165" s="261">
        <v>1</v>
      </c>
      <c r="G165" s="261" t="s">
        <v>1091</v>
      </c>
      <c r="H165" s="219"/>
      <c r="L165" s="219"/>
      <c r="M165" s="219"/>
      <c r="N165" s="221"/>
    </row>
    <row r="166" spans="1:14" x14ac:dyDescent="0.25">
      <c r="A166" s="223" t="s">
        <v>503</v>
      </c>
      <c r="B166" s="219" t="s">
        <v>349</v>
      </c>
      <c r="C166" s="253">
        <v>0</v>
      </c>
      <c r="D166" s="253">
        <v>0</v>
      </c>
      <c r="E166" s="283"/>
      <c r="F166" s="261">
        <v>0</v>
      </c>
      <c r="G166" s="261" t="s">
        <v>1091</v>
      </c>
      <c r="H166" s="219"/>
      <c r="L166" s="219"/>
      <c r="M166" s="219"/>
      <c r="N166" s="221"/>
    </row>
    <row r="167" spans="1:14" x14ac:dyDescent="0.25">
      <c r="A167" s="223" t="s">
        <v>504</v>
      </c>
      <c r="B167" s="284" t="s">
        <v>351</v>
      </c>
      <c r="C167" s="285">
        <f>SUM(C164:C166)</f>
        <v>1500000000</v>
      </c>
      <c r="D167" s="285">
        <v>0</v>
      </c>
      <c r="E167" s="283"/>
      <c r="F167" s="286">
        <v>1</v>
      </c>
      <c r="G167" s="286">
        <v>0</v>
      </c>
      <c r="H167" s="219"/>
      <c r="L167" s="219"/>
      <c r="M167" s="219"/>
      <c r="N167" s="221"/>
    </row>
    <row r="168" spans="1:14" outlineLevel="1" x14ac:dyDescent="0.25">
      <c r="A168" s="223" t="s">
        <v>505</v>
      </c>
      <c r="B168" s="284"/>
      <c r="C168" s="285"/>
      <c r="D168" s="285"/>
      <c r="E168" s="283"/>
      <c r="F168" s="283"/>
      <c r="G168" s="274"/>
      <c r="H168" s="219"/>
      <c r="L168" s="219"/>
      <c r="M168" s="219"/>
      <c r="N168" s="221"/>
    </row>
    <row r="169" spans="1:14" outlineLevel="1" x14ac:dyDescent="0.25">
      <c r="A169" s="223" t="s">
        <v>506</v>
      </c>
      <c r="B169" s="284"/>
      <c r="C169" s="285"/>
      <c r="D169" s="285"/>
      <c r="E169" s="283"/>
      <c r="F169" s="283"/>
      <c r="G169" s="274"/>
      <c r="H169" s="219"/>
      <c r="L169" s="219"/>
      <c r="M169" s="219"/>
      <c r="N169" s="221"/>
    </row>
    <row r="170" spans="1:14" outlineLevel="1" x14ac:dyDescent="0.25">
      <c r="A170" s="223" t="s">
        <v>507</v>
      </c>
      <c r="B170" s="284"/>
      <c r="C170" s="285"/>
      <c r="D170" s="285"/>
      <c r="E170" s="283"/>
      <c r="F170" s="283"/>
      <c r="G170" s="274"/>
      <c r="H170" s="219"/>
      <c r="L170" s="219"/>
      <c r="M170" s="219"/>
      <c r="N170" s="221"/>
    </row>
    <row r="171" spans="1:14" outlineLevel="1" x14ac:dyDescent="0.25">
      <c r="A171" s="223" t="s">
        <v>508</v>
      </c>
      <c r="B171" s="284"/>
      <c r="C171" s="285"/>
      <c r="D171" s="285"/>
      <c r="E171" s="283"/>
      <c r="F171" s="283"/>
      <c r="G171" s="274"/>
      <c r="H171" s="219"/>
      <c r="L171" s="219"/>
      <c r="M171" s="219"/>
      <c r="N171" s="221"/>
    </row>
    <row r="172" spans="1:14" outlineLevel="1" x14ac:dyDescent="0.25">
      <c r="A172" s="223" t="s">
        <v>509</v>
      </c>
      <c r="B172" s="284"/>
      <c r="C172" s="285"/>
      <c r="D172" s="285"/>
      <c r="E172" s="283"/>
      <c r="F172" s="283"/>
      <c r="G172" s="274"/>
      <c r="H172" s="219"/>
      <c r="L172" s="219"/>
      <c r="M172" s="219"/>
      <c r="N172" s="221"/>
    </row>
    <row r="173" spans="1:14" ht="15" customHeight="1" x14ac:dyDescent="0.25">
      <c r="A173" s="246"/>
      <c r="B173" s="247" t="s">
        <v>510</v>
      </c>
      <c r="C173" s="246" t="s">
        <v>311</v>
      </c>
      <c r="D173" s="246"/>
      <c r="E173" s="248"/>
      <c r="F173" s="249" t="s">
        <v>511</v>
      </c>
      <c r="G173" s="249"/>
      <c r="H173" s="219"/>
      <c r="L173" s="219"/>
      <c r="M173" s="219"/>
      <c r="N173" s="221"/>
    </row>
    <row r="174" spans="1:14" ht="15" customHeight="1" x14ac:dyDescent="0.25">
      <c r="A174" s="223" t="s">
        <v>512</v>
      </c>
      <c r="B174" s="243" t="s">
        <v>513</v>
      </c>
      <c r="C174" s="253">
        <v>0</v>
      </c>
      <c r="D174" s="237"/>
      <c r="E174" s="229"/>
      <c r="F174" s="261" t="s">
        <v>1091</v>
      </c>
      <c r="G174" s="262"/>
      <c r="H174" s="219"/>
      <c r="L174" s="219"/>
      <c r="M174" s="219"/>
      <c r="N174" s="221"/>
    </row>
    <row r="175" spans="1:14" ht="30.75" customHeight="1" x14ac:dyDescent="0.25">
      <c r="A175" s="223" t="s">
        <v>514</v>
      </c>
      <c r="B175" s="243" t="s">
        <v>515</v>
      </c>
      <c r="C175" s="253">
        <v>0</v>
      </c>
      <c r="E175" s="268"/>
      <c r="F175" s="261" t="s">
        <v>1091</v>
      </c>
      <c r="G175" s="262"/>
      <c r="H175" s="219"/>
      <c r="L175" s="219"/>
      <c r="M175" s="219"/>
      <c r="N175" s="221"/>
    </row>
    <row r="176" spans="1:14" x14ac:dyDescent="0.25">
      <c r="A176" s="223" t="s">
        <v>516</v>
      </c>
      <c r="B176" s="243" t="s">
        <v>517</v>
      </c>
      <c r="C176" s="253">
        <v>0</v>
      </c>
      <c r="E176" s="268"/>
      <c r="F176" s="261"/>
      <c r="G176" s="262"/>
      <c r="H176" s="219"/>
      <c r="L176" s="219"/>
      <c r="M176" s="219"/>
      <c r="N176" s="221"/>
    </row>
    <row r="177" spans="1:14" x14ac:dyDescent="0.25">
      <c r="A177" s="223" t="s">
        <v>518</v>
      </c>
      <c r="B177" s="243" t="s">
        <v>519</v>
      </c>
      <c r="C177" s="253">
        <v>0</v>
      </c>
      <c r="E177" s="268"/>
      <c r="F177" s="261" t="s">
        <v>1091</v>
      </c>
      <c r="G177" s="262"/>
      <c r="H177" s="219"/>
      <c r="L177" s="219"/>
      <c r="M177" s="219"/>
      <c r="N177" s="221"/>
    </row>
    <row r="178" spans="1:14" x14ac:dyDescent="0.25">
      <c r="A178" s="223" t="s">
        <v>520</v>
      </c>
      <c r="B178" s="243" t="s">
        <v>349</v>
      </c>
      <c r="C178" s="253">
        <v>0</v>
      </c>
      <c r="E178" s="268"/>
      <c r="F178" s="261" t="s">
        <v>1091</v>
      </c>
      <c r="G178" s="262"/>
      <c r="H178" s="219"/>
      <c r="L178" s="219"/>
      <c r="M178" s="219"/>
      <c r="N178" s="221"/>
    </row>
    <row r="179" spans="1:14" x14ac:dyDescent="0.25">
      <c r="A179" s="223" t="s">
        <v>521</v>
      </c>
      <c r="B179" s="275" t="s">
        <v>351</v>
      </c>
      <c r="C179" s="250">
        <v>0</v>
      </c>
      <c r="E179" s="268"/>
      <c r="F179" s="265">
        <v>0</v>
      </c>
      <c r="G179" s="262"/>
      <c r="H179" s="219"/>
      <c r="L179" s="219"/>
      <c r="M179" s="219"/>
      <c r="N179" s="221"/>
    </row>
    <row r="180" spans="1:14" outlineLevel="1" x14ac:dyDescent="0.25">
      <c r="A180" s="223" t="s">
        <v>522</v>
      </c>
      <c r="B180" s="287" t="s">
        <v>523</v>
      </c>
      <c r="C180" s="254"/>
      <c r="E180" s="268"/>
      <c r="F180" s="261" t="s">
        <v>1091</v>
      </c>
      <c r="G180" s="262"/>
      <c r="H180" s="219"/>
      <c r="L180" s="219"/>
      <c r="M180" s="219"/>
      <c r="N180" s="221"/>
    </row>
    <row r="181" spans="1:14" s="287" customFormat="1" ht="30" outlineLevel="1" x14ac:dyDescent="0.25">
      <c r="A181" s="223" t="s">
        <v>524</v>
      </c>
      <c r="B181" s="287" t="s">
        <v>525</v>
      </c>
      <c r="C181" s="288"/>
      <c r="F181" s="261" t="s">
        <v>1091</v>
      </c>
    </row>
    <row r="182" spans="1:14" ht="30" outlineLevel="1" x14ac:dyDescent="0.25">
      <c r="A182" s="223" t="s">
        <v>526</v>
      </c>
      <c r="B182" s="287" t="s">
        <v>527</v>
      </c>
      <c r="C182" s="254"/>
      <c r="E182" s="268"/>
      <c r="F182" s="261" t="s">
        <v>1091</v>
      </c>
      <c r="G182" s="262"/>
      <c r="H182" s="219"/>
      <c r="L182" s="219"/>
      <c r="M182" s="219"/>
      <c r="N182" s="221"/>
    </row>
    <row r="183" spans="1:14" outlineLevel="1" x14ac:dyDescent="0.25">
      <c r="A183" s="223" t="s">
        <v>528</v>
      </c>
      <c r="B183" s="287" t="s">
        <v>529</v>
      </c>
      <c r="C183" s="254"/>
      <c r="E183" s="268"/>
      <c r="F183" s="261" t="s">
        <v>1091</v>
      </c>
      <c r="G183" s="262"/>
      <c r="H183" s="219"/>
      <c r="L183" s="219"/>
      <c r="M183" s="219"/>
      <c r="N183" s="221"/>
    </row>
    <row r="184" spans="1:14" s="287" customFormat="1" ht="30" outlineLevel="1" x14ac:dyDescent="0.25">
      <c r="A184" s="223" t="s">
        <v>530</v>
      </c>
      <c r="B184" s="287" t="s">
        <v>531</v>
      </c>
      <c r="C184" s="288"/>
      <c r="F184" s="261" t="s">
        <v>1091</v>
      </c>
    </row>
    <row r="185" spans="1:14" ht="30" outlineLevel="1" x14ac:dyDescent="0.25">
      <c r="A185" s="223" t="s">
        <v>532</v>
      </c>
      <c r="B185" s="287" t="s">
        <v>533</v>
      </c>
      <c r="C185" s="254"/>
      <c r="E185" s="268"/>
      <c r="F185" s="261" t="s">
        <v>1091</v>
      </c>
      <c r="G185" s="262"/>
      <c r="H185" s="219"/>
      <c r="L185" s="219"/>
      <c r="M185" s="219"/>
      <c r="N185" s="221"/>
    </row>
    <row r="186" spans="1:14" outlineLevel="1" x14ac:dyDescent="0.25">
      <c r="A186" s="223" t="s">
        <v>534</v>
      </c>
      <c r="B186" s="287" t="s">
        <v>535</v>
      </c>
      <c r="C186" s="254"/>
      <c r="E186" s="268"/>
      <c r="F186" s="261" t="s">
        <v>1091</v>
      </c>
      <c r="G186" s="262"/>
      <c r="H186" s="219"/>
      <c r="L186" s="219"/>
      <c r="M186" s="219"/>
      <c r="N186" s="221"/>
    </row>
    <row r="187" spans="1:14" outlineLevel="1" x14ac:dyDescent="0.25">
      <c r="A187" s="223" t="s">
        <v>536</v>
      </c>
      <c r="B187" s="287" t="s">
        <v>537</v>
      </c>
      <c r="C187" s="254"/>
      <c r="E187" s="268"/>
      <c r="F187" s="261" t="s">
        <v>1091</v>
      </c>
      <c r="G187" s="262"/>
      <c r="H187" s="219"/>
      <c r="L187" s="219"/>
      <c r="M187" s="219"/>
      <c r="N187" s="221"/>
    </row>
    <row r="188" spans="1:14" outlineLevel="1" x14ac:dyDescent="0.25">
      <c r="A188" s="223" t="s">
        <v>538</v>
      </c>
      <c r="B188" s="287"/>
      <c r="E188" s="268"/>
      <c r="F188" s="262"/>
      <c r="G188" s="262"/>
      <c r="H188" s="219"/>
      <c r="L188" s="219"/>
      <c r="M188" s="219"/>
      <c r="N188" s="221"/>
    </row>
    <row r="189" spans="1:14" outlineLevel="1" x14ac:dyDescent="0.25">
      <c r="A189" s="223" t="s">
        <v>539</v>
      </c>
      <c r="B189" s="287"/>
      <c r="E189" s="268"/>
      <c r="F189" s="262"/>
      <c r="G189" s="262"/>
      <c r="H189" s="219"/>
      <c r="L189" s="219"/>
      <c r="M189" s="219"/>
      <c r="N189" s="221"/>
    </row>
    <row r="190" spans="1:14" outlineLevel="1" x14ac:dyDescent="0.25">
      <c r="A190" s="223" t="s">
        <v>540</v>
      </c>
      <c r="B190" s="287"/>
      <c r="E190" s="268"/>
      <c r="F190" s="262"/>
      <c r="G190" s="262"/>
      <c r="H190" s="219"/>
      <c r="L190" s="219"/>
      <c r="M190" s="219"/>
      <c r="N190" s="221"/>
    </row>
    <row r="191" spans="1:14" outlineLevel="1" x14ac:dyDescent="0.25">
      <c r="A191" s="223" t="s">
        <v>541</v>
      </c>
      <c r="B191" s="266"/>
      <c r="E191" s="268"/>
      <c r="F191" s="262"/>
      <c r="G191" s="262"/>
      <c r="H191" s="219"/>
      <c r="L191" s="219"/>
      <c r="M191" s="219"/>
      <c r="N191" s="221"/>
    </row>
    <row r="192" spans="1:14" ht="15" customHeight="1" x14ac:dyDescent="0.25">
      <c r="A192" s="246"/>
      <c r="B192" s="247" t="s">
        <v>542</v>
      </c>
      <c r="C192" s="246" t="s">
        <v>311</v>
      </c>
      <c r="D192" s="246"/>
      <c r="E192" s="248"/>
      <c r="F192" s="249" t="s">
        <v>511</v>
      </c>
      <c r="G192" s="249"/>
      <c r="H192" s="219"/>
      <c r="L192" s="219"/>
      <c r="M192" s="219"/>
      <c r="N192" s="221"/>
    </row>
    <row r="193" spans="1:14" x14ac:dyDescent="0.25">
      <c r="A193" s="223" t="s">
        <v>543</v>
      </c>
      <c r="B193" s="243" t="s">
        <v>544</v>
      </c>
      <c r="C193" s="253">
        <v>0</v>
      </c>
      <c r="E193" s="260"/>
      <c r="F193" s="261" t="s">
        <v>1091</v>
      </c>
      <c r="G193" s="262"/>
      <c r="H193" s="219"/>
      <c r="L193" s="219"/>
      <c r="M193" s="219"/>
      <c r="N193" s="221"/>
    </row>
    <row r="194" spans="1:14" x14ac:dyDescent="0.25">
      <c r="A194" s="223" t="s">
        <v>545</v>
      </c>
      <c r="B194" s="243" t="s">
        <v>546</v>
      </c>
      <c r="C194" s="253">
        <v>0</v>
      </c>
      <c r="E194" s="268"/>
      <c r="F194" s="261" t="s">
        <v>1091</v>
      </c>
      <c r="G194" s="268"/>
      <c r="H194" s="219"/>
      <c r="L194" s="219"/>
      <c r="M194" s="219"/>
      <c r="N194" s="221"/>
    </row>
    <row r="195" spans="1:14" x14ac:dyDescent="0.25">
      <c r="A195" s="223" t="s">
        <v>547</v>
      </c>
      <c r="B195" s="243" t="s">
        <v>548</v>
      </c>
      <c r="C195" s="253">
        <v>0</v>
      </c>
      <c r="E195" s="268"/>
      <c r="F195" s="261" t="s">
        <v>1091</v>
      </c>
      <c r="G195" s="268"/>
      <c r="H195" s="219"/>
      <c r="L195" s="219"/>
      <c r="M195" s="219"/>
      <c r="N195" s="221"/>
    </row>
    <row r="196" spans="1:14" x14ac:dyDescent="0.25">
      <c r="A196" s="223" t="s">
        <v>549</v>
      </c>
      <c r="B196" s="243" t="s">
        <v>550</v>
      </c>
      <c r="C196" s="253">
        <v>0</v>
      </c>
      <c r="E196" s="268"/>
      <c r="F196" s="261" t="s">
        <v>1091</v>
      </c>
      <c r="G196" s="268"/>
      <c r="H196" s="219"/>
      <c r="L196" s="219"/>
      <c r="M196" s="219"/>
      <c r="N196" s="221"/>
    </row>
    <row r="197" spans="1:14" x14ac:dyDescent="0.25">
      <c r="A197" s="223" t="s">
        <v>551</v>
      </c>
      <c r="B197" s="243" t="s">
        <v>552</v>
      </c>
      <c r="C197" s="253">
        <v>0</v>
      </c>
      <c r="E197" s="268"/>
      <c r="F197" s="261" t="s">
        <v>1091</v>
      </c>
      <c r="G197" s="268"/>
      <c r="H197" s="219"/>
      <c r="L197" s="219"/>
      <c r="M197" s="219"/>
      <c r="N197" s="221"/>
    </row>
    <row r="198" spans="1:14" x14ac:dyDescent="0.25">
      <c r="A198" s="223" t="s">
        <v>553</v>
      </c>
      <c r="B198" s="243" t="s">
        <v>554</v>
      </c>
      <c r="C198" s="253">
        <v>0</v>
      </c>
      <c r="E198" s="268"/>
      <c r="F198" s="261" t="s">
        <v>1091</v>
      </c>
      <c r="G198" s="268"/>
      <c r="H198" s="219"/>
      <c r="L198" s="219"/>
      <c r="M198" s="219"/>
      <c r="N198" s="221"/>
    </row>
    <row r="199" spans="1:14" x14ac:dyDescent="0.25">
      <c r="A199" s="223" t="s">
        <v>555</v>
      </c>
      <c r="B199" s="243" t="s">
        <v>556</v>
      </c>
      <c r="C199" s="253">
        <v>0</v>
      </c>
      <c r="E199" s="268"/>
      <c r="F199" s="261" t="s">
        <v>1091</v>
      </c>
      <c r="G199" s="268"/>
      <c r="H199" s="219"/>
      <c r="L199" s="219"/>
      <c r="M199" s="219"/>
      <c r="N199" s="221"/>
    </row>
    <row r="200" spans="1:14" x14ac:dyDescent="0.25">
      <c r="A200" s="223" t="s">
        <v>557</v>
      </c>
      <c r="B200" s="243" t="s">
        <v>558</v>
      </c>
      <c r="C200" s="253">
        <v>0</v>
      </c>
      <c r="E200" s="268"/>
      <c r="F200" s="261" t="s">
        <v>1091</v>
      </c>
      <c r="G200" s="268"/>
      <c r="H200" s="219"/>
      <c r="L200" s="219"/>
      <c r="M200" s="219"/>
      <c r="N200" s="221"/>
    </row>
    <row r="201" spans="1:14" x14ac:dyDescent="0.25">
      <c r="A201" s="223" t="s">
        <v>559</v>
      </c>
      <c r="B201" s="243" t="s">
        <v>560</v>
      </c>
      <c r="C201" s="253">
        <v>0</v>
      </c>
      <c r="E201" s="268"/>
      <c r="F201" s="261" t="s">
        <v>1091</v>
      </c>
      <c r="G201" s="268"/>
      <c r="H201" s="219"/>
      <c r="L201" s="219"/>
      <c r="M201" s="219"/>
      <c r="N201" s="221"/>
    </row>
    <row r="202" spans="1:14" x14ac:dyDescent="0.25">
      <c r="A202" s="223" t="s">
        <v>561</v>
      </c>
      <c r="B202" s="243" t="s">
        <v>562</v>
      </c>
      <c r="C202" s="253">
        <v>0</v>
      </c>
      <c r="E202" s="268"/>
      <c r="F202" s="261" t="s">
        <v>1091</v>
      </c>
      <c r="G202" s="268"/>
      <c r="H202" s="219"/>
      <c r="L202" s="219"/>
      <c r="M202" s="219"/>
      <c r="N202" s="221"/>
    </row>
    <row r="203" spans="1:14" x14ac:dyDescent="0.25">
      <c r="A203" s="223" t="s">
        <v>563</v>
      </c>
      <c r="B203" s="243" t="s">
        <v>564</v>
      </c>
      <c r="C203" s="253">
        <v>0</v>
      </c>
      <c r="E203" s="268"/>
      <c r="F203" s="261" t="s">
        <v>1091</v>
      </c>
      <c r="G203" s="268"/>
      <c r="H203" s="219"/>
      <c r="L203" s="219"/>
      <c r="M203" s="219"/>
      <c r="N203" s="221"/>
    </row>
    <row r="204" spans="1:14" x14ac:dyDescent="0.25">
      <c r="A204" s="223" t="s">
        <v>565</v>
      </c>
      <c r="B204" s="243" t="s">
        <v>566</v>
      </c>
      <c r="C204" s="253">
        <v>0</v>
      </c>
      <c r="E204" s="268"/>
      <c r="F204" s="261" t="s">
        <v>1091</v>
      </c>
      <c r="G204" s="268"/>
      <c r="H204" s="219"/>
      <c r="L204" s="219"/>
      <c r="M204" s="219"/>
      <c r="N204" s="221"/>
    </row>
    <row r="205" spans="1:14" x14ac:dyDescent="0.25">
      <c r="A205" s="223" t="s">
        <v>567</v>
      </c>
      <c r="B205" s="243" t="s">
        <v>568</v>
      </c>
      <c r="C205" s="253">
        <v>0</v>
      </c>
      <c r="E205" s="268"/>
      <c r="F205" s="261" t="s">
        <v>1091</v>
      </c>
      <c r="G205" s="268"/>
      <c r="H205" s="219"/>
      <c r="L205" s="219"/>
      <c r="M205" s="219"/>
      <c r="N205" s="221"/>
    </row>
    <row r="206" spans="1:14" x14ac:dyDescent="0.25">
      <c r="A206" s="223" t="s">
        <v>569</v>
      </c>
      <c r="B206" s="243" t="s">
        <v>349</v>
      </c>
      <c r="C206" s="253">
        <v>0</v>
      </c>
      <c r="E206" s="268"/>
      <c r="F206" s="261" t="s">
        <v>1091</v>
      </c>
      <c r="G206" s="268"/>
      <c r="H206" s="219"/>
      <c r="L206" s="219"/>
      <c r="M206" s="219"/>
      <c r="N206" s="221"/>
    </row>
    <row r="207" spans="1:14" x14ac:dyDescent="0.25">
      <c r="A207" s="223" t="s">
        <v>570</v>
      </c>
      <c r="B207" s="264" t="s">
        <v>571</v>
      </c>
      <c r="C207" s="253">
        <v>0</v>
      </c>
      <c r="E207" s="268"/>
      <c r="F207" s="261"/>
      <c r="G207" s="268"/>
      <c r="H207" s="219"/>
      <c r="L207" s="219"/>
      <c r="M207" s="219"/>
      <c r="N207" s="221"/>
    </row>
    <row r="208" spans="1:14" x14ac:dyDescent="0.25">
      <c r="A208" s="223" t="s">
        <v>572</v>
      </c>
      <c r="B208" s="275" t="s">
        <v>351</v>
      </c>
      <c r="C208" s="250">
        <v>0</v>
      </c>
      <c r="D208" s="243"/>
      <c r="E208" s="268"/>
      <c r="F208" s="265">
        <v>0</v>
      </c>
      <c r="G208" s="268"/>
      <c r="H208" s="219"/>
      <c r="L208" s="219"/>
      <c r="M208" s="219"/>
      <c r="N208" s="221"/>
    </row>
    <row r="209" spans="1:14" outlineLevel="1" x14ac:dyDescent="0.25">
      <c r="A209" s="223" t="s">
        <v>573</v>
      </c>
      <c r="B209" s="266" t="s">
        <v>353</v>
      </c>
      <c r="C209" s="254"/>
      <c r="E209" s="268"/>
      <c r="F209" s="261" t="s">
        <v>1091</v>
      </c>
      <c r="G209" s="268"/>
      <c r="H209" s="219"/>
      <c r="L209" s="219"/>
      <c r="M209" s="219"/>
      <c r="N209" s="221"/>
    </row>
    <row r="210" spans="1:14" outlineLevel="1" x14ac:dyDescent="0.25">
      <c r="A210" s="223" t="s">
        <v>574</v>
      </c>
      <c r="B210" s="266" t="s">
        <v>353</v>
      </c>
      <c r="C210" s="254"/>
      <c r="E210" s="268"/>
      <c r="F210" s="261" t="s">
        <v>1091</v>
      </c>
      <c r="G210" s="268"/>
      <c r="H210" s="219"/>
      <c r="L210" s="219"/>
      <c r="M210" s="219"/>
      <c r="N210" s="221"/>
    </row>
    <row r="211" spans="1:14" outlineLevel="1" x14ac:dyDescent="0.25">
      <c r="A211" s="223" t="s">
        <v>575</v>
      </c>
      <c r="B211" s="266" t="s">
        <v>353</v>
      </c>
      <c r="C211" s="254"/>
      <c r="E211" s="268"/>
      <c r="F211" s="261" t="s">
        <v>1091</v>
      </c>
      <c r="G211" s="268"/>
      <c r="H211" s="219"/>
      <c r="L211" s="219"/>
      <c r="M211" s="219"/>
      <c r="N211" s="221"/>
    </row>
    <row r="212" spans="1:14" outlineLevel="1" x14ac:dyDescent="0.25">
      <c r="A212" s="223" t="s">
        <v>576</v>
      </c>
      <c r="B212" s="266" t="s">
        <v>353</v>
      </c>
      <c r="C212" s="254"/>
      <c r="E212" s="268"/>
      <c r="F212" s="261" t="s">
        <v>1091</v>
      </c>
      <c r="G212" s="268"/>
      <c r="H212" s="219"/>
      <c r="L212" s="219"/>
      <c r="M212" s="219"/>
      <c r="N212" s="221"/>
    </row>
    <row r="213" spans="1:14" outlineLevel="1" x14ac:dyDescent="0.25">
      <c r="A213" s="223" t="s">
        <v>577</v>
      </c>
      <c r="B213" s="266" t="s">
        <v>353</v>
      </c>
      <c r="C213" s="254"/>
      <c r="E213" s="268"/>
      <c r="F213" s="261" t="s">
        <v>1091</v>
      </c>
      <c r="G213" s="268"/>
      <c r="H213" s="219"/>
      <c r="L213" s="219"/>
      <c r="M213" s="219"/>
      <c r="N213" s="221"/>
    </row>
    <row r="214" spans="1:14" outlineLevel="1" x14ac:dyDescent="0.25">
      <c r="A214" s="223" t="s">
        <v>578</v>
      </c>
      <c r="B214" s="266" t="s">
        <v>353</v>
      </c>
      <c r="C214" s="254"/>
      <c r="E214" s="268"/>
      <c r="F214" s="261" t="s">
        <v>1091</v>
      </c>
      <c r="G214" s="268"/>
      <c r="H214" s="219"/>
      <c r="L214" s="219"/>
      <c r="M214" s="219"/>
      <c r="N214" s="221"/>
    </row>
    <row r="215" spans="1:14" outlineLevel="1" x14ac:dyDescent="0.25">
      <c r="A215" s="223" t="s">
        <v>579</v>
      </c>
      <c r="B215" s="266" t="s">
        <v>353</v>
      </c>
      <c r="C215" s="254"/>
      <c r="E215" s="268"/>
      <c r="F215" s="261" t="s">
        <v>1091</v>
      </c>
      <c r="G215" s="268"/>
      <c r="H215" s="219"/>
      <c r="L215" s="219"/>
      <c r="M215" s="219"/>
      <c r="N215" s="221"/>
    </row>
    <row r="216" spans="1:14" ht="15" customHeight="1" x14ac:dyDescent="0.25">
      <c r="A216" s="246"/>
      <c r="B216" s="247" t="s">
        <v>580</v>
      </c>
      <c r="C216" s="246" t="s">
        <v>311</v>
      </c>
      <c r="D216" s="246"/>
      <c r="E216" s="248"/>
      <c r="F216" s="249" t="s">
        <v>340</v>
      </c>
      <c r="G216" s="249" t="s">
        <v>581</v>
      </c>
      <c r="H216" s="219"/>
      <c r="L216" s="219"/>
      <c r="M216" s="219"/>
      <c r="N216" s="221"/>
    </row>
    <row r="217" spans="1:14" x14ac:dyDescent="0.25">
      <c r="A217" s="223" t="s">
        <v>582</v>
      </c>
      <c r="B217" s="274" t="s">
        <v>583</v>
      </c>
      <c r="C217" s="253">
        <v>0</v>
      </c>
      <c r="E217" s="283"/>
      <c r="F217" s="261">
        <v>0</v>
      </c>
      <c r="G217" s="261">
        <v>0</v>
      </c>
      <c r="H217" s="219"/>
      <c r="L217" s="219"/>
      <c r="M217" s="219"/>
      <c r="N217" s="221"/>
    </row>
    <row r="218" spans="1:14" x14ac:dyDescent="0.25">
      <c r="A218" s="223" t="s">
        <v>584</v>
      </c>
      <c r="B218" s="274" t="s">
        <v>585</v>
      </c>
      <c r="C218" s="253">
        <v>0</v>
      </c>
      <c r="E218" s="283"/>
      <c r="F218" s="261">
        <v>0</v>
      </c>
      <c r="G218" s="261">
        <v>0</v>
      </c>
      <c r="H218" s="219"/>
      <c r="L218" s="219"/>
      <c r="M218" s="219"/>
      <c r="N218" s="221"/>
    </row>
    <row r="219" spans="1:14" x14ac:dyDescent="0.25">
      <c r="A219" s="223" t="s">
        <v>586</v>
      </c>
      <c r="B219" s="274" t="s">
        <v>349</v>
      </c>
      <c r="C219" s="253">
        <v>0</v>
      </c>
      <c r="E219" s="283"/>
      <c r="F219" s="261">
        <v>0</v>
      </c>
      <c r="G219" s="261">
        <v>0</v>
      </c>
      <c r="H219" s="219"/>
      <c r="L219" s="219"/>
      <c r="M219" s="219"/>
      <c r="N219" s="221"/>
    </row>
    <row r="220" spans="1:14" x14ac:dyDescent="0.25">
      <c r="A220" s="223" t="s">
        <v>587</v>
      </c>
      <c r="B220" s="275" t="s">
        <v>351</v>
      </c>
      <c r="C220" s="254">
        <v>0</v>
      </c>
      <c r="E220" s="283"/>
      <c r="F220" s="257">
        <v>0</v>
      </c>
      <c r="G220" s="257">
        <v>0</v>
      </c>
      <c r="H220" s="219"/>
      <c r="L220" s="219"/>
      <c r="M220" s="219"/>
      <c r="N220" s="221"/>
    </row>
    <row r="221" spans="1:14" outlineLevel="1" x14ac:dyDescent="0.25">
      <c r="A221" s="223" t="s">
        <v>588</v>
      </c>
      <c r="B221" s="266" t="s">
        <v>353</v>
      </c>
      <c r="C221" s="254"/>
      <c r="E221" s="283"/>
      <c r="F221" s="261" t="s">
        <v>1091</v>
      </c>
      <c r="G221" s="261" t="s">
        <v>1091</v>
      </c>
      <c r="H221" s="219"/>
      <c r="L221" s="219"/>
      <c r="M221" s="219"/>
      <c r="N221" s="221"/>
    </row>
    <row r="222" spans="1:14" outlineLevel="1" x14ac:dyDescent="0.25">
      <c r="A222" s="223" t="s">
        <v>589</v>
      </c>
      <c r="B222" s="266" t="s">
        <v>353</v>
      </c>
      <c r="C222" s="254"/>
      <c r="E222" s="283"/>
      <c r="F222" s="261" t="s">
        <v>1091</v>
      </c>
      <c r="G222" s="261" t="s">
        <v>1091</v>
      </c>
      <c r="H222" s="219"/>
      <c r="L222" s="219"/>
      <c r="M222" s="219"/>
      <c r="N222" s="221"/>
    </row>
    <row r="223" spans="1:14" outlineLevel="1" x14ac:dyDescent="0.25">
      <c r="A223" s="223" t="s">
        <v>590</v>
      </c>
      <c r="B223" s="266" t="s">
        <v>353</v>
      </c>
      <c r="C223" s="254"/>
      <c r="E223" s="283"/>
      <c r="F223" s="261" t="s">
        <v>1091</v>
      </c>
      <c r="G223" s="261" t="s">
        <v>1091</v>
      </c>
      <c r="H223" s="219"/>
      <c r="L223" s="219"/>
      <c r="M223" s="219"/>
      <c r="N223" s="221"/>
    </row>
    <row r="224" spans="1:14" outlineLevel="1" x14ac:dyDescent="0.25">
      <c r="A224" s="223" t="s">
        <v>591</v>
      </c>
      <c r="B224" s="266" t="s">
        <v>353</v>
      </c>
      <c r="C224" s="254"/>
      <c r="E224" s="283"/>
      <c r="F224" s="261" t="s">
        <v>1091</v>
      </c>
      <c r="G224" s="261" t="s">
        <v>1091</v>
      </c>
      <c r="H224" s="219"/>
      <c r="L224" s="219"/>
      <c r="M224" s="219"/>
      <c r="N224" s="221"/>
    </row>
    <row r="225" spans="1:14" outlineLevel="1" x14ac:dyDescent="0.25">
      <c r="A225" s="223" t="s">
        <v>592</v>
      </c>
      <c r="B225" s="266" t="s">
        <v>353</v>
      </c>
      <c r="C225" s="254"/>
      <c r="E225" s="283"/>
      <c r="F225" s="261" t="s">
        <v>1091</v>
      </c>
      <c r="G225" s="261" t="s">
        <v>1091</v>
      </c>
      <c r="H225" s="219"/>
      <c r="L225" s="219"/>
      <c r="M225" s="219"/>
    </row>
    <row r="226" spans="1:14" outlineLevel="1" x14ac:dyDescent="0.25">
      <c r="A226" s="223" t="s">
        <v>593</v>
      </c>
      <c r="B226" s="266" t="s">
        <v>353</v>
      </c>
      <c r="C226" s="254"/>
      <c r="E226" s="243"/>
      <c r="F226" s="261" t="s">
        <v>1091</v>
      </c>
      <c r="G226" s="261" t="s">
        <v>1091</v>
      </c>
      <c r="H226" s="219"/>
      <c r="L226" s="219"/>
      <c r="M226" s="219"/>
    </row>
    <row r="227" spans="1:14" outlineLevel="1" x14ac:dyDescent="0.25">
      <c r="A227" s="223" t="s">
        <v>594</v>
      </c>
      <c r="B227" s="266" t="s">
        <v>353</v>
      </c>
      <c r="C227" s="254"/>
      <c r="E227" s="283"/>
      <c r="F227" s="261" t="s">
        <v>1091</v>
      </c>
      <c r="G227" s="261" t="s">
        <v>1091</v>
      </c>
      <c r="H227" s="219"/>
      <c r="L227" s="219"/>
      <c r="M227" s="219"/>
    </row>
    <row r="228" spans="1:14" ht="15" customHeight="1" x14ac:dyDescent="0.25">
      <c r="A228" s="246"/>
      <c r="B228" s="247" t="s">
        <v>595</v>
      </c>
      <c r="C228" s="246"/>
      <c r="D228" s="246"/>
      <c r="E228" s="248"/>
      <c r="F228" s="249"/>
      <c r="G228" s="249"/>
      <c r="H228" s="219"/>
      <c r="L228" s="219"/>
      <c r="M228" s="219"/>
    </row>
    <row r="229" spans="1:14" x14ac:dyDescent="0.25">
      <c r="A229" s="223" t="s">
        <v>596</v>
      </c>
      <c r="B229" s="243" t="s">
        <v>597</v>
      </c>
      <c r="C229" s="239" t="s">
        <v>598</v>
      </c>
      <c r="H229" s="219"/>
      <c r="L229" s="219"/>
      <c r="M229" s="219"/>
    </row>
    <row r="230" spans="1:14" ht="15" customHeight="1" x14ac:dyDescent="0.25">
      <c r="A230" s="246"/>
      <c r="B230" s="247" t="s">
        <v>599</v>
      </c>
      <c r="C230" s="246"/>
      <c r="D230" s="246"/>
      <c r="E230" s="248"/>
      <c r="F230" s="249"/>
      <c r="G230" s="249"/>
      <c r="H230" s="219"/>
      <c r="L230" s="219"/>
      <c r="M230" s="219"/>
    </row>
    <row r="231" spans="1:14" x14ac:dyDescent="0.25">
      <c r="A231" s="223" t="s">
        <v>600</v>
      </c>
      <c r="B231" s="223" t="s">
        <v>601</v>
      </c>
      <c r="C231" s="253">
        <v>0</v>
      </c>
      <c r="E231" s="243"/>
      <c r="H231" s="219"/>
      <c r="L231" s="219"/>
      <c r="M231" s="219"/>
    </row>
    <row r="232" spans="1:14" x14ac:dyDescent="0.25">
      <c r="A232" s="223" t="s">
        <v>602</v>
      </c>
      <c r="B232" s="289" t="s">
        <v>603</v>
      </c>
      <c r="C232" s="253">
        <v>0</v>
      </c>
      <c r="E232" s="243"/>
      <c r="H232" s="219"/>
      <c r="L232" s="219"/>
      <c r="M232" s="219"/>
    </row>
    <row r="233" spans="1:14" x14ac:dyDescent="0.25">
      <c r="A233" s="223" t="s">
        <v>604</v>
      </c>
      <c r="B233" s="289" t="s">
        <v>605</v>
      </c>
      <c r="C233" s="253">
        <v>0</v>
      </c>
      <c r="E233" s="243"/>
      <c r="H233" s="219"/>
      <c r="L233" s="219"/>
      <c r="M233" s="219"/>
    </row>
    <row r="234" spans="1:14" outlineLevel="1" x14ac:dyDescent="0.25">
      <c r="A234" s="223" t="s">
        <v>606</v>
      </c>
      <c r="B234" s="241" t="s">
        <v>607</v>
      </c>
      <c r="C234" s="250"/>
      <c r="D234" s="243"/>
      <c r="E234" s="243"/>
      <c r="H234" s="219"/>
      <c r="L234" s="219"/>
      <c r="M234" s="219"/>
    </row>
    <row r="235" spans="1:14" outlineLevel="1" x14ac:dyDescent="0.25">
      <c r="A235" s="223" t="s">
        <v>608</v>
      </c>
      <c r="B235" s="241" t="s">
        <v>609</v>
      </c>
      <c r="C235" s="250"/>
      <c r="D235" s="243"/>
      <c r="E235" s="243"/>
      <c r="H235" s="219"/>
      <c r="L235" s="219"/>
      <c r="M235" s="219"/>
    </row>
    <row r="236" spans="1:14" outlineLevel="1" x14ac:dyDescent="0.25">
      <c r="A236" s="223" t="s">
        <v>610</v>
      </c>
      <c r="B236" s="241" t="s">
        <v>611</v>
      </c>
      <c r="C236" s="243"/>
      <c r="D236" s="243"/>
      <c r="E236" s="243"/>
      <c r="H236" s="219"/>
      <c r="L236" s="219"/>
      <c r="M236" s="219"/>
    </row>
    <row r="237" spans="1:14" outlineLevel="1" x14ac:dyDescent="0.25">
      <c r="A237" s="223" t="s">
        <v>612</v>
      </c>
      <c r="C237" s="243"/>
      <c r="D237" s="243"/>
      <c r="E237" s="243"/>
      <c r="H237" s="219"/>
      <c r="L237" s="219"/>
      <c r="M237" s="219"/>
    </row>
    <row r="238" spans="1:14" outlineLevel="1" x14ac:dyDescent="0.25">
      <c r="A238" s="223" t="s">
        <v>613</v>
      </c>
      <c r="C238" s="243"/>
      <c r="D238" s="243"/>
      <c r="E238" s="243"/>
      <c r="H238" s="219"/>
      <c r="L238" s="219"/>
      <c r="M238" s="219"/>
    </row>
    <row r="239" spans="1:14" outlineLevel="1" x14ac:dyDescent="0.25">
      <c r="A239" s="246"/>
      <c r="B239" s="247" t="s">
        <v>614</v>
      </c>
      <c r="C239" s="246"/>
      <c r="D239" s="246"/>
      <c r="E239" s="248"/>
      <c r="F239" s="249"/>
      <c r="G239" s="249"/>
      <c r="H239" s="219"/>
      <c r="K239" s="290"/>
      <c r="L239" s="290"/>
      <c r="M239" s="290"/>
      <c r="N239" s="290"/>
    </row>
    <row r="240" spans="1:14" ht="30" outlineLevel="1" x14ac:dyDescent="0.25">
      <c r="A240" s="223" t="s">
        <v>615</v>
      </c>
      <c r="B240" s="223" t="s">
        <v>616</v>
      </c>
      <c r="C240" s="223" t="s">
        <v>617</v>
      </c>
      <c r="D240" s="290"/>
      <c r="E240" s="290"/>
      <c r="F240" s="290"/>
      <c r="G240" s="290"/>
      <c r="H240" s="219"/>
      <c r="K240" s="290"/>
      <c r="L240" s="290"/>
      <c r="M240" s="290"/>
      <c r="N240" s="290"/>
    </row>
    <row r="241" spans="1:14" ht="30" outlineLevel="1" x14ac:dyDescent="0.25">
      <c r="A241" s="223" t="s">
        <v>618</v>
      </c>
      <c r="B241" s="223" t="s">
        <v>619</v>
      </c>
      <c r="C241" s="291" t="s">
        <v>617</v>
      </c>
      <c r="D241" s="290"/>
      <c r="E241" s="290"/>
      <c r="F241" s="290"/>
      <c r="G241" s="290"/>
      <c r="H241" s="219"/>
      <c r="K241" s="290"/>
      <c r="L241" s="290"/>
      <c r="M241" s="290"/>
      <c r="N241" s="290"/>
    </row>
    <row r="242" spans="1:14" outlineLevel="1" x14ac:dyDescent="0.25">
      <c r="A242" s="223" t="s">
        <v>620</v>
      </c>
      <c r="B242" s="223" t="s">
        <v>621</v>
      </c>
      <c r="C242" s="291" t="s">
        <v>622</v>
      </c>
      <c r="D242" s="290"/>
      <c r="E242" s="290"/>
      <c r="F242" s="290"/>
      <c r="G242" s="290"/>
      <c r="H242" s="219"/>
      <c r="K242" s="290"/>
      <c r="L242" s="290"/>
      <c r="M242" s="290"/>
      <c r="N242" s="290"/>
    </row>
    <row r="243" spans="1:14" ht="45" outlineLevel="1" x14ac:dyDescent="0.25">
      <c r="A243" s="223" t="s">
        <v>623</v>
      </c>
      <c r="B243" s="223" t="s">
        <v>624</v>
      </c>
      <c r="C243" s="223" t="s">
        <v>625</v>
      </c>
      <c r="D243" s="290"/>
      <c r="E243" s="290"/>
      <c r="F243" s="290"/>
      <c r="G243" s="290"/>
      <c r="H243" s="219"/>
      <c r="K243" s="290"/>
      <c r="L243" s="290"/>
      <c r="M243" s="290"/>
      <c r="N243" s="290"/>
    </row>
    <row r="244" spans="1:14" outlineLevel="1" x14ac:dyDescent="0.25">
      <c r="A244" s="223" t="s">
        <v>626</v>
      </c>
      <c r="D244" s="290"/>
      <c r="E244" s="290"/>
      <c r="F244" s="290"/>
      <c r="G244" s="290"/>
      <c r="H244" s="219"/>
      <c r="K244" s="290"/>
      <c r="L244" s="290"/>
      <c r="M244" s="290"/>
      <c r="N244" s="290"/>
    </row>
    <row r="245" spans="1:14" outlineLevel="1" x14ac:dyDescent="0.25">
      <c r="A245" s="223" t="s">
        <v>627</v>
      </c>
      <c r="D245" s="290"/>
      <c r="E245" s="290"/>
      <c r="F245" s="290"/>
      <c r="G245" s="290"/>
      <c r="H245" s="219"/>
      <c r="K245" s="290"/>
      <c r="L245" s="290"/>
      <c r="M245" s="290"/>
      <c r="N245" s="290"/>
    </row>
    <row r="246" spans="1:14" outlineLevel="1" x14ac:dyDescent="0.25">
      <c r="A246" s="223" t="s">
        <v>628</v>
      </c>
      <c r="D246" s="290"/>
      <c r="E246" s="290"/>
      <c r="F246" s="290"/>
      <c r="G246" s="290"/>
      <c r="H246" s="219"/>
      <c r="K246" s="290"/>
      <c r="L246" s="290"/>
      <c r="M246" s="290"/>
      <c r="N246" s="290"/>
    </row>
    <row r="247" spans="1:14" outlineLevel="1" x14ac:dyDescent="0.25">
      <c r="A247" s="223" t="s">
        <v>629</v>
      </c>
      <c r="D247" s="290"/>
      <c r="E247" s="290"/>
      <c r="F247" s="290"/>
      <c r="G247" s="290"/>
      <c r="H247" s="219"/>
      <c r="K247" s="290"/>
      <c r="L247" s="290"/>
      <c r="M247" s="290"/>
      <c r="N247" s="290"/>
    </row>
    <row r="248" spans="1:14" outlineLevel="1" x14ac:dyDescent="0.25">
      <c r="A248" s="223" t="s">
        <v>630</v>
      </c>
      <c r="D248" s="290"/>
      <c r="E248" s="290"/>
      <c r="F248" s="290"/>
      <c r="G248" s="290"/>
      <c r="H248" s="219"/>
      <c r="K248" s="290"/>
      <c r="L248" s="290"/>
      <c r="M248" s="290"/>
      <c r="N248" s="290"/>
    </row>
    <row r="249" spans="1:14" outlineLevel="1" x14ac:dyDescent="0.25">
      <c r="A249" s="223" t="s">
        <v>631</v>
      </c>
      <c r="D249" s="290"/>
      <c r="E249" s="290"/>
      <c r="F249" s="290"/>
      <c r="G249" s="290"/>
      <c r="H249" s="219"/>
      <c r="K249" s="290"/>
      <c r="L249" s="290"/>
      <c r="M249" s="290"/>
      <c r="N249" s="290"/>
    </row>
    <row r="250" spans="1:14" outlineLevel="1" x14ac:dyDescent="0.25">
      <c r="A250" s="223" t="s">
        <v>632</v>
      </c>
      <c r="D250" s="290"/>
      <c r="E250" s="290"/>
      <c r="F250" s="290"/>
      <c r="G250" s="290"/>
      <c r="H250" s="219"/>
      <c r="K250" s="290"/>
      <c r="L250" s="290"/>
      <c r="M250" s="290"/>
      <c r="N250" s="290"/>
    </row>
    <row r="251" spans="1:14" outlineLevel="1" x14ac:dyDescent="0.25">
      <c r="A251" s="223" t="s">
        <v>633</v>
      </c>
      <c r="D251" s="290"/>
      <c r="E251" s="290"/>
      <c r="F251" s="290"/>
      <c r="G251" s="290"/>
      <c r="H251" s="219"/>
      <c r="K251" s="290"/>
      <c r="L251" s="290"/>
      <c r="M251" s="290"/>
      <c r="N251" s="290"/>
    </row>
    <row r="252" spans="1:14" outlineLevel="1" x14ac:dyDescent="0.25">
      <c r="A252" s="223" t="s">
        <v>634</v>
      </c>
      <c r="D252" s="290"/>
      <c r="E252" s="290"/>
      <c r="F252" s="290"/>
      <c r="G252" s="290"/>
      <c r="H252" s="219"/>
      <c r="K252" s="290"/>
      <c r="L252" s="290"/>
      <c r="M252" s="290"/>
      <c r="N252" s="290"/>
    </row>
    <row r="253" spans="1:14" outlineLevel="1" x14ac:dyDescent="0.25">
      <c r="A253" s="223" t="s">
        <v>635</v>
      </c>
      <c r="D253" s="290"/>
      <c r="E253" s="290"/>
      <c r="F253" s="290"/>
      <c r="G253" s="290"/>
      <c r="H253" s="219"/>
      <c r="K253" s="290"/>
      <c r="L253" s="290"/>
      <c r="M253" s="290"/>
      <c r="N253" s="290"/>
    </row>
    <row r="254" spans="1:14" outlineLevel="1" x14ac:dyDescent="0.25">
      <c r="A254" s="223" t="s">
        <v>636</v>
      </c>
      <c r="D254" s="290"/>
      <c r="E254" s="290"/>
      <c r="F254" s="290"/>
      <c r="G254" s="290"/>
      <c r="H254" s="219"/>
      <c r="K254" s="290"/>
      <c r="L254" s="290"/>
      <c r="M254" s="290"/>
      <c r="N254" s="290"/>
    </row>
    <row r="255" spans="1:14" outlineLevel="1" x14ac:dyDescent="0.25">
      <c r="A255" s="223" t="s">
        <v>637</v>
      </c>
      <c r="D255" s="290"/>
      <c r="E255" s="290"/>
      <c r="F255" s="290"/>
      <c r="G255" s="290"/>
      <c r="H255" s="219"/>
      <c r="K255" s="290"/>
      <c r="L255" s="290"/>
      <c r="M255" s="290"/>
      <c r="N255" s="290"/>
    </row>
    <row r="256" spans="1:14" outlineLevel="1" x14ac:dyDescent="0.25">
      <c r="A256" s="223" t="s">
        <v>638</v>
      </c>
      <c r="D256" s="290"/>
      <c r="E256" s="290"/>
      <c r="F256" s="290"/>
      <c r="G256" s="290"/>
      <c r="H256" s="219"/>
      <c r="K256" s="290"/>
      <c r="L256" s="290"/>
      <c r="M256" s="290"/>
      <c r="N256" s="290"/>
    </row>
    <row r="257" spans="1:14" outlineLevel="1" x14ac:dyDescent="0.25">
      <c r="A257" s="223" t="s">
        <v>639</v>
      </c>
      <c r="D257" s="290"/>
      <c r="E257" s="290"/>
      <c r="F257" s="290"/>
      <c r="G257" s="290"/>
      <c r="H257" s="219"/>
      <c r="K257" s="290"/>
      <c r="L257" s="290"/>
      <c r="M257" s="290"/>
      <c r="N257" s="290"/>
    </row>
    <row r="258" spans="1:14" outlineLevel="1" x14ac:dyDescent="0.25">
      <c r="A258" s="223" t="s">
        <v>640</v>
      </c>
      <c r="D258" s="290"/>
      <c r="E258" s="290"/>
      <c r="F258" s="290"/>
      <c r="G258" s="290"/>
      <c r="H258" s="219"/>
      <c r="K258" s="290"/>
      <c r="L258" s="290"/>
      <c r="M258" s="290"/>
      <c r="N258" s="290"/>
    </row>
    <row r="259" spans="1:14" outlineLevel="1" x14ac:dyDescent="0.25">
      <c r="A259" s="223" t="s">
        <v>641</v>
      </c>
      <c r="D259" s="290"/>
      <c r="E259" s="290"/>
      <c r="F259" s="290"/>
      <c r="G259" s="290"/>
      <c r="H259" s="219"/>
      <c r="K259" s="290"/>
      <c r="L259" s="290"/>
      <c r="M259" s="290"/>
      <c r="N259" s="290"/>
    </row>
    <row r="260" spans="1:14" outlineLevel="1" x14ac:dyDescent="0.25">
      <c r="A260" s="223" t="s">
        <v>642</v>
      </c>
      <c r="D260" s="290"/>
      <c r="E260" s="290"/>
      <c r="F260" s="290"/>
      <c r="G260" s="290"/>
      <c r="H260" s="219"/>
      <c r="K260" s="290"/>
      <c r="L260" s="290"/>
      <c r="M260" s="290"/>
      <c r="N260" s="290"/>
    </row>
    <row r="261" spans="1:14" outlineLevel="1" x14ac:dyDescent="0.25">
      <c r="A261" s="223" t="s">
        <v>643</v>
      </c>
      <c r="D261" s="290"/>
      <c r="E261" s="290"/>
      <c r="F261" s="290"/>
      <c r="G261" s="290"/>
      <c r="H261" s="219"/>
      <c r="K261" s="290"/>
      <c r="L261" s="290"/>
      <c r="M261" s="290"/>
      <c r="N261" s="290"/>
    </row>
    <row r="262" spans="1:14" outlineLevel="1" x14ac:dyDescent="0.25">
      <c r="A262" s="223" t="s">
        <v>644</v>
      </c>
      <c r="D262" s="290"/>
      <c r="E262" s="290"/>
      <c r="F262" s="290"/>
      <c r="G262" s="290"/>
      <c r="H262" s="219"/>
      <c r="K262" s="290"/>
      <c r="L262" s="290"/>
      <c r="M262" s="290"/>
      <c r="N262" s="290"/>
    </row>
    <row r="263" spans="1:14" outlineLevel="1" x14ac:dyDescent="0.25">
      <c r="A263" s="223" t="s">
        <v>645</v>
      </c>
      <c r="D263" s="290"/>
      <c r="E263" s="290"/>
      <c r="F263" s="290"/>
      <c r="G263" s="290"/>
      <c r="H263" s="219"/>
      <c r="K263" s="290"/>
      <c r="L263" s="290"/>
      <c r="M263" s="290"/>
      <c r="N263" s="290"/>
    </row>
    <row r="264" spans="1:14" outlineLevel="1" x14ac:dyDescent="0.25">
      <c r="A264" s="223" t="s">
        <v>646</v>
      </c>
      <c r="D264" s="290"/>
      <c r="E264" s="290"/>
      <c r="F264" s="290"/>
      <c r="G264" s="290"/>
      <c r="H264" s="219"/>
      <c r="K264" s="290"/>
      <c r="L264" s="290"/>
      <c r="M264" s="290"/>
      <c r="N264" s="290"/>
    </row>
    <row r="265" spans="1:14" outlineLevel="1" x14ac:dyDescent="0.25">
      <c r="A265" s="223" t="s">
        <v>647</v>
      </c>
      <c r="D265" s="290"/>
      <c r="E265" s="290"/>
      <c r="F265" s="290"/>
      <c r="G265" s="290"/>
      <c r="H265" s="219"/>
      <c r="K265" s="290"/>
      <c r="L265" s="290"/>
      <c r="M265" s="290"/>
      <c r="N265" s="290"/>
    </row>
    <row r="266" spans="1:14" outlineLevel="1" x14ac:dyDescent="0.25">
      <c r="A266" s="223" t="s">
        <v>648</v>
      </c>
      <c r="D266" s="290"/>
      <c r="E266" s="290"/>
      <c r="F266" s="290"/>
      <c r="G266" s="290"/>
      <c r="H266" s="219"/>
      <c r="K266" s="290"/>
      <c r="L266" s="290"/>
      <c r="M266" s="290"/>
      <c r="N266" s="290"/>
    </row>
    <row r="267" spans="1:14" outlineLevel="1" x14ac:dyDescent="0.25">
      <c r="A267" s="223" t="s">
        <v>649</v>
      </c>
      <c r="D267" s="290"/>
      <c r="E267" s="290"/>
      <c r="F267" s="290"/>
      <c r="G267" s="290"/>
      <c r="H267" s="219"/>
      <c r="K267" s="290"/>
      <c r="L267" s="290"/>
      <c r="M267" s="290"/>
      <c r="N267" s="290"/>
    </row>
    <row r="268" spans="1:14" outlineLevel="1" x14ac:dyDescent="0.25">
      <c r="A268" s="223" t="s">
        <v>650</v>
      </c>
      <c r="D268" s="290"/>
      <c r="E268" s="290"/>
      <c r="F268" s="290"/>
      <c r="G268" s="290"/>
      <c r="H268" s="219"/>
      <c r="K268" s="290"/>
      <c r="L268" s="290"/>
      <c r="M268" s="290"/>
      <c r="N268" s="290"/>
    </row>
    <row r="269" spans="1:14" outlineLevel="1" x14ac:dyDescent="0.25">
      <c r="A269" s="223" t="s">
        <v>651</v>
      </c>
      <c r="D269" s="290"/>
      <c r="E269" s="290"/>
      <c r="F269" s="290"/>
      <c r="G269" s="290"/>
      <c r="H269" s="219"/>
      <c r="K269" s="290"/>
      <c r="L269" s="290"/>
      <c r="M269" s="290"/>
      <c r="N269" s="290"/>
    </row>
    <row r="270" spans="1:14" outlineLevel="1" x14ac:dyDescent="0.25">
      <c r="A270" s="223" t="s">
        <v>652</v>
      </c>
      <c r="D270" s="290"/>
      <c r="E270" s="290"/>
      <c r="F270" s="290"/>
      <c r="G270" s="290"/>
      <c r="H270" s="219"/>
      <c r="K270" s="290"/>
      <c r="L270" s="290"/>
      <c r="M270" s="290"/>
      <c r="N270" s="290"/>
    </row>
    <row r="271" spans="1:14" outlineLevel="1" x14ac:dyDescent="0.25">
      <c r="A271" s="223" t="s">
        <v>653</v>
      </c>
      <c r="D271" s="290"/>
      <c r="E271" s="290"/>
      <c r="F271" s="290"/>
      <c r="G271" s="290"/>
      <c r="H271" s="219"/>
      <c r="K271" s="290"/>
      <c r="L271" s="290"/>
      <c r="M271" s="290"/>
      <c r="N271" s="290"/>
    </row>
    <row r="272" spans="1:14" outlineLevel="1" x14ac:dyDescent="0.25">
      <c r="A272" s="223" t="s">
        <v>654</v>
      </c>
      <c r="D272" s="290"/>
      <c r="E272" s="290"/>
      <c r="F272" s="290"/>
      <c r="G272" s="290"/>
      <c r="H272" s="219"/>
      <c r="K272" s="290"/>
      <c r="L272" s="290"/>
      <c r="M272" s="290"/>
      <c r="N272" s="290"/>
    </row>
    <row r="273" spans="1:14" outlineLevel="1" x14ac:dyDescent="0.25">
      <c r="A273" s="223" t="s">
        <v>655</v>
      </c>
      <c r="D273" s="290"/>
      <c r="E273" s="290"/>
      <c r="F273" s="290"/>
      <c r="G273" s="290"/>
      <c r="H273" s="219"/>
      <c r="K273" s="290"/>
      <c r="L273" s="290"/>
      <c r="M273" s="290"/>
      <c r="N273" s="290"/>
    </row>
    <row r="274" spans="1:14" outlineLevel="1" x14ac:dyDescent="0.25">
      <c r="A274" s="223" t="s">
        <v>656</v>
      </c>
      <c r="D274" s="290"/>
      <c r="E274" s="290"/>
      <c r="F274" s="290"/>
      <c r="G274" s="290"/>
      <c r="H274" s="219"/>
      <c r="K274" s="290"/>
      <c r="L274" s="290"/>
      <c r="M274" s="290"/>
      <c r="N274" s="290"/>
    </row>
    <row r="275" spans="1:14" outlineLevel="1" x14ac:dyDescent="0.25">
      <c r="A275" s="223" t="s">
        <v>657</v>
      </c>
      <c r="D275" s="290"/>
      <c r="E275" s="290"/>
      <c r="F275" s="290"/>
      <c r="G275" s="290"/>
      <c r="H275" s="219"/>
      <c r="K275" s="290"/>
      <c r="L275" s="290"/>
      <c r="M275" s="290"/>
      <c r="N275" s="290"/>
    </row>
    <row r="276" spans="1:14" outlineLevel="1" x14ac:dyDescent="0.25">
      <c r="A276" s="223" t="s">
        <v>658</v>
      </c>
      <c r="D276" s="290"/>
      <c r="E276" s="290"/>
      <c r="F276" s="290"/>
      <c r="G276" s="290"/>
      <c r="H276" s="219"/>
      <c r="K276" s="290"/>
      <c r="L276" s="290"/>
      <c r="M276" s="290"/>
      <c r="N276" s="290"/>
    </row>
    <row r="277" spans="1:14" outlineLevel="1" x14ac:dyDescent="0.25">
      <c r="A277" s="223" t="s">
        <v>659</v>
      </c>
      <c r="D277" s="290"/>
      <c r="E277" s="290"/>
      <c r="F277" s="290"/>
      <c r="G277" s="290"/>
      <c r="H277" s="219"/>
      <c r="K277" s="290"/>
      <c r="L277" s="290"/>
      <c r="M277" s="290"/>
      <c r="N277" s="290"/>
    </row>
    <row r="278" spans="1:14" outlineLevel="1" x14ac:dyDescent="0.25">
      <c r="A278" s="223" t="s">
        <v>660</v>
      </c>
      <c r="D278" s="290"/>
      <c r="E278" s="290"/>
      <c r="F278" s="290"/>
      <c r="G278" s="290"/>
      <c r="H278" s="219"/>
      <c r="K278" s="290"/>
      <c r="L278" s="290"/>
      <c r="M278" s="290"/>
      <c r="N278" s="290"/>
    </row>
    <row r="279" spans="1:14" outlineLevel="1" x14ac:dyDescent="0.25">
      <c r="A279" s="223" t="s">
        <v>661</v>
      </c>
      <c r="D279" s="290"/>
      <c r="E279" s="290"/>
      <c r="F279" s="290"/>
      <c r="G279" s="290"/>
      <c r="H279" s="219"/>
      <c r="K279" s="290"/>
      <c r="L279" s="290"/>
      <c r="M279" s="290"/>
      <c r="N279" s="290"/>
    </row>
    <row r="280" spans="1:14" outlineLevel="1" x14ac:dyDescent="0.25">
      <c r="A280" s="223" t="s">
        <v>662</v>
      </c>
      <c r="D280" s="290"/>
      <c r="E280" s="290"/>
      <c r="F280" s="290"/>
      <c r="G280" s="290"/>
      <c r="H280" s="219"/>
      <c r="K280" s="290"/>
      <c r="L280" s="290"/>
      <c r="M280" s="290"/>
      <c r="N280" s="290"/>
    </row>
    <row r="281" spans="1:14" outlineLevel="1" x14ac:dyDescent="0.25">
      <c r="A281" s="223" t="s">
        <v>663</v>
      </c>
      <c r="D281" s="290"/>
      <c r="E281" s="290"/>
      <c r="F281" s="290"/>
      <c r="G281" s="290"/>
      <c r="H281" s="219"/>
      <c r="K281" s="290"/>
      <c r="L281" s="290"/>
      <c r="M281" s="290"/>
      <c r="N281" s="290"/>
    </row>
    <row r="282" spans="1:14" outlineLevel="1" x14ac:dyDescent="0.25">
      <c r="A282" s="223" t="s">
        <v>664</v>
      </c>
      <c r="D282" s="290"/>
      <c r="E282" s="290"/>
      <c r="F282" s="290"/>
      <c r="G282" s="290"/>
      <c r="H282" s="219"/>
      <c r="K282" s="290"/>
      <c r="L282" s="290"/>
      <c r="M282" s="290"/>
      <c r="N282" s="290"/>
    </row>
    <row r="283" spans="1:14" outlineLevel="1" x14ac:dyDescent="0.25">
      <c r="A283" s="223" t="s">
        <v>665</v>
      </c>
      <c r="D283" s="290"/>
      <c r="E283" s="290"/>
      <c r="F283" s="290"/>
      <c r="G283" s="290"/>
      <c r="H283" s="219"/>
      <c r="K283" s="290"/>
      <c r="L283" s="290"/>
      <c r="M283" s="290"/>
      <c r="N283" s="290"/>
    </row>
    <row r="284" spans="1:14" outlineLevel="1" x14ac:dyDescent="0.25">
      <c r="A284" s="223" t="s">
        <v>666</v>
      </c>
      <c r="D284" s="290"/>
      <c r="E284" s="290"/>
      <c r="F284" s="290"/>
      <c r="G284" s="290"/>
      <c r="H284" s="219"/>
      <c r="K284" s="290"/>
      <c r="L284" s="290"/>
      <c r="M284" s="290"/>
      <c r="N284" s="290"/>
    </row>
    <row r="285" spans="1:14" ht="18.75" x14ac:dyDescent="0.25">
      <c r="A285" s="234"/>
      <c r="B285" s="234" t="s">
        <v>1070</v>
      </c>
      <c r="C285" s="234" t="s">
        <v>667</v>
      </c>
      <c r="D285" s="234" t="s">
        <v>667</v>
      </c>
      <c r="E285" s="234"/>
      <c r="F285" s="235"/>
      <c r="G285" s="236"/>
      <c r="H285" s="219"/>
      <c r="I285" s="227"/>
      <c r="J285" s="227"/>
      <c r="K285" s="227"/>
      <c r="L285" s="227"/>
      <c r="M285" s="229"/>
    </row>
    <row r="286" spans="1:14" ht="18.75" x14ac:dyDescent="0.25">
      <c r="A286" s="292" t="s">
        <v>668</v>
      </c>
      <c r="B286" s="293"/>
      <c r="C286" s="293"/>
      <c r="D286" s="293"/>
      <c r="E286" s="293"/>
      <c r="F286" s="294"/>
      <c r="G286" s="293"/>
      <c r="H286" s="219"/>
      <c r="I286" s="227"/>
      <c r="J286" s="227"/>
      <c r="K286" s="227"/>
      <c r="L286" s="227"/>
      <c r="M286" s="229"/>
    </row>
    <row r="287" spans="1:14" ht="18.75" x14ac:dyDescent="0.25">
      <c r="A287" s="292" t="s">
        <v>669</v>
      </c>
      <c r="B287" s="293"/>
      <c r="C287" s="293"/>
      <c r="D287" s="293"/>
      <c r="E287" s="293"/>
      <c r="F287" s="294"/>
      <c r="G287" s="293"/>
      <c r="H287" s="219"/>
      <c r="I287" s="227"/>
      <c r="J287" s="227"/>
      <c r="K287" s="227"/>
      <c r="L287" s="227"/>
      <c r="M287" s="229"/>
    </row>
    <row r="288" spans="1:14" x14ac:dyDescent="0.25">
      <c r="A288" s="223" t="s">
        <v>670</v>
      </c>
      <c r="B288" s="241" t="s">
        <v>1037</v>
      </c>
      <c r="C288" s="295">
        <v>38</v>
      </c>
      <c r="D288" s="258"/>
      <c r="E288" s="258"/>
      <c r="F288" s="258"/>
      <c r="G288" s="258"/>
      <c r="H288" s="219"/>
      <c r="I288" s="241"/>
      <c r="J288" s="295"/>
      <c r="L288" s="258"/>
      <c r="M288" s="258"/>
      <c r="N288" s="258"/>
    </row>
    <row r="289" spans="1:14" x14ac:dyDescent="0.25">
      <c r="A289" s="223" t="s">
        <v>671</v>
      </c>
      <c r="B289" s="241" t="s">
        <v>1038</v>
      </c>
      <c r="C289" s="295">
        <v>39</v>
      </c>
      <c r="E289" s="258"/>
      <c r="F289" s="258"/>
      <c r="H289" s="219"/>
      <c r="I289" s="241"/>
      <c r="J289" s="295"/>
      <c r="L289" s="258"/>
      <c r="M289" s="258"/>
    </row>
    <row r="290" spans="1:14" ht="30" x14ac:dyDescent="0.25">
      <c r="A290" s="223" t="s">
        <v>672</v>
      </c>
      <c r="B290" s="241" t="s">
        <v>1039</v>
      </c>
      <c r="C290" s="291" t="s">
        <v>1040</v>
      </c>
      <c r="G290" s="296"/>
      <c r="H290" s="219"/>
      <c r="I290" s="241"/>
      <c r="J290" s="295"/>
      <c r="K290" s="295"/>
      <c r="L290" s="296"/>
      <c r="M290" s="258"/>
      <c r="N290" s="296"/>
    </row>
    <row r="291" spans="1:14" x14ac:dyDescent="0.25">
      <c r="A291" s="223" t="s">
        <v>673</v>
      </c>
      <c r="B291" s="241" t="s">
        <v>1041</v>
      </c>
      <c r="C291" s="295" t="s">
        <v>1074</v>
      </c>
      <c r="D291" s="295" t="s">
        <v>1079</v>
      </c>
      <c r="E291" s="296"/>
      <c r="F291" s="258"/>
      <c r="H291" s="219"/>
      <c r="I291" s="241"/>
      <c r="J291" s="295"/>
    </row>
    <row r="292" spans="1:14" x14ac:dyDescent="0.25">
      <c r="A292" s="223" t="s">
        <v>674</v>
      </c>
      <c r="B292" s="241" t="s">
        <v>1042</v>
      </c>
      <c r="C292" s="295">
        <v>52</v>
      </c>
      <c r="G292" s="296"/>
      <c r="H292" s="219"/>
      <c r="I292" s="241"/>
      <c r="J292" s="290"/>
      <c r="K292" s="295"/>
      <c r="L292" s="296"/>
      <c r="N292" s="296"/>
    </row>
    <row r="293" spans="1:14" x14ac:dyDescent="0.25">
      <c r="A293" s="223" t="s">
        <v>675</v>
      </c>
      <c r="B293" s="241" t="s">
        <v>1043</v>
      </c>
      <c r="C293" s="297" t="s">
        <v>1075</v>
      </c>
      <c r="D293" s="295" t="s">
        <v>1076</v>
      </c>
      <c r="E293" s="296"/>
      <c r="F293" s="295" t="s">
        <v>1080</v>
      </c>
      <c r="G293" s="295" t="s">
        <v>1083</v>
      </c>
      <c r="H293" s="219"/>
      <c r="I293" s="241"/>
      <c r="M293" s="296"/>
    </row>
    <row r="294" spans="1:14" x14ac:dyDescent="0.25">
      <c r="A294" s="223" t="s">
        <v>676</v>
      </c>
      <c r="B294" s="241" t="s">
        <v>1044</v>
      </c>
      <c r="C294" s="297" t="s">
        <v>1045</v>
      </c>
      <c r="H294" s="219"/>
      <c r="I294" s="241"/>
      <c r="J294" s="295"/>
      <c r="M294" s="296"/>
    </row>
    <row r="295" spans="1:14" x14ac:dyDescent="0.25">
      <c r="A295" s="223" t="s">
        <v>677</v>
      </c>
      <c r="B295" s="241" t="s">
        <v>1046</v>
      </c>
      <c r="C295" s="295" t="s">
        <v>1077</v>
      </c>
      <c r="D295" s="295" t="s">
        <v>1081</v>
      </c>
      <c r="F295" s="295" t="s">
        <v>1084</v>
      </c>
      <c r="H295" s="219"/>
      <c r="I295" s="241"/>
      <c r="J295" s="295"/>
      <c r="L295" s="296"/>
      <c r="M295" s="296"/>
    </row>
    <row r="296" spans="1:14" x14ac:dyDescent="0.25">
      <c r="A296" s="223" t="s">
        <v>678</v>
      </c>
      <c r="B296" s="241" t="s">
        <v>1047</v>
      </c>
      <c r="C296" s="295">
        <v>111</v>
      </c>
      <c r="F296" s="296"/>
      <c r="H296" s="219"/>
      <c r="I296" s="241"/>
      <c r="J296" s="295"/>
      <c r="L296" s="296"/>
      <c r="M296" s="296"/>
    </row>
    <row r="297" spans="1:14" x14ac:dyDescent="0.25">
      <c r="A297" s="223" t="s">
        <v>679</v>
      </c>
      <c r="B297" s="241" t="s">
        <v>1048</v>
      </c>
      <c r="C297" s="295">
        <v>163</v>
      </c>
      <c r="E297" s="296"/>
      <c r="F297" s="296"/>
      <c r="H297" s="219"/>
      <c r="J297" s="295"/>
      <c r="L297" s="296"/>
    </row>
    <row r="298" spans="1:14" x14ac:dyDescent="0.25">
      <c r="A298" s="223" t="s">
        <v>680</v>
      </c>
      <c r="B298" s="241" t="s">
        <v>1049</v>
      </c>
      <c r="C298" s="295">
        <v>137</v>
      </c>
      <c r="E298" s="296"/>
      <c r="F298" s="296"/>
      <c r="H298" s="219"/>
      <c r="I298" s="241"/>
      <c r="J298" s="295"/>
      <c r="L298" s="296"/>
    </row>
    <row r="299" spans="1:14" x14ac:dyDescent="0.25">
      <c r="A299" s="223" t="s">
        <v>681</v>
      </c>
      <c r="B299" s="241" t="s">
        <v>1050</v>
      </c>
      <c r="C299" s="291"/>
      <c r="E299" s="296"/>
      <c r="H299" s="219"/>
      <c r="I299" s="241"/>
      <c r="J299" s="295"/>
      <c r="L299" s="296"/>
    </row>
    <row r="300" spans="1:14" x14ac:dyDescent="0.25">
      <c r="A300" s="223" t="s">
        <v>682</v>
      </c>
      <c r="B300" s="241" t="s">
        <v>1051</v>
      </c>
      <c r="C300" s="295" t="s">
        <v>1052</v>
      </c>
      <c r="D300" s="295" t="s">
        <v>1053</v>
      </c>
      <c r="E300" s="296"/>
      <c r="H300" s="219"/>
      <c r="I300" s="241"/>
      <c r="J300" s="295"/>
      <c r="K300" s="295"/>
      <c r="L300" s="296"/>
    </row>
    <row r="301" spans="1:14" outlineLevel="1" x14ac:dyDescent="0.25">
      <c r="A301" s="223" t="s">
        <v>1063</v>
      </c>
      <c r="B301" s="241" t="s">
        <v>1054</v>
      </c>
      <c r="C301" s="295" t="s">
        <v>1055</v>
      </c>
      <c r="H301" s="219"/>
      <c r="I301" s="241"/>
      <c r="J301" s="295"/>
      <c r="K301" s="295"/>
      <c r="L301" s="296"/>
    </row>
    <row r="302" spans="1:14" outlineLevel="1" x14ac:dyDescent="0.25">
      <c r="A302" s="223" t="s">
        <v>1064</v>
      </c>
      <c r="B302" s="241" t="s">
        <v>1056</v>
      </c>
      <c r="C302" s="295" t="s">
        <v>1086</v>
      </c>
      <c r="H302" s="219"/>
      <c r="I302" s="241"/>
      <c r="J302" s="295"/>
      <c r="K302" s="295"/>
      <c r="L302" s="296"/>
    </row>
    <row r="303" spans="1:14" outlineLevel="1" x14ac:dyDescent="0.25">
      <c r="A303" s="223" t="s">
        <v>1065</v>
      </c>
      <c r="B303" s="241" t="s">
        <v>1057</v>
      </c>
      <c r="C303" s="295">
        <v>65</v>
      </c>
      <c r="H303" s="219"/>
      <c r="I303" s="241"/>
      <c r="J303" s="295"/>
      <c r="K303" s="295"/>
      <c r="L303" s="296"/>
    </row>
    <row r="304" spans="1:14" outlineLevel="1" x14ac:dyDescent="0.25">
      <c r="A304" s="223" t="s">
        <v>1066</v>
      </c>
      <c r="B304" s="241" t="s">
        <v>1058</v>
      </c>
      <c r="C304" s="295">
        <v>88</v>
      </c>
      <c r="H304" s="219"/>
      <c r="I304" s="241"/>
      <c r="J304" s="295"/>
      <c r="K304" s="295"/>
      <c r="L304" s="296"/>
    </row>
    <row r="305" spans="1:14" outlineLevel="1" x14ac:dyDescent="0.25">
      <c r="A305" s="223" t="s">
        <v>1067</v>
      </c>
      <c r="B305" s="241" t="s">
        <v>1059</v>
      </c>
      <c r="C305" s="295" t="s">
        <v>1060</v>
      </c>
      <c r="E305" s="296"/>
      <c r="H305" s="219"/>
      <c r="I305" s="241"/>
      <c r="J305" s="295"/>
      <c r="K305" s="295"/>
      <c r="L305" s="296"/>
      <c r="N305" s="221"/>
    </row>
    <row r="306" spans="1:14" outlineLevel="1" x14ac:dyDescent="0.25">
      <c r="A306" s="223" t="s">
        <v>1068</v>
      </c>
      <c r="B306" s="241" t="s">
        <v>1061</v>
      </c>
      <c r="C306" s="295">
        <v>44</v>
      </c>
      <c r="E306" s="296"/>
      <c r="H306" s="219"/>
      <c r="I306" s="241"/>
      <c r="J306" s="295"/>
      <c r="K306" s="295"/>
      <c r="L306" s="296"/>
      <c r="N306" s="221"/>
    </row>
    <row r="307" spans="1:14" outlineLevel="1" x14ac:dyDescent="0.25">
      <c r="A307" s="223" t="s">
        <v>1069</v>
      </c>
      <c r="B307" s="241" t="s">
        <v>1062</v>
      </c>
      <c r="C307" s="295" t="s">
        <v>1078</v>
      </c>
      <c r="D307" s="295" t="s">
        <v>1082</v>
      </c>
      <c r="E307" s="296"/>
      <c r="F307" s="295" t="s">
        <v>1085</v>
      </c>
      <c r="H307" s="219"/>
      <c r="I307" s="241"/>
      <c r="J307" s="295"/>
      <c r="K307" s="295"/>
      <c r="L307" s="296"/>
      <c r="N307" s="221"/>
    </row>
    <row r="308" spans="1:14" outlineLevel="1" x14ac:dyDescent="0.25">
      <c r="A308" s="223" t="s">
        <v>683</v>
      </c>
      <c r="B308" s="241"/>
      <c r="C308" s="295"/>
      <c r="D308" s="295"/>
      <c r="E308" s="296"/>
      <c r="H308" s="219"/>
      <c r="I308" s="241"/>
      <c r="J308" s="295"/>
      <c r="K308" s="295"/>
      <c r="L308" s="296"/>
      <c r="N308" s="221"/>
    </row>
    <row r="309" spans="1:14" outlineLevel="1" x14ac:dyDescent="0.25">
      <c r="A309" s="223" t="s">
        <v>684</v>
      </c>
      <c r="B309" s="241"/>
      <c r="C309" s="295"/>
      <c r="D309" s="295"/>
      <c r="E309" s="296"/>
      <c r="H309" s="219"/>
      <c r="I309" s="241"/>
      <c r="J309" s="295"/>
      <c r="K309" s="295"/>
      <c r="L309" s="296"/>
      <c r="N309" s="221"/>
    </row>
    <row r="310" spans="1:14" outlineLevel="1" x14ac:dyDescent="0.25">
      <c r="A310" s="223" t="s">
        <v>685</v>
      </c>
      <c r="H310" s="219"/>
      <c r="N310" s="221"/>
    </row>
    <row r="311" spans="1:14" ht="37.5" x14ac:dyDescent="0.25">
      <c r="A311" s="235"/>
      <c r="B311" s="234" t="s">
        <v>275</v>
      </c>
      <c r="C311" s="235"/>
      <c r="D311" s="235"/>
      <c r="E311" s="235"/>
      <c r="F311" s="235"/>
      <c r="G311" s="236"/>
      <c r="H311" s="219"/>
      <c r="I311" s="227"/>
      <c r="J311" s="229"/>
      <c r="K311" s="229"/>
      <c r="L311" s="229"/>
      <c r="M311" s="229"/>
      <c r="N311" s="221"/>
    </row>
    <row r="312" spans="1:14" x14ac:dyDescent="0.25">
      <c r="A312" s="223" t="s">
        <v>686</v>
      </c>
      <c r="B312" s="252" t="s">
        <v>687</v>
      </c>
      <c r="C312" s="223" t="s">
        <v>617</v>
      </c>
      <c r="H312" s="219"/>
      <c r="I312" s="252"/>
      <c r="J312" s="295"/>
      <c r="N312" s="221"/>
    </row>
    <row r="313" spans="1:14" outlineLevel="1" x14ac:dyDescent="0.25">
      <c r="A313" s="223" t="s">
        <v>688</v>
      </c>
      <c r="B313" s="252"/>
      <c r="C313" s="295"/>
      <c r="H313" s="219"/>
      <c r="I313" s="252"/>
      <c r="J313" s="295"/>
      <c r="N313" s="221"/>
    </row>
    <row r="314" spans="1:14" outlineLevel="1" x14ac:dyDescent="0.25">
      <c r="A314" s="223" t="s">
        <v>689</v>
      </c>
      <c r="B314" s="252"/>
      <c r="C314" s="295"/>
      <c r="H314" s="219"/>
      <c r="I314" s="252"/>
      <c r="J314" s="295"/>
      <c r="N314" s="221"/>
    </row>
    <row r="315" spans="1:14" outlineLevel="1" x14ac:dyDescent="0.25">
      <c r="A315" s="223" t="s">
        <v>690</v>
      </c>
      <c r="B315" s="252"/>
      <c r="C315" s="295"/>
      <c r="H315" s="219"/>
      <c r="I315" s="252"/>
      <c r="J315" s="295"/>
      <c r="N315" s="221"/>
    </row>
    <row r="316" spans="1:14" outlineLevel="1" x14ac:dyDescent="0.25">
      <c r="A316" s="223" t="s">
        <v>691</v>
      </c>
      <c r="B316" s="252"/>
      <c r="C316" s="295"/>
      <c r="H316" s="219"/>
      <c r="I316" s="252"/>
      <c r="J316" s="295"/>
      <c r="N316" s="221"/>
    </row>
    <row r="317" spans="1:14" outlineLevel="1" x14ac:dyDescent="0.25">
      <c r="A317" s="223" t="s">
        <v>692</v>
      </c>
      <c r="B317" s="252"/>
      <c r="C317" s="295"/>
      <c r="H317" s="219"/>
      <c r="I317" s="252"/>
      <c r="J317" s="295"/>
      <c r="N317" s="221"/>
    </row>
    <row r="318" spans="1:14" outlineLevel="1" x14ac:dyDescent="0.25">
      <c r="A318" s="223" t="s">
        <v>693</v>
      </c>
      <c r="B318" s="252"/>
      <c r="C318" s="295"/>
      <c r="H318" s="219"/>
      <c r="I318" s="252"/>
      <c r="J318" s="295"/>
      <c r="N318" s="221"/>
    </row>
    <row r="319" spans="1:14" ht="18.75" x14ac:dyDescent="0.25">
      <c r="A319" s="235"/>
      <c r="B319" s="234" t="s">
        <v>276</v>
      </c>
      <c r="C319" s="235"/>
      <c r="D319" s="235"/>
      <c r="E319" s="235"/>
      <c r="F319" s="235"/>
      <c r="G319" s="236"/>
      <c r="H319" s="219"/>
      <c r="I319" s="227"/>
      <c r="J319" s="229"/>
      <c r="K319" s="229"/>
      <c r="L319" s="229"/>
      <c r="M319" s="229"/>
      <c r="N319" s="221"/>
    </row>
    <row r="320" spans="1:14" ht="15" customHeight="1" outlineLevel="1" x14ac:dyDescent="0.25">
      <c r="A320" s="246"/>
      <c r="B320" s="247" t="s">
        <v>694</v>
      </c>
      <c r="C320" s="246"/>
      <c r="D320" s="246"/>
      <c r="E320" s="248"/>
      <c r="F320" s="249"/>
      <c r="G320" s="249"/>
      <c r="H320" s="219"/>
      <c r="L320" s="219"/>
      <c r="M320" s="219"/>
      <c r="N320" s="221"/>
    </row>
    <row r="321" spans="1:14" outlineLevel="1" x14ac:dyDescent="0.25">
      <c r="A321" s="223" t="s">
        <v>695</v>
      </c>
      <c r="B321" s="241" t="s">
        <v>696</v>
      </c>
      <c r="C321" s="241"/>
      <c r="H321" s="219"/>
      <c r="I321" s="221"/>
      <c r="J321" s="221"/>
      <c r="K321" s="221"/>
      <c r="L321" s="221"/>
      <c r="M321" s="221"/>
      <c r="N321" s="221"/>
    </row>
    <row r="322" spans="1:14" outlineLevel="1" x14ac:dyDescent="0.25">
      <c r="A322" s="223" t="s">
        <v>697</v>
      </c>
      <c r="B322" s="241" t="s">
        <v>698</v>
      </c>
      <c r="C322" s="241"/>
      <c r="H322" s="219"/>
      <c r="I322" s="221"/>
      <c r="J322" s="221"/>
      <c r="K322" s="221"/>
      <c r="L322" s="221"/>
      <c r="M322" s="221"/>
      <c r="N322" s="221"/>
    </row>
    <row r="323" spans="1:14" outlineLevel="1" x14ac:dyDescent="0.25">
      <c r="A323" s="223" t="s">
        <v>699</v>
      </c>
      <c r="B323" s="241" t="s">
        <v>700</v>
      </c>
      <c r="C323" s="241"/>
      <c r="H323" s="219"/>
      <c r="I323" s="221"/>
      <c r="J323" s="221"/>
      <c r="K323" s="221"/>
      <c r="L323" s="221"/>
      <c r="M323" s="221"/>
      <c r="N323" s="221"/>
    </row>
    <row r="324" spans="1:14" outlineLevel="1" x14ac:dyDescent="0.25">
      <c r="A324" s="223" t="s">
        <v>701</v>
      </c>
      <c r="B324" s="241" t="s">
        <v>702</v>
      </c>
      <c r="H324" s="219"/>
      <c r="I324" s="221"/>
      <c r="J324" s="221"/>
      <c r="K324" s="221"/>
      <c r="L324" s="221"/>
      <c r="M324" s="221"/>
      <c r="N324" s="221"/>
    </row>
    <row r="325" spans="1:14" outlineLevel="1" x14ac:dyDescent="0.25">
      <c r="A325" s="223" t="s">
        <v>703</v>
      </c>
      <c r="B325" s="241" t="s">
        <v>704</v>
      </c>
      <c r="H325" s="219"/>
      <c r="I325" s="221"/>
      <c r="J325" s="221"/>
      <c r="K325" s="221"/>
      <c r="L325" s="221"/>
      <c r="M325" s="221"/>
      <c r="N325" s="221"/>
    </row>
    <row r="326" spans="1:14" outlineLevel="1" x14ac:dyDescent="0.25">
      <c r="A326" s="223" t="s">
        <v>705</v>
      </c>
      <c r="B326" s="241" t="s">
        <v>706</v>
      </c>
      <c r="H326" s="219"/>
      <c r="I326" s="221"/>
      <c r="J326" s="221"/>
      <c r="K326" s="221"/>
      <c r="L326" s="221"/>
      <c r="M326" s="221"/>
      <c r="N326" s="221"/>
    </row>
    <row r="327" spans="1:14" outlineLevel="1" x14ac:dyDescent="0.25">
      <c r="A327" s="223" t="s">
        <v>707</v>
      </c>
      <c r="B327" s="241" t="s">
        <v>708</v>
      </c>
      <c r="H327" s="219"/>
      <c r="I327" s="221"/>
      <c r="J327" s="221"/>
      <c r="K327" s="221"/>
      <c r="L327" s="221"/>
      <c r="M327" s="221"/>
      <c r="N327" s="221"/>
    </row>
    <row r="328" spans="1:14" outlineLevel="1" x14ac:dyDescent="0.25">
      <c r="A328" s="223" t="s">
        <v>709</v>
      </c>
      <c r="B328" s="241" t="s">
        <v>710</v>
      </c>
      <c r="H328" s="219"/>
      <c r="I328" s="221"/>
      <c r="J328" s="221"/>
      <c r="K328" s="221"/>
      <c r="L328" s="221"/>
      <c r="M328" s="221"/>
      <c r="N328" s="221"/>
    </row>
    <row r="329" spans="1:14" outlineLevel="1" x14ac:dyDescent="0.25">
      <c r="A329" s="223" t="s">
        <v>711</v>
      </c>
      <c r="B329" s="241" t="s">
        <v>712</v>
      </c>
      <c r="H329" s="219"/>
      <c r="I329" s="221"/>
      <c r="J329" s="221"/>
      <c r="K329" s="221"/>
      <c r="L329" s="221"/>
      <c r="M329" s="221"/>
      <c r="N329" s="221"/>
    </row>
    <row r="330" spans="1:14" outlineLevel="1" x14ac:dyDescent="0.25">
      <c r="A330" s="223" t="s">
        <v>713</v>
      </c>
      <c r="B330" s="266" t="s">
        <v>714</v>
      </c>
      <c r="H330" s="219"/>
      <c r="I330" s="221"/>
      <c r="J330" s="221"/>
      <c r="K330" s="221"/>
      <c r="L330" s="221"/>
      <c r="M330" s="221"/>
      <c r="N330" s="221"/>
    </row>
    <row r="331" spans="1:14" outlineLevel="1" x14ac:dyDescent="0.25">
      <c r="A331" s="223" t="s">
        <v>715</v>
      </c>
      <c r="B331" s="266" t="s">
        <v>714</v>
      </c>
      <c r="H331" s="219"/>
      <c r="I331" s="221"/>
      <c r="J331" s="221"/>
      <c r="K331" s="221"/>
      <c r="L331" s="221"/>
      <c r="M331" s="221"/>
      <c r="N331" s="221"/>
    </row>
    <row r="332" spans="1:14" outlineLevel="1" x14ac:dyDescent="0.25">
      <c r="A332" s="223" t="s">
        <v>716</v>
      </c>
      <c r="B332" s="266" t="s">
        <v>714</v>
      </c>
      <c r="H332" s="219"/>
      <c r="I332" s="221"/>
      <c r="J332" s="221"/>
      <c r="K332" s="221"/>
      <c r="L332" s="221"/>
      <c r="M332" s="221"/>
      <c r="N332" s="221"/>
    </row>
    <row r="333" spans="1:14" outlineLevel="1" x14ac:dyDescent="0.25">
      <c r="A333" s="223" t="s">
        <v>717</v>
      </c>
      <c r="B333" s="266" t="s">
        <v>714</v>
      </c>
      <c r="H333" s="219"/>
      <c r="I333" s="221"/>
      <c r="J333" s="221"/>
      <c r="K333" s="221"/>
      <c r="L333" s="221"/>
      <c r="M333" s="221"/>
      <c r="N333" s="221"/>
    </row>
    <row r="334" spans="1:14" outlineLevel="1" x14ac:dyDescent="0.25">
      <c r="A334" s="223" t="s">
        <v>718</v>
      </c>
      <c r="B334" s="266" t="s">
        <v>714</v>
      </c>
      <c r="H334" s="219"/>
      <c r="I334" s="221"/>
      <c r="J334" s="221"/>
      <c r="K334" s="221"/>
      <c r="L334" s="221"/>
      <c r="M334" s="221"/>
      <c r="N334" s="221"/>
    </row>
    <row r="335" spans="1:14" outlineLevel="1" x14ac:dyDescent="0.25">
      <c r="A335" s="223" t="s">
        <v>719</v>
      </c>
      <c r="B335" s="266" t="s">
        <v>714</v>
      </c>
      <c r="H335" s="219"/>
      <c r="I335" s="221"/>
      <c r="J335" s="221"/>
      <c r="K335" s="221"/>
      <c r="L335" s="221"/>
      <c r="M335" s="221"/>
      <c r="N335" s="221"/>
    </row>
    <row r="336" spans="1:14" outlineLevel="1" x14ac:dyDescent="0.25">
      <c r="A336" s="223" t="s">
        <v>720</v>
      </c>
      <c r="B336" s="266" t="s">
        <v>714</v>
      </c>
      <c r="H336" s="219"/>
      <c r="I336" s="221"/>
      <c r="J336" s="221"/>
      <c r="K336" s="221"/>
      <c r="L336" s="221"/>
      <c r="M336" s="221"/>
      <c r="N336" s="221"/>
    </row>
    <row r="337" spans="1:14" outlineLevel="1" x14ac:dyDescent="0.25">
      <c r="A337" s="223" t="s">
        <v>721</v>
      </c>
      <c r="B337" s="266" t="s">
        <v>714</v>
      </c>
      <c r="H337" s="219"/>
      <c r="I337" s="221"/>
      <c r="J337" s="221"/>
      <c r="K337" s="221"/>
      <c r="L337" s="221"/>
      <c r="M337" s="221"/>
      <c r="N337" s="221"/>
    </row>
    <row r="338" spans="1:14" outlineLevel="1" x14ac:dyDescent="0.25">
      <c r="A338" s="223" t="s">
        <v>722</v>
      </c>
      <c r="B338" s="266" t="s">
        <v>714</v>
      </c>
      <c r="H338" s="219"/>
      <c r="I338" s="221"/>
      <c r="J338" s="221"/>
      <c r="K338" s="221"/>
      <c r="L338" s="221"/>
      <c r="M338" s="221"/>
      <c r="N338" s="221"/>
    </row>
    <row r="339" spans="1:14" outlineLevel="1" x14ac:dyDescent="0.25">
      <c r="A339" s="223" t="s">
        <v>723</v>
      </c>
      <c r="B339" s="266" t="s">
        <v>714</v>
      </c>
      <c r="H339" s="219"/>
      <c r="I339" s="221"/>
      <c r="J339" s="221"/>
      <c r="K339" s="221"/>
      <c r="L339" s="221"/>
      <c r="M339" s="221"/>
      <c r="N339" s="221"/>
    </row>
    <row r="340" spans="1:14" outlineLevel="1" x14ac:dyDescent="0.25">
      <c r="A340" s="223" t="s">
        <v>724</v>
      </c>
      <c r="B340" s="266" t="s">
        <v>714</v>
      </c>
      <c r="H340" s="219"/>
      <c r="I340" s="221"/>
      <c r="J340" s="221"/>
      <c r="K340" s="221"/>
      <c r="L340" s="221"/>
      <c r="M340" s="221"/>
      <c r="N340" s="221"/>
    </row>
    <row r="341" spans="1:14" outlineLevel="1" x14ac:dyDescent="0.25">
      <c r="A341" s="223" t="s">
        <v>725</v>
      </c>
      <c r="B341" s="266" t="s">
        <v>714</v>
      </c>
      <c r="H341" s="219"/>
      <c r="I341" s="221"/>
      <c r="J341" s="221"/>
      <c r="K341" s="221"/>
      <c r="L341" s="221"/>
      <c r="M341" s="221"/>
      <c r="N341" s="221"/>
    </row>
    <row r="342" spans="1:14" outlineLevel="1" x14ac:dyDescent="0.25">
      <c r="A342" s="223" t="s">
        <v>726</v>
      </c>
      <c r="B342" s="266" t="s">
        <v>714</v>
      </c>
      <c r="H342" s="219"/>
      <c r="I342" s="221"/>
      <c r="J342" s="221"/>
      <c r="K342" s="221"/>
      <c r="L342" s="221"/>
      <c r="M342" s="221"/>
      <c r="N342" s="221"/>
    </row>
    <row r="343" spans="1:14" outlineLevel="1" x14ac:dyDescent="0.25">
      <c r="A343" s="223" t="s">
        <v>727</v>
      </c>
      <c r="B343" s="266" t="s">
        <v>714</v>
      </c>
      <c r="H343" s="219"/>
      <c r="I343" s="221"/>
      <c r="J343" s="221"/>
      <c r="K343" s="221"/>
      <c r="L343" s="221"/>
      <c r="M343" s="221"/>
      <c r="N343" s="221"/>
    </row>
    <row r="344" spans="1:14" outlineLevel="1" x14ac:dyDescent="0.25">
      <c r="A344" s="223" t="s">
        <v>728</v>
      </c>
      <c r="B344" s="266" t="s">
        <v>714</v>
      </c>
      <c r="H344" s="219"/>
      <c r="I344" s="221"/>
      <c r="J344" s="221"/>
      <c r="K344" s="221"/>
      <c r="L344" s="221"/>
      <c r="M344" s="221"/>
      <c r="N344" s="221"/>
    </row>
    <row r="345" spans="1:14" outlineLevel="1" x14ac:dyDescent="0.25">
      <c r="A345" s="223" t="s">
        <v>729</v>
      </c>
      <c r="B345" s="266" t="s">
        <v>714</v>
      </c>
      <c r="H345" s="219"/>
      <c r="I345" s="221"/>
      <c r="J345" s="221"/>
      <c r="K345" s="221"/>
      <c r="L345" s="221"/>
      <c r="M345" s="221"/>
      <c r="N345" s="221"/>
    </row>
    <row r="346" spans="1:14" outlineLevel="1" x14ac:dyDescent="0.25">
      <c r="A346" s="223" t="s">
        <v>730</v>
      </c>
      <c r="B346" s="266" t="s">
        <v>714</v>
      </c>
      <c r="H346" s="219"/>
      <c r="I346" s="221"/>
      <c r="J346" s="221"/>
      <c r="K346" s="221"/>
      <c r="L346" s="221"/>
      <c r="M346" s="221"/>
      <c r="N346" s="221"/>
    </row>
    <row r="347" spans="1:14" outlineLevel="1" x14ac:dyDescent="0.25">
      <c r="A347" s="223" t="s">
        <v>731</v>
      </c>
      <c r="B347" s="266" t="s">
        <v>714</v>
      </c>
      <c r="H347" s="219"/>
      <c r="I347" s="221"/>
      <c r="J347" s="221"/>
      <c r="K347" s="221"/>
      <c r="L347" s="221"/>
      <c r="M347" s="221"/>
      <c r="N347" s="221"/>
    </row>
    <row r="348" spans="1:14" outlineLevel="1" x14ac:dyDescent="0.25">
      <c r="A348" s="223" t="s">
        <v>732</v>
      </c>
      <c r="B348" s="266" t="s">
        <v>714</v>
      </c>
      <c r="H348" s="219"/>
      <c r="I348" s="221"/>
      <c r="J348" s="221"/>
      <c r="K348" s="221"/>
      <c r="L348" s="221"/>
      <c r="M348" s="221"/>
      <c r="N348" s="221"/>
    </row>
    <row r="349" spans="1:14" outlineLevel="1" x14ac:dyDescent="0.25">
      <c r="A349" s="223" t="s">
        <v>733</v>
      </c>
      <c r="B349" s="266" t="s">
        <v>714</v>
      </c>
      <c r="H349" s="219"/>
      <c r="I349" s="221"/>
      <c r="J349" s="221"/>
      <c r="K349" s="221"/>
      <c r="L349" s="221"/>
      <c r="M349" s="221"/>
      <c r="N349" s="221"/>
    </row>
    <row r="350" spans="1:14" outlineLevel="1" x14ac:dyDescent="0.25">
      <c r="A350" s="223" t="s">
        <v>734</v>
      </c>
      <c r="B350" s="266" t="s">
        <v>714</v>
      </c>
      <c r="H350" s="219"/>
      <c r="I350" s="221"/>
      <c r="J350" s="221"/>
      <c r="K350" s="221"/>
      <c r="L350" s="221"/>
      <c r="M350" s="221"/>
      <c r="N350" s="221"/>
    </row>
    <row r="351" spans="1:14" outlineLevel="1" x14ac:dyDescent="0.25">
      <c r="A351" s="223" t="s">
        <v>735</v>
      </c>
      <c r="B351" s="266" t="s">
        <v>714</v>
      </c>
      <c r="H351" s="219"/>
      <c r="I351" s="221"/>
      <c r="J351" s="221"/>
      <c r="K351" s="221"/>
      <c r="L351" s="221"/>
      <c r="M351" s="221"/>
      <c r="N351" s="221"/>
    </row>
    <row r="352" spans="1:14" outlineLevel="1" x14ac:dyDescent="0.25">
      <c r="A352" s="223" t="s">
        <v>736</v>
      </c>
      <c r="B352" s="266" t="s">
        <v>714</v>
      </c>
      <c r="H352" s="219"/>
      <c r="I352" s="221"/>
      <c r="J352" s="221"/>
      <c r="K352" s="221"/>
      <c r="L352" s="221"/>
      <c r="M352" s="221"/>
      <c r="N352" s="221"/>
    </row>
    <row r="353" spans="1:14" outlineLevel="1" x14ac:dyDescent="0.25">
      <c r="A353" s="223" t="s">
        <v>737</v>
      </c>
      <c r="B353" s="266" t="s">
        <v>714</v>
      </c>
      <c r="H353" s="219"/>
      <c r="I353" s="221"/>
      <c r="J353" s="221"/>
      <c r="K353" s="221"/>
      <c r="L353" s="221"/>
      <c r="M353" s="221"/>
      <c r="N353" s="221"/>
    </row>
    <row r="354" spans="1:14" outlineLevel="1" x14ac:dyDescent="0.25">
      <c r="A354" s="223" t="s">
        <v>738</v>
      </c>
      <c r="B354" s="266" t="s">
        <v>714</v>
      </c>
      <c r="H354" s="219"/>
      <c r="I354" s="221"/>
      <c r="J354" s="221"/>
      <c r="K354" s="221"/>
      <c r="L354" s="221"/>
      <c r="M354" s="221"/>
      <c r="N354" s="221"/>
    </row>
    <row r="355" spans="1:14" outlineLevel="1" x14ac:dyDescent="0.25">
      <c r="A355" s="223" t="s">
        <v>739</v>
      </c>
      <c r="B355" s="266" t="s">
        <v>714</v>
      </c>
      <c r="H355" s="219"/>
      <c r="I355" s="221"/>
      <c r="J355" s="221"/>
      <c r="K355" s="221"/>
      <c r="L355" s="221"/>
      <c r="M355" s="221"/>
      <c r="N355" s="221"/>
    </row>
    <row r="356" spans="1:14" outlineLevel="1" x14ac:dyDescent="0.25">
      <c r="A356" s="223" t="s">
        <v>740</v>
      </c>
      <c r="B356" s="266" t="s">
        <v>714</v>
      </c>
      <c r="H356" s="219"/>
      <c r="I356" s="221"/>
      <c r="J356" s="221"/>
      <c r="K356" s="221"/>
      <c r="L356" s="221"/>
      <c r="M356" s="221"/>
      <c r="N356" s="221"/>
    </row>
    <row r="357" spans="1:14" outlineLevel="1" x14ac:dyDescent="0.25">
      <c r="A357" s="223" t="s">
        <v>741</v>
      </c>
      <c r="B357" s="266" t="s">
        <v>714</v>
      </c>
      <c r="H357" s="219"/>
      <c r="I357" s="221"/>
      <c r="J357" s="221"/>
      <c r="K357" s="221"/>
      <c r="L357" s="221"/>
      <c r="M357" s="221"/>
      <c r="N357" s="221"/>
    </row>
    <row r="358" spans="1:14" outlineLevel="1" x14ac:dyDescent="0.25">
      <c r="A358" s="223" t="s">
        <v>742</v>
      </c>
      <c r="B358" s="266" t="s">
        <v>714</v>
      </c>
      <c r="H358" s="219"/>
      <c r="I358" s="221"/>
      <c r="J358" s="221"/>
      <c r="K358" s="221"/>
      <c r="L358" s="221"/>
      <c r="M358" s="221"/>
      <c r="N358" s="221"/>
    </row>
    <row r="359" spans="1:14" outlineLevel="1" x14ac:dyDescent="0.25">
      <c r="A359" s="223" t="s">
        <v>743</v>
      </c>
      <c r="B359" s="266" t="s">
        <v>714</v>
      </c>
      <c r="H359" s="219"/>
      <c r="I359" s="221"/>
      <c r="J359" s="221"/>
      <c r="K359" s="221"/>
      <c r="L359" s="221"/>
      <c r="M359" s="221"/>
      <c r="N359" s="221"/>
    </row>
    <row r="360" spans="1:14" outlineLevel="1" x14ac:dyDescent="0.25">
      <c r="A360" s="223" t="s">
        <v>744</v>
      </c>
      <c r="B360" s="266" t="s">
        <v>714</v>
      </c>
      <c r="H360" s="219"/>
      <c r="I360" s="221"/>
      <c r="J360" s="221"/>
      <c r="K360" s="221"/>
      <c r="L360" s="221"/>
      <c r="M360" s="221"/>
      <c r="N360" s="221"/>
    </row>
    <row r="361" spans="1:14" outlineLevel="1" x14ac:dyDescent="0.25">
      <c r="A361" s="223" t="s">
        <v>745</v>
      </c>
      <c r="B361" s="266" t="s">
        <v>714</v>
      </c>
      <c r="H361" s="219"/>
      <c r="I361" s="221"/>
      <c r="J361" s="221"/>
      <c r="K361" s="221"/>
      <c r="L361" s="221"/>
      <c r="M361" s="221"/>
      <c r="N361" s="221"/>
    </row>
    <row r="362" spans="1:14" outlineLevel="1" x14ac:dyDescent="0.25">
      <c r="A362" s="223" t="s">
        <v>746</v>
      </c>
      <c r="B362" s="266" t="s">
        <v>714</v>
      </c>
      <c r="H362" s="219"/>
      <c r="I362" s="221"/>
      <c r="J362" s="221"/>
      <c r="K362" s="221"/>
      <c r="L362" s="221"/>
      <c r="M362" s="221"/>
      <c r="N362" s="221"/>
    </row>
    <row r="363" spans="1:14" outlineLevel="1" x14ac:dyDescent="0.25">
      <c r="A363" s="223" t="s">
        <v>747</v>
      </c>
      <c r="B363" s="266" t="s">
        <v>714</v>
      </c>
      <c r="H363" s="219"/>
      <c r="I363" s="221"/>
      <c r="J363" s="221"/>
      <c r="K363" s="221"/>
      <c r="L363" s="221"/>
      <c r="M363" s="221"/>
      <c r="N363" s="221"/>
    </row>
    <row r="364" spans="1:14" outlineLevel="1" x14ac:dyDescent="0.25">
      <c r="A364" s="223" t="s">
        <v>748</v>
      </c>
      <c r="B364" s="266" t="s">
        <v>714</v>
      </c>
      <c r="H364" s="219"/>
      <c r="I364" s="221"/>
      <c r="J364" s="221"/>
      <c r="K364" s="221"/>
      <c r="L364" s="221"/>
      <c r="M364" s="221"/>
      <c r="N364" s="221"/>
    </row>
    <row r="365" spans="1:14" outlineLevel="1" x14ac:dyDescent="0.25">
      <c r="A365" s="223" t="s">
        <v>749</v>
      </c>
      <c r="B365" s="266" t="s">
        <v>714</v>
      </c>
      <c r="H365" s="219"/>
      <c r="I365" s="221"/>
      <c r="J365" s="221"/>
      <c r="K365" s="221"/>
      <c r="L365" s="221"/>
      <c r="M365" s="221"/>
      <c r="N365" s="221"/>
    </row>
    <row r="366" spans="1:14" x14ac:dyDescent="0.25">
      <c r="H366" s="219"/>
      <c r="I366" s="221"/>
      <c r="J366" s="221"/>
      <c r="K366" s="221"/>
      <c r="L366" s="221"/>
      <c r="M366" s="221"/>
      <c r="N366" s="221"/>
    </row>
    <row r="367" spans="1:14" x14ac:dyDescent="0.25">
      <c r="H367" s="219"/>
      <c r="I367" s="221"/>
      <c r="J367" s="221"/>
      <c r="K367" s="221"/>
      <c r="L367" s="221"/>
      <c r="M367" s="221"/>
      <c r="N367" s="221"/>
    </row>
    <row r="368" spans="1:14" x14ac:dyDescent="0.25">
      <c r="H368" s="219"/>
      <c r="I368" s="221"/>
      <c r="J368" s="221"/>
      <c r="K368" s="221"/>
      <c r="L368" s="221"/>
      <c r="M368" s="221"/>
      <c r="N368" s="221"/>
    </row>
    <row r="369" spans="8:8" s="221" customFormat="1" x14ac:dyDescent="0.25">
      <c r="H369" s="219"/>
    </row>
    <row r="370" spans="8:8" s="221" customFormat="1" x14ac:dyDescent="0.25">
      <c r="H370" s="219"/>
    </row>
    <row r="371" spans="8:8" s="221" customFormat="1" x14ac:dyDescent="0.25">
      <c r="H371" s="219"/>
    </row>
    <row r="372" spans="8:8" s="221" customFormat="1" x14ac:dyDescent="0.25">
      <c r="H372" s="219"/>
    </row>
    <row r="373" spans="8:8" s="221" customFormat="1" x14ac:dyDescent="0.25">
      <c r="H373" s="219"/>
    </row>
    <row r="374" spans="8:8" s="221" customFormat="1" x14ac:dyDescent="0.25">
      <c r="H374" s="219"/>
    </row>
    <row r="375" spans="8:8" s="221" customFormat="1" x14ac:dyDescent="0.25">
      <c r="H375" s="219"/>
    </row>
    <row r="376" spans="8:8" s="221" customFormat="1" x14ac:dyDescent="0.25">
      <c r="H376" s="219"/>
    </row>
    <row r="377" spans="8:8" s="221" customFormat="1" x14ac:dyDescent="0.25">
      <c r="H377" s="219"/>
    </row>
    <row r="378" spans="8:8" s="221" customFormat="1" x14ac:dyDescent="0.25">
      <c r="H378" s="219"/>
    </row>
    <row r="379" spans="8:8" s="221" customFormat="1" x14ac:dyDescent="0.25">
      <c r="H379" s="219"/>
    </row>
    <row r="380" spans="8:8" s="221" customFormat="1" x14ac:dyDescent="0.25">
      <c r="H380" s="219"/>
    </row>
    <row r="381" spans="8:8" s="221" customFormat="1" x14ac:dyDescent="0.25">
      <c r="H381" s="219"/>
    </row>
    <row r="382" spans="8:8" s="221" customFormat="1" x14ac:dyDescent="0.25">
      <c r="H382" s="219"/>
    </row>
    <row r="383" spans="8:8" s="221" customFormat="1" x14ac:dyDescent="0.25">
      <c r="H383" s="219"/>
    </row>
    <row r="384" spans="8:8" s="221" customFormat="1" x14ac:dyDescent="0.25">
      <c r="H384" s="219"/>
    </row>
    <row r="385" spans="8:8" s="221" customFormat="1" x14ac:dyDescent="0.25">
      <c r="H385" s="219"/>
    </row>
    <row r="386" spans="8:8" s="221" customFormat="1" x14ac:dyDescent="0.25">
      <c r="H386" s="219"/>
    </row>
    <row r="387" spans="8:8" s="221" customFormat="1" x14ac:dyDescent="0.25">
      <c r="H387" s="219"/>
    </row>
    <row r="388" spans="8:8" s="221" customFormat="1" x14ac:dyDescent="0.25">
      <c r="H388" s="219"/>
    </row>
    <row r="389" spans="8:8" s="221" customFormat="1" x14ac:dyDescent="0.25">
      <c r="H389" s="219"/>
    </row>
    <row r="390" spans="8:8" s="221" customFormat="1" x14ac:dyDescent="0.25">
      <c r="H390" s="219"/>
    </row>
    <row r="391" spans="8:8" s="221" customFormat="1" x14ac:dyDescent="0.25">
      <c r="H391" s="219"/>
    </row>
    <row r="392" spans="8:8" s="221" customFormat="1" x14ac:dyDescent="0.25">
      <c r="H392" s="219"/>
    </row>
    <row r="393" spans="8:8" s="221" customFormat="1" x14ac:dyDescent="0.25">
      <c r="H393" s="219"/>
    </row>
    <row r="394" spans="8:8" s="221" customFormat="1" x14ac:dyDescent="0.25">
      <c r="H394" s="219"/>
    </row>
    <row r="395" spans="8:8" s="221" customFormat="1" x14ac:dyDescent="0.25">
      <c r="H395" s="219"/>
    </row>
    <row r="396" spans="8:8" s="221" customFormat="1" x14ac:dyDescent="0.25">
      <c r="H396" s="219"/>
    </row>
    <row r="397" spans="8:8" s="221" customFormat="1" x14ac:dyDescent="0.25">
      <c r="H397" s="219"/>
    </row>
    <row r="398" spans="8:8" s="221" customFormat="1" x14ac:dyDescent="0.25">
      <c r="H398" s="219"/>
    </row>
    <row r="399" spans="8:8" s="221" customFormat="1" x14ac:dyDescent="0.25">
      <c r="H399" s="219"/>
    </row>
    <row r="400" spans="8:8" s="221" customFormat="1" x14ac:dyDescent="0.25">
      <c r="H400" s="219"/>
    </row>
    <row r="401" spans="8:8" s="221" customFormat="1" x14ac:dyDescent="0.25">
      <c r="H401" s="219"/>
    </row>
    <row r="402" spans="8:8" s="221" customFormat="1" x14ac:dyDescent="0.25">
      <c r="H402" s="219"/>
    </row>
    <row r="403" spans="8:8" s="221" customFormat="1" x14ac:dyDescent="0.25">
      <c r="H403" s="219"/>
    </row>
    <row r="404" spans="8:8" s="221" customFormat="1" x14ac:dyDescent="0.25">
      <c r="H404" s="219"/>
    </row>
    <row r="405" spans="8:8" s="221" customFormat="1" x14ac:dyDescent="0.25">
      <c r="H405" s="219"/>
    </row>
    <row r="406" spans="8:8" s="221" customFormat="1" x14ac:dyDescent="0.25">
      <c r="H406" s="219"/>
    </row>
    <row r="407" spans="8:8" s="221" customFormat="1" x14ac:dyDescent="0.25">
      <c r="H407" s="219"/>
    </row>
    <row r="408" spans="8:8" s="221" customFormat="1" x14ac:dyDescent="0.25">
      <c r="H408" s="219"/>
    </row>
    <row r="409" spans="8:8" s="221" customFormat="1" x14ac:dyDescent="0.25">
      <c r="H409" s="219"/>
    </row>
    <row r="410" spans="8:8" s="221" customFormat="1" x14ac:dyDescent="0.25">
      <c r="H410" s="219"/>
    </row>
    <row r="411" spans="8:8" s="221" customFormat="1" x14ac:dyDescent="0.25">
      <c r="H411" s="219"/>
    </row>
    <row r="412" spans="8:8" s="221" customFormat="1" x14ac:dyDescent="0.25">
      <c r="H412" s="219"/>
    </row>
    <row r="413" spans="8:8" s="221" customFormat="1" x14ac:dyDescent="0.25">
      <c r="H413" s="219"/>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B101:D110 F101:G110 B130:D136 B156 F130:G136 F156:G162 C112:D128 C93:D93 D94:D99 C94:C100" name="Range6_1"/>
    <protectedRange sqref="B18:B25" name="Basic Facts 2_1"/>
    <protectedRange sqref="C14:C25" name="Basic facts_1"/>
    <protectedRange sqref="C28:C30 C39 B31:C35" name="Regulatory Sumary_1"/>
    <protectedRange sqref="C3 B18:B25 C14:C25 C28:C30 B46:B51 C45:C51 D46:D51 F45:G51 C53:D57 B59:D64 F53:G57 F59:G64 C66:D66 B78:D87 F66:G69 F83:G87 B40:B43 C39:C43 B31:C35 C70:D70 C93:D93 G70:G76 G78:G82 D71:D76 C71:C77 D94:D99 C94:C100" name="HTT General_1"/>
    <protectedRange sqref="C156:D156 B157:D162 C138 C139:D154" name="Range7_1"/>
    <protectedRange sqref="C174:C178 B180:D191 F180:G191" name="Range9_1"/>
    <protectedRange sqref="C312 B321:G365" name="Range11_1"/>
    <protectedRange sqref="C45:C51 B46:B51 D46:G51 F45:G45" name="Range13_1"/>
    <protectedRange sqref="F70:F82" name="HTT General_1_1"/>
  </protectedRanges>
  <dataValidations disablePrompts="1"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workbookViewId="0">
      <selection sqref="A1:XFD1048576"/>
    </sheetView>
  </sheetViews>
  <sheetFormatPr baseColWidth="10" defaultColWidth="8.7109375" defaultRowHeight="15" outlineLevelRow="1" x14ac:dyDescent="0.25"/>
  <cols>
    <col min="1" max="1" width="12.140625" style="87" customWidth="1"/>
    <col min="2" max="2" width="60.7109375" style="87" customWidth="1"/>
    <col min="3" max="4" width="40.7109375" style="87" customWidth="1"/>
    <col min="5" max="5" width="7.28515625" style="87" customWidth="1"/>
    <col min="6" max="6" width="40.7109375" style="87" customWidth="1"/>
    <col min="7" max="7" width="40.7109375" style="85" customWidth="1"/>
    <col min="8" max="8" width="7.28515625" style="87" customWidth="1"/>
    <col min="9" max="9" width="71.7109375" style="87" customWidth="1"/>
    <col min="10" max="11" width="47.7109375" style="87" customWidth="1"/>
    <col min="12" max="12" width="7.28515625" style="87" customWidth="1"/>
    <col min="13" max="13" width="25.7109375" style="87" customWidth="1"/>
    <col min="14" max="14" width="25.7109375" style="85" customWidth="1"/>
    <col min="15" max="16384" width="8.7109375" style="86"/>
  </cols>
  <sheetData>
    <row r="1" spans="1:14" ht="31.5" x14ac:dyDescent="0.25">
      <c r="A1" s="84" t="s">
        <v>1092</v>
      </c>
      <c r="B1" s="84"/>
      <c r="C1" s="85"/>
      <c r="D1" s="85"/>
      <c r="E1" s="85"/>
      <c r="F1" s="186" t="s">
        <v>266</v>
      </c>
      <c r="H1" s="85"/>
      <c r="I1" s="1"/>
      <c r="J1" s="85"/>
      <c r="K1" s="85"/>
      <c r="L1" s="85"/>
      <c r="M1" s="85"/>
    </row>
    <row r="2" spans="1:14" ht="15.75" thickBot="1" x14ac:dyDescent="0.3">
      <c r="A2" s="85"/>
      <c r="B2" s="85"/>
      <c r="C2" s="85"/>
      <c r="D2" s="85"/>
      <c r="E2" s="85"/>
      <c r="F2" s="85"/>
      <c r="H2"/>
      <c r="L2" s="85"/>
      <c r="M2" s="85"/>
    </row>
    <row r="3" spans="1:14" ht="19.5" thickBot="1" x14ac:dyDescent="0.3">
      <c r="A3" s="88"/>
      <c r="B3" s="89" t="s">
        <v>267</v>
      </c>
      <c r="C3" s="127" t="s">
        <v>812</v>
      </c>
      <c r="D3" s="88"/>
      <c r="E3" s="88"/>
      <c r="F3" s="88"/>
      <c r="G3" s="88"/>
      <c r="H3"/>
      <c r="L3" s="85"/>
      <c r="M3" s="85"/>
    </row>
    <row r="4" spans="1:14" ht="15.75" thickBot="1" x14ac:dyDescent="0.3">
      <c r="H4"/>
      <c r="L4" s="85"/>
      <c r="M4" s="85"/>
    </row>
    <row r="5" spans="1:14" ht="18.75" x14ac:dyDescent="0.25">
      <c r="B5" s="91" t="s">
        <v>813</v>
      </c>
      <c r="C5" s="90"/>
      <c r="E5" s="92"/>
      <c r="F5" s="92"/>
      <c r="H5"/>
      <c r="L5" s="85"/>
      <c r="M5" s="85"/>
    </row>
    <row r="6" spans="1:14" ht="15.75" thickBot="1" x14ac:dyDescent="0.3">
      <c r="B6" s="93"/>
      <c r="H6"/>
      <c r="L6" s="85"/>
      <c r="M6" s="85"/>
    </row>
    <row r="7" spans="1:14" s="129" customFormat="1" x14ac:dyDescent="0.25">
      <c r="A7" s="87"/>
      <c r="B7" s="128"/>
      <c r="C7" s="87"/>
      <c r="D7" s="87"/>
      <c r="E7" s="87"/>
      <c r="F7" s="87"/>
      <c r="G7" s="85"/>
      <c r="H7"/>
      <c r="I7" s="87"/>
      <c r="J7" s="87"/>
      <c r="K7" s="87"/>
      <c r="L7" s="85"/>
      <c r="M7" s="85"/>
      <c r="N7" s="85"/>
    </row>
    <row r="8" spans="1:14" ht="37.5" x14ac:dyDescent="0.25">
      <c r="A8" s="184" t="s">
        <v>277</v>
      </c>
      <c r="B8" s="184" t="s">
        <v>814</v>
      </c>
      <c r="C8" s="94"/>
      <c r="D8" s="94"/>
      <c r="E8" s="94"/>
      <c r="F8" s="94"/>
      <c r="G8" s="95"/>
      <c r="H8"/>
      <c r="I8" s="97"/>
      <c r="J8" s="92"/>
      <c r="K8" s="92"/>
      <c r="L8" s="92"/>
      <c r="M8" s="92"/>
    </row>
    <row r="9" spans="1:14" ht="15" customHeight="1" x14ac:dyDescent="0.25">
      <c r="A9" s="98"/>
      <c r="B9" s="99" t="s">
        <v>815</v>
      </c>
      <c r="C9" s="98"/>
      <c r="D9" s="98"/>
      <c r="E9" s="98"/>
      <c r="F9" s="101"/>
      <c r="G9" s="101"/>
      <c r="H9"/>
      <c r="I9" s="97"/>
      <c r="J9" s="96"/>
      <c r="K9" s="96"/>
      <c r="L9" s="96"/>
      <c r="M9" s="114"/>
      <c r="N9" s="114"/>
    </row>
    <row r="10" spans="1:14" x14ac:dyDescent="0.25">
      <c r="A10" s="87" t="s">
        <v>816</v>
      </c>
      <c r="B10" s="87" t="s">
        <v>817</v>
      </c>
      <c r="C10" s="130"/>
      <c r="E10" s="97"/>
      <c r="F10" s="97"/>
      <c r="H10"/>
      <c r="I10" s="97"/>
      <c r="L10" s="97"/>
      <c r="M10" s="97"/>
    </row>
    <row r="11" spans="1:14" outlineLevel="1" x14ac:dyDescent="0.25">
      <c r="A11" s="87" t="s">
        <v>818</v>
      </c>
      <c r="B11" s="112" t="s">
        <v>750</v>
      </c>
      <c r="C11" s="130"/>
      <c r="E11" s="97"/>
      <c r="F11" s="97"/>
      <c r="H11"/>
      <c r="I11" s="97"/>
      <c r="L11" s="97"/>
      <c r="M11" s="97"/>
    </row>
    <row r="12" spans="1:14" outlineLevel="1" x14ac:dyDescent="0.25">
      <c r="A12" s="87" t="s">
        <v>819</v>
      </c>
      <c r="B12" s="112" t="s">
        <v>751</v>
      </c>
      <c r="C12" s="130"/>
      <c r="E12" s="97"/>
      <c r="F12" s="97"/>
      <c r="H12"/>
      <c r="I12" s="97"/>
      <c r="L12" s="97"/>
      <c r="M12" s="97"/>
    </row>
    <row r="13" spans="1:14" outlineLevel="1" x14ac:dyDescent="0.25">
      <c r="A13" s="87" t="s">
        <v>820</v>
      </c>
      <c r="E13" s="97"/>
      <c r="F13" s="97"/>
      <c r="H13"/>
      <c r="I13" s="97"/>
      <c r="L13" s="97"/>
      <c r="M13" s="97"/>
    </row>
    <row r="14" spans="1:14" outlineLevel="1" x14ac:dyDescent="0.25">
      <c r="A14" s="87" t="s">
        <v>821</v>
      </c>
      <c r="E14" s="97"/>
      <c r="F14" s="97"/>
      <c r="H14"/>
      <c r="I14" s="97"/>
      <c r="L14" s="97"/>
      <c r="M14" s="97"/>
    </row>
    <row r="15" spans="1:14" outlineLevel="1" x14ac:dyDescent="0.25">
      <c r="A15" s="87" t="s">
        <v>822</v>
      </c>
      <c r="E15" s="97"/>
      <c r="F15" s="97"/>
      <c r="H15"/>
      <c r="I15" s="97"/>
      <c r="L15" s="97"/>
      <c r="M15" s="97"/>
    </row>
    <row r="16" spans="1:14" outlineLevel="1" x14ac:dyDescent="0.25">
      <c r="A16" s="87" t="s">
        <v>823</v>
      </c>
      <c r="E16" s="97"/>
      <c r="F16" s="97"/>
      <c r="H16"/>
      <c r="I16" s="97"/>
      <c r="L16" s="97"/>
      <c r="M16" s="97"/>
    </row>
    <row r="17" spans="1:14" outlineLevel="1" x14ac:dyDescent="0.25">
      <c r="A17" s="87" t="s">
        <v>824</v>
      </c>
      <c r="E17" s="97"/>
      <c r="F17" s="97"/>
      <c r="H17"/>
      <c r="I17" s="97"/>
      <c r="L17" s="97"/>
      <c r="M17" s="97"/>
    </row>
    <row r="18" spans="1:14" x14ac:dyDescent="0.25">
      <c r="A18" s="98"/>
      <c r="B18" s="98" t="s">
        <v>825</v>
      </c>
      <c r="C18" s="98" t="s">
        <v>807</v>
      </c>
      <c r="D18" s="98" t="s">
        <v>826</v>
      </c>
      <c r="E18" s="98"/>
      <c r="F18" s="98" t="s">
        <v>827</v>
      </c>
      <c r="G18" s="98" t="s">
        <v>828</v>
      </c>
      <c r="H18"/>
      <c r="I18" s="131"/>
      <c r="J18" s="96"/>
      <c r="K18" s="96"/>
      <c r="L18" s="92"/>
      <c r="M18" s="96"/>
      <c r="N18" s="96"/>
    </row>
    <row r="19" spans="1:14" x14ac:dyDescent="0.25">
      <c r="A19" s="87" t="s">
        <v>829</v>
      </c>
      <c r="B19" s="87" t="s">
        <v>830</v>
      </c>
      <c r="C19" s="103">
        <f>'[1]ECB Moodys Surveillance'!C129</f>
        <v>11380807.305506757</v>
      </c>
      <c r="D19" s="96"/>
      <c r="E19" s="96"/>
      <c r="F19" s="114"/>
      <c r="G19" s="114"/>
      <c r="H19"/>
      <c r="I19" s="97"/>
      <c r="L19" s="96"/>
      <c r="M19" s="114"/>
      <c r="N19" s="114"/>
    </row>
    <row r="20" spans="1:14" x14ac:dyDescent="0.25">
      <c r="A20" s="96"/>
      <c r="B20" s="131"/>
      <c r="C20" s="96"/>
      <c r="D20" s="96"/>
      <c r="E20" s="96"/>
      <c r="F20" s="114"/>
      <c r="G20" s="114"/>
      <c r="H20"/>
      <c r="I20" s="131"/>
      <c r="J20" s="96"/>
      <c r="K20" s="96"/>
      <c r="L20" s="96"/>
      <c r="M20" s="114"/>
      <c r="N20" s="114"/>
    </row>
    <row r="21" spans="1:14" x14ac:dyDescent="0.25">
      <c r="B21" s="87" t="s">
        <v>808</v>
      </c>
      <c r="C21" s="96"/>
      <c r="D21" s="96"/>
      <c r="E21" s="96"/>
      <c r="F21" s="114"/>
      <c r="G21" s="114"/>
      <c r="H21"/>
      <c r="I21" s="97"/>
      <c r="J21" s="96"/>
      <c r="K21" s="96"/>
      <c r="L21" s="96"/>
      <c r="M21" s="114"/>
      <c r="N21" s="114"/>
    </row>
    <row r="22" spans="1:14" x14ac:dyDescent="0.25">
      <c r="A22" s="87" t="s">
        <v>831</v>
      </c>
      <c r="B22" s="117" t="s">
        <v>832</v>
      </c>
      <c r="C22" s="103"/>
      <c r="D22" s="130" t="s">
        <v>617</v>
      </c>
      <c r="E22" s="97"/>
      <c r="F22" s="107" t="e">
        <f>C22/$C$37</f>
        <v>#DIV/0!</v>
      </c>
      <c r="G22" s="107" t="str">
        <f>IF($D$37=0,"",IF(D22="[for completion]","",D22/$D$37))</f>
        <v/>
      </c>
      <c r="H22"/>
      <c r="I22" s="97"/>
      <c r="L22" s="97"/>
      <c r="M22" s="108"/>
      <c r="N22" s="108"/>
    </row>
    <row r="23" spans="1:14" x14ac:dyDescent="0.25">
      <c r="A23" s="87" t="s">
        <v>833</v>
      </c>
      <c r="B23" s="117" t="s">
        <v>834</v>
      </c>
      <c r="C23" s="103"/>
      <c r="D23" s="130" t="s">
        <v>617</v>
      </c>
      <c r="E23" s="97"/>
      <c r="F23" s="107" t="e">
        <f t="shared" ref="F23:F26" si="0">C23/$C$37</f>
        <v>#DIV/0!</v>
      </c>
      <c r="G23" s="107" t="str">
        <f t="shared" ref="G23:G36" si="1">IF($D$37=0,"",IF(D23="[for completion]","",D23/$D$37))</f>
        <v/>
      </c>
      <c r="H23"/>
      <c r="I23" s="97"/>
      <c r="L23" s="97"/>
      <c r="M23" s="108"/>
      <c r="N23" s="108"/>
    </row>
    <row r="24" spans="1:14" x14ac:dyDescent="0.25">
      <c r="A24" s="87" t="s">
        <v>835</v>
      </c>
      <c r="B24" s="117" t="s">
        <v>836</v>
      </c>
      <c r="C24" s="103"/>
      <c r="D24" s="130" t="s">
        <v>617</v>
      </c>
      <c r="F24" s="107" t="e">
        <f t="shared" si="0"/>
        <v>#DIV/0!</v>
      </c>
      <c r="G24" s="107" t="str">
        <f t="shared" si="1"/>
        <v/>
      </c>
      <c r="H24"/>
      <c r="I24" s="97"/>
      <c r="M24" s="108"/>
      <c r="N24" s="108"/>
    </row>
    <row r="25" spans="1:14" x14ac:dyDescent="0.25">
      <c r="A25" s="87" t="s">
        <v>837</v>
      </c>
      <c r="B25" s="117" t="s">
        <v>838</v>
      </c>
      <c r="C25" s="103"/>
      <c r="D25" s="130" t="s">
        <v>617</v>
      </c>
      <c r="E25" s="105"/>
      <c r="F25" s="107" t="e">
        <f t="shared" si="0"/>
        <v>#DIV/0!</v>
      </c>
      <c r="G25" s="107" t="str">
        <f t="shared" si="1"/>
        <v/>
      </c>
      <c r="H25"/>
      <c r="I25" s="97"/>
      <c r="L25" s="105"/>
      <c r="M25" s="108"/>
      <c r="N25" s="108"/>
    </row>
    <row r="26" spans="1:14" x14ac:dyDescent="0.25">
      <c r="A26" s="87" t="s">
        <v>839</v>
      </c>
      <c r="B26" s="117" t="s">
        <v>840</v>
      </c>
      <c r="C26" s="103"/>
      <c r="D26" s="130" t="s">
        <v>617</v>
      </c>
      <c r="E26" s="105"/>
      <c r="F26" s="107" t="e">
        <f t="shared" si="0"/>
        <v>#DIV/0!</v>
      </c>
      <c r="G26" s="107" t="str">
        <f t="shared" si="1"/>
        <v/>
      </c>
      <c r="H26"/>
      <c r="I26" s="97"/>
      <c r="L26" s="105"/>
      <c r="M26" s="108"/>
      <c r="N26" s="108"/>
    </row>
    <row r="27" spans="1:14" x14ac:dyDescent="0.25">
      <c r="B27" s="97"/>
      <c r="C27" s="103"/>
      <c r="D27" s="130"/>
      <c r="E27" s="105"/>
      <c r="F27" s="107" t="str">
        <f t="shared" ref="F27:F36" si="2">IF($C$37=0,"",IF(C27="[for completion]","",C27/$C$37))</f>
        <v/>
      </c>
      <c r="G27" s="107" t="str">
        <f t="shared" si="1"/>
        <v/>
      </c>
      <c r="H27"/>
      <c r="I27" s="97"/>
      <c r="L27" s="105"/>
      <c r="M27" s="108"/>
      <c r="N27" s="108"/>
    </row>
    <row r="28" spans="1:14" x14ac:dyDescent="0.25">
      <c r="B28" s="97"/>
      <c r="C28" s="103"/>
      <c r="D28" s="130"/>
      <c r="E28" s="105"/>
      <c r="F28" s="107" t="str">
        <f t="shared" si="2"/>
        <v/>
      </c>
      <c r="G28" s="107" t="str">
        <f t="shared" si="1"/>
        <v/>
      </c>
      <c r="H28"/>
      <c r="I28" s="97"/>
      <c r="L28" s="105"/>
      <c r="M28" s="108"/>
      <c r="N28" s="108"/>
    </row>
    <row r="29" spans="1:14" x14ac:dyDescent="0.25">
      <c r="B29" s="97"/>
      <c r="C29" s="103"/>
      <c r="D29" s="130"/>
      <c r="E29" s="105"/>
      <c r="F29" s="107" t="str">
        <f t="shared" si="2"/>
        <v/>
      </c>
      <c r="G29" s="107" t="str">
        <f t="shared" si="1"/>
        <v/>
      </c>
      <c r="H29"/>
      <c r="I29" s="97"/>
      <c r="L29" s="105"/>
      <c r="M29" s="108"/>
      <c r="N29" s="108"/>
    </row>
    <row r="30" spans="1:14" x14ac:dyDescent="0.25">
      <c r="B30" s="97"/>
      <c r="C30" s="103"/>
      <c r="D30" s="130"/>
      <c r="E30" s="105"/>
      <c r="F30" s="107" t="str">
        <f t="shared" si="2"/>
        <v/>
      </c>
      <c r="G30" s="107" t="str">
        <f t="shared" si="1"/>
        <v/>
      </c>
      <c r="H30"/>
      <c r="I30" s="97"/>
      <c r="L30" s="105"/>
      <c r="M30" s="108"/>
      <c r="N30" s="108"/>
    </row>
    <row r="31" spans="1:14" x14ac:dyDescent="0.25">
      <c r="B31" s="97"/>
      <c r="C31" s="103"/>
      <c r="D31" s="130"/>
      <c r="E31" s="105"/>
      <c r="F31" s="107" t="str">
        <f t="shared" si="2"/>
        <v/>
      </c>
      <c r="G31" s="107" t="str">
        <f t="shared" si="1"/>
        <v/>
      </c>
      <c r="H31"/>
      <c r="I31" s="97"/>
      <c r="L31" s="105"/>
      <c r="M31" s="108"/>
      <c r="N31" s="108"/>
    </row>
    <row r="32" spans="1:14" x14ac:dyDescent="0.25">
      <c r="B32" s="97"/>
      <c r="C32" s="103"/>
      <c r="D32" s="130"/>
      <c r="E32" s="105"/>
      <c r="F32" s="107" t="str">
        <f t="shared" si="2"/>
        <v/>
      </c>
      <c r="G32" s="107" t="str">
        <f t="shared" si="1"/>
        <v/>
      </c>
      <c r="H32"/>
      <c r="I32" s="97"/>
      <c r="L32" s="105"/>
      <c r="M32" s="108"/>
      <c r="N32" s="108"/>
    </row>
    <row r="33" spans="1:14" x14ac:dyDescent="0.25">
      <c r="B33" s="97"/>
      <c r="C33" s="103"/>
      <c r="D33" s="130"/>
      <c r="E33" s="105"/>
      <c r="F33" s="107" t="str">
        <f t="shared" si="2"/>
        <v/>
      </c>
      <c r="G33" s="107" t="str">
        <f t="shared" si="1"/>
        <v/>
      </c>
      <c r="H33"/>
      <c r="I33" s="97"/>
      <c r="L33" s="105"/>
      <c r="M33" s="108"/>
      <c r="N33" s="108"/>
    </row>
    <row r="34" spans="1:14" x14ac:dyDescent="0.25">
      <c r="B34" s="97"/>
      <c r="C34" s="103"/>
      <c r="D34" s="130"/>
      <c r="E34" s="105"/>
      <c r="F34" s="107" t="str">
        <f t="shared" si="2"/>
        <v/>
      </c>
      <c r="G34" s="107" t="str">
        <f t="shared" si="1"/>
        <v/>
      </c>
      <c r="H34"/>
      <c r="I34" s="97"/>
      <c r="L34" s="105"/>
      <c r="M34" s="108"/>
      <c r="N34" s="108"/>
    </row>
    <row r="35" spans="1:14" x14ac:dyDescent="0.25">
      <c r="B35" s="97"/>
      <c r="C35" s="103"/>
      <c r="D35" s="130"/>
      <c r="E35" s="105"/>
      <c r="F35" s="107" t="str">
        <f t="shared" si="2"/>
        <v/>
      </c>
      <c r="G35" s="107" t="str">
        <f t="shared" si="1"/>
        <v/>
      </c>
      <c r="H35"/>
      <c r="I35" s="97"/>
      <c r="L35" s="105"/>
      <c r="M35" s="108"/>
      <c r="N35" s="108"/>
    </row>
    <row r="36" spans="1:14" x14ac:dyDescent="0.25">
      <c r="B36" s="97"/>
      <c r="C36" s="103"/>
      <c r="D36" s="130"/>
      <c r="E36" s="105"/>
      <c r="F36" s="107" t="str">
        <f t="shared" si="2"/>
        <v/>
      </c>
      <c r="G36" s="107" t="str">
        <f t="shared" si="1"/>
        <v/>
      </c>
      <c r="H36"/>
      <c r="I36" s="97"/>
      <c r="L36" s="105"/>
      <c r="M36" s="108"/>
      <c r="N36" s="108"/>
    </row>
    <row r="37" spans="1:14" x14ac:dyDescent="0.25">
      <c r="A37" s="87" t="s">
        <v>841</v>
      </c>
      <c r="B37" s="109" t="s">
        <v>351</v>
      </c>
      <c r="C37" s="110">
        <f>SUM(C22:C36)</f>
        <v>0</v>
      </c>
      <c r="D37" s="106">
        <f>SUM(D22:D36)</f>
        <v>0</v>
      </c>
      <c r="E37" s="105"/>
      <c r="F37" s="111" t="e">
        <f>SUM(F22:F36)</f>
        <v>#DIV/0!</v>
      </c>
      <c r="G37" s="111">
        <f>SUM(G22:G36)</f>
        <v>0</v>
      </c>
      <c r="H37"/>
      <c r="I37" s="109"/>
      <c r="J37" s="97"/>
      <c r="K37" s="97"/>
      <c r="L37" s="105"/>
      <c r="M37" s="113"/>
      <c r="N37" s="113"/>
    </row>
    <row r="38" spans="1:14" x14ac:dyDescent="0.25">
      <c r="A38" s="98"/>
      <c r="B38" s="99" t="s">
        <v>842</v>
      </c>
      <c r="C38" s="98" t="s">
        <v>311</v>
      </c>
      <c r="D38" s="98"/>
      <c r="E38" s="100"/>
      <c r="F38" s="98" t="s">
        <v>827</v>
      </c>
      <c r="G38" s="98"/>
      <c r="H38"/>
      <c r="I38" s="131"/>
      <c r="J38" s="96"/>
      <c r="K38" s="96"/>
      <c r="L38" s="92"/>
      <c r="M38" s="96"/>
      <c r="N38" s="96"/>
    </row>
    <row r="39" spans="1:14" x14ac:dyDescent="0.25">
      <c r="A39" s="87" t="s">
        <v>843</v>
      </c>
      <c r="B39" s="97" t="s">
        <v>844</v>
      </c>
      <c r="C39" s="102">
        <f>'[1]ECB Moodys Surveillance'!C13</f>
        <v>3368718962.4299998</v>
      </c>
      <c r="E39" s="132"/>
      <c r="F39" s="107">
        <f>IF($C$42=0,"",IF(C39="[for completion]","",C39/$C$42))</f>
        <v>1</v>
      </c>
      <c r="G39" s="106"/>
      <c r="H39"/>
      <c r="I39" s="97"/>
      <c r="L39" s="132"/>
      <c r="M39" s="108"/>
      <c r="N39" s="106"/>
    </row>
    <row r="40" spans="1:14" x14ac:dyDescent="0.25">
      <c r="A40" s="87" t="s">
        <v>845</v>
      </c>
      <c r="B40" s="97" t="s">
        <v>846</v>
      </c>
      <c r="C40" s="102">
        <v>0</v>
      </c>
      <c r="E40" s="132"/>
      <c r="F40" s="107">
        <f>IF($C$42=0,"",IF(C40="[for completion]","",C40/$C$42))</f>
        <v>0</v>
      </c>
      <c r="G40" s="106"/>
      <c r="H40"/>
      <c r="I40" s="97"/>
      <c r="L40" s="132"/>
      <c r="M40" s="108"/>
      <c r="N40" s="106"/>
    </row>
    <row r="41" spans="1:14" x14ac:dyDescent="0.25">
      <c r="A41" s="87" t="s">
        <v>847</v>
      </c>
      <c r="B41" s="97" t="s">
        <v>349</v>
      </c>
      <c r="C41" s="102">
        <v>0</v>
      </c>
      <c r="E41" s="105"/>
      <c r="F41" s="107">
        <f>IF($C$42=0,"",IF(C41="[for completion]","",C41/$C$42))</f>
        <v>0</v>
      </c>
      <c r="G41" s="106"/>
      <c r="H41"/>
      <c r="I41" s="97"/>
      <c r="L41" s="105"/>
      <c r="M41" s="108"/>
      <c r="N41" s="106"/>
    </row>
    <row r="42" spans="1:14" x14ac:dyDescent="0.25">
      <c r="A42" s="87" t="s">
        <v>848</v>
      </c>
      <c r="B42" s="109" t="s">
        <v>351</v>
      </c>
      <c r="C42" s="110">
        <f>SUM(C39:C41)</f>
        <v>3368718962.4299998</v>
      </c>
      <c r="D42" s="97"/>
      <c r="E42" s="105"/>
      <c r="F42" s="111">
        <f>SUM(F39:F41)</f>
        <v>1</v>
      </c>
      <c r="G42" s="106"/>
      <c r="H42"/>
      <c r="I42" s="97"/>
      <c r="L42" s="105"/>
      <c r="M42" s="108"/>
      <c r="N42" s="106"/>
    </row>
    <row r="43" spans="1:14" outlineLevel="1" x14ac:dyDescent="0.25">
      <c r="A43" s="87" t="s">
        <v>849</v>
      </c>
      <c r="B43" s="109"/>
      <c r="C43" s="97"/>
      <c r="D43" s="97"/>
      <c r="E43" s="105"/>
      <c r="F43" s="113"/>
      <c r="G43" s="106"/>
      <c r="H43"/>
      <c r="I43" s="97"/>
      <c r="L43" s="105"/>
      <c r="M43" s="108"/>
      <c r="N43" s="106"/>
    </row>
    <row r="44" spans="1:14" outlineLevel="1" x14ac:dyDescent="0.25">
      <c r="A44" s="87" t="s">
        <v>850</v>
      </c>
      <c r="B44" s="109"/>
      <c r="C44" s="97"/>
      <c r="D44" s="97"/>
      <c r="E44" s="105"/>
      <c r="F44" s="113"/>
      <c r="G44" s="106"/>
      <c r="H44"/>
      <c r="I44" s="97"/>
      <c r="L44" s="105"/>
      <c r="M44" s="108"/>
      <c r="N44" s="106"/>
    </row>
    <row r="45" spans="1:14" outlineLevel="1" x14ac:dyDescent="0.25">
      <c r="A45" s="87" t="s">
        <v>851</v>
      </c>
      <c r="B45" s="97"/>
      <c r="E45" s="105"/>
      <c r="F45" s="108"/>
      <c r="G45" s="106"/>
      <c r="H45"/>
      <c r="I45" s="97"/>
      <c r="L45" s="105"/>
      <c r="M45" s="108"/>
      <c r="N45" s="106"/>
    </row>
    <row r="46" spans="1:14" outlineLevel="1" x14ac:dyDescent="0.25">
      <c r="A46" s="87" t="s">
        <v>852</v>
      </c>
      <c r="B46" s="97"/>
      <c r="E46" s="105"/>
      <c r="F46" s="108"/>
      <c r="G46" s="106"/>
      <c r="H46"/>
      <c r="I46" s="97"/>
      <c r="L46" s="105"/>
      <c r="M46" s="108"/>
      <c r="N46" s="106"/>
    </row>
    <row r="47" spans="1:14" outlineLevel="1" x14ac:dyDescent="0.25">
      <c r="A47" s="87" t="s">
        <v>853</v>
      </c>
      <c r="B47" s="97"/>
      <c r="E47" s="105"/>
      <c r="F47" s="108"/>
      <c r="G47" s="106"/>
      <c r="H47"/>
      <c r="I47" s="97"/>
      <c r="L47" s="105"/>
      <c r="M47" s="108"/>
      <c r="N47" s="106"/>
    </row>
    <row r="48" spans="1:14" ht="15" customHeight="1" x14ac:dyDescent="0.25">
      <c r="A48" s="98"/>
      <c r="B48" s="99" t="s">
        <v>752</v>
      </c>
      <c r="C48" s="98" t="s">
        <v>827</v>
      </c>
      <c r="D48" s="98"/>
      <c r="E48" s="100"/>
      <c r="F48" s="101"/>
      <c r="G48" s="101"/>
      <c r="H48"/>
      <c r="I48" s="131"/>
      <c r="J48" s="96"/>
      <c r="K48" s="96"/>
      <c r="L48" s="92"/>
      <c r="M48" s="114"/>
      <c r="N48" s="114"/>
    </row>
    <row r="49" spans="1:14" x14ac:dyDescent="0.25">
      <c r="A49" s="87" t="s">
        <v>854</v>
      </c>
      <c r="B49" s="133" t="s">
        <v>753</v>
      </c>
      <c r="C49" s="104">
        <f>SUM(C50:C76)</f>
        <v>0.41220578206154512</v>
      </c>
      <c r="G49" s="87"/>
      <c r="H49"/>
      <c r="I49" s="92"/>
      <c r="N49" s="87"/>
    </row>
    <row r="50" spans="1:14" x14ac:dyDescent="0.25">
      <c r="A50" s="87" t="s">
        <v>855</v>
      </c>
      <c r="B50" s="87" t="s">
        <v>754</v>
      </c>
      <c r="C50" s="104">
        <f>'[1]Country exposure'!F31</f>
        <v>7.7832769941386373E-3</v>
      </c>
      <c r="G50" s="87"/>
      <c r="H50"/>
      <c r="N50" s="87"/>
    </row>
    <row r="51" spans="1:14" x14ac:dyDescent="0.25">
      <c r="A51" s="87" t="s">
        <v>856</v>
      </c>
      <c r="B51" s="87" t="s">
        <v>755</v>
      </c>
      <c r="C51" s="104">
        <f>[2]Pais!G4</f>
        <v>2.1516174121387053E-3</v>
      </c>
      <c r="G51" s="87"/>
      <c r="H51"/>
      <c r="N51" s="87"/>
    </row>
    <row r="52" spans="1:14" x14ac:dyDescent="0.25">
      <c r="A52" s="87" t="s">
        <v>857</v>
      </c>
      <c r="B52" s="87" t="s">
        <v>756</v>
      </c>
      <c r="C52" s="104">
        <v>0</v>
      </c>
      <c r="G52" s="87"/>
      <c r="H52"/>
      <c r="N52" s="87"/>
    </row>
    <row r="53" spans="1:14" x14ac:dyDescent="0.25">
      <c r="A53" s="87" t="s">
        <v>858</v>
      </c>
      <c r="B53" s="87" t="s">
        <v>757</v>
      </c>
      <c r="C53" s="104">
        <v>0</v>
      </c>
      <c r="G53" s="87"/>
      <c r="H53"/>
      <c r="N53" s="87"/>
    </row>
    <row r="54" spans="1:14" x14ac:dyDescent="0.25">
      <c r="A54" s="87" t="s">
        <v>859</v>
      </c>
      <c r="B54" s="87" t="s">
        <v>758</v>
      </c>
      <c r="C54" s="104">
        <v>0</v>
      </c>
      <c r="G54" s="87"/>
      <c r="H54"/>
      <c r="N54" s="87"/>
    </row>
    <row r="55" spans="1:14" x14ac:dyDescent="0.25">
      <c r="A55" s="87" t="s">
        <v>860</v>
      </c>
      <c r="B55" s="87" t="s">
        <v>759</v>
      </c>
      <c r="C55" s="104">
        <v>0</v>
      </c>
      <c r="G55" s="87"/>
      <c r="H55"/>
      <c r="N55" s="87"/>
    </row>
    <row r="56" spans="1:14" x14ac:dyDescent="0.25">
      <c r="A56" s="87" t="s">
        <v>861</v>
      </c>
      <c r="B56" s="87" t="s">
        <v>760</v>
      </c>
      <c r="C56" s="104">
        <f>'[1]Country exposure'!F29</f>
        <v>1.6416889778216152E-2</v>
      </c>
      <c r="G56" s="87"/>
      <c r="H56"/>
      <c r="N56" s="87"/>
    </row>
    <row r="57" spans="1:14" x14ac:dyDescent="0.25">
      <c r="A57" s="87" t="s">
        <v>862</v>
      </c>
      <c r="B57" s="87" t="s">
        <v>761</v>
      </c>
      <c r="C57" s="104">
        <v>0</v>
      </c>
      <c r="G57" s="87"/>
      <c r="H57"/>
      <c r="N57" s="87"/>
    </row>
    <row r="58" spans="1:14" x14ac:dyDescent="0.25">
      <c r="A58" s="87" t="s">
        <v>863</v>
      </c>
      <c r="B58" s="87" t="s">
        <v>762</v>
      </c>
      <c r="C58" s="104">
        <v>0</v>
      </c>
      <c r="G58" s="87"/>
      <c r="H58"/>
      <c r="N58" s="87"/>
    </row>
    <row r="59" spans="1:14" x14ac:dyDescent="0.25">
      <c r="A59" s="87" t="s">
        <v>864</v>
      </c>
      <c r="B59" s="87" t="s">
        <v>763</v>
      </c>
      <c r="C59" s="104">
        <f>'[1]Country exposure'!F33</f>
        <v>2.7391510431442642E-3</v>
      </c>
      <c r="G59" s="87"/>
      <c r="H59"/>
      <c r="N59" s="87"/>
    </row>
    <row r="60" spans="1:14" x14ac:dyDescent="0.25">
      <c r="A60" s="87" t="s">
        <v>865</v>
      </c>
      <c r="B60" s="87" t="s">
        <v>764</v>
      </c>
      <c r="C60" s="104">
        <f>'[1]Country exposure'!F28</f>
        <v>2.1413091306959658E-2</v>
      </c>
      <c r="G60" s="87"/>
      <c r="H60"/>
      <c r="N60" s="87"/>
    </row>
    <row r="61" spans="1:14" x14ac:dyDescent="0.25">
      <c r="A61" s="87" t="s">
        <v>866</v>
      </c>
      <c r="B61" s="87" t="s">
        <v>765</v>
      </c>
      <c r="C61" s="104">
        <v>0</v>
      </c>
      <c r="G61" s="87"/>
      <c r="H61"/>
      <c r="N61" s="87"/>
    </row>
    <row r="62" spans="1:14" x14ac:dyDescent="0.25">
      <c r="A62" s="87" t="s">
        <v>867</v>
      </c>
      <c r="B62" s="87" t="s">
        <v>766</v>
      </c>
      <c r="C62" s="104">
        <v>0</v>
      </c>
      <c r="G62" s="87"/>
      <c r="H62"/>
      <c r="N62" s="87"/>
    </row>
    <row r="63" spans="1:14" x14ac:dyDescent="0.25">
      <c r="A63" s="87" t="s">
        <v>868</v>
      </c>
      <c r="B63" s="87" t="s">
        <v>767</v>
      </c>
      <c r="C63" s="104">
        <v>0</v>
      </c>
      <c r="G63" s="87"/>
      <c r="H63"/>
      <c r="N63" s="87"/>
    </row>
    <row r="64" spans="1:14" x14ac:dyDescent="0.25">
      <c r="A64" s="87" t="s">
        <v>869</v>
      </c>
      <c r="B64" s="87" t="s">
        <v>768</v>
      </c>
      <c r="C64" s="104">
        <v>0</v>
      </c>
      <c r="G64" s="87"/>
      <c r="H64"/>
      <c r="N64" s="87"/>
    </row>
    <row r="65" spans="1:14" x14ac:dyDescent="0.25">
      <c r="A65" s="87" t="s">
        <v>870</v>
      </c>
      <c r="B65" s="87" t="s">
        <v>769</v>
      </c>
      <c r="C65" s="104">
        <f>'[1]Country exposure'!F25</f>
        <v>0.15798472977279679</v>
      </c>
      <c r="G65" s="87"/>
      <c r="H65"/>
      <c r="N65" s="87"/>
    </row>
    <row r="66" spans="1:14" x14ac:dyDescent="0.25">
      <c r="A66" s="87" t="s">
        <v>871</v>
      </c>
      <c r="B66" s="87" t="s">
        <v>770</v>
      </c>
      <c r="C66" s="104">
        <v>0</v>
      </c>
      <c r="G66" s="87"/>
      <c r="H66"/>
      <c r="N66" s="87"/>
    </row>
    <row r="67" spans="1:14" x14ac:dyDescent="0.25">
      <c r="A67" s="87" t="s">
        <v>872</v>
      </c>
      <c r="B67" s="87" t="s">
        <v>771</v>
      </c>
      <c r="C67" s="104">
        <v>0</v>
      </c>
      <c r="G67" s="87"/>
      <c r="H67"/>
      <c r="N67" s="87"/>
    </row>
    <row r="68" spans="1:14" x14ac:dyDescent="0.25">
      <c r="A68" s="87" t="s">
        <v>873</v>
      </c>
      <c r="B68" s="87" t="s">
        <v>772</v>
      </c>
      <c r="C68" s="104">
        <v>0</v>
      </c>
      <c r="G68" s="87"/>
      <c r="H68"/>
      <c r="N68" s="87"/>
    </row>
    <row r="69" spans="1:14" x14ac:dyDescent="0.25">
      <c r="A69" s="87" t="s">
        <v>874</v>
      </c>
      <c r="B69" s="87" t="s">
        <v>773</v>
      </c>
      <c r="C69" s="104">
        <v>0</v>
      </c>
      <c r="G69" s="87"/>
      <c r="H69"/>
      <c r="N69" s="87"/>
    </row>
    <row r="70" spans="1:14" x14ac:dyDescent="0.25">
      <c r="A70" s="87" t="s">
        <v>875</v>
      </c>
      <c r="B70" s="87" t="s">
        <v>774</v>
      </c>
      <c r="C70" s="104">
        <v>0</v>
      </c>
      <c r="G70" s="87"/>
      <c r="H70"/>
      <c r="N70" s="87"/>
    </row>
    <row r="71" spans="1:14" x14ac:dyDescent="0.25">
      <c r="A71" s="87" t="s">
        <v>876</v>
      </c>
      <c r="B71" s="87" t="s">
        <v>775</v>
      </c>
      <c r="C71" s="104">
        <f>[2]Pais!G7</f>
        <v>1.5763152067807193E-3</v>
      </c>
      <c r="G71" s="87"/>
      <c r="H71"/>
      <c r="N71" s="87"/>
    </row>
    <row r="72" spans="1:14" x14ac:dyDescent="0.25">
      <c r="A72" s="87" t="s">
        <v>877</v>
      </c>
      <c r="B72" s="87" t="s">
        <v>776</v>
      </c>
      <c r="C72" s="104">
        <v>0</v>
      </c>
      <c r="G72" s="87"/>
      <c r="H72"/>
      <c r="N72" s="87"/>
    </row>
    <row r="73" spans="1:14" x14ac:dyDescent="0.25">
      <c r="A73" s="87" t="s">
        <v>878</v>
      </c>
      <c r="B73" s="87" t="s">
        <v>777</v>
      </c>
      <c r="C73" s="104">
        <v>0</v>
      </c>
      <c r="G73" s="87"/>
      <c r="H73"/>
      <c r="N73" s="87"/>
    </row>
    <row r="74" spans="1:14" x14ac:dyDescent="0.25">
      <c r="A74" s="87" t="s">
        <v>879</v>
      </c>
      <c r="B74" s="87" t="s">
        <v>778</v>
      </c>
      <c r="C74" s="104">
        <v>0</v>
      </c>
      <c r="G74" s="87"/>
      <c r="H74"/>
      <c r="N74" s="87"/>
    </row>
    <row r="75" spans="1:14" x14ac:dyDescent="0.25">
      <c r="A75" s="87" t="s">
        <v>880</v>
      </c>
      <c r="B75" s="87" t="s">
        <v>162</v>
      </c>
      <c r="C75" s="104">
        <f>'[1]Country exposure'!F24</f>
        <v>0.20214071054737021</v>
      </c>
      <c r="G75" s="87"/>
      <c r="H75"/>
      <c r="N75" s="87"/>
    </row>
    <row r="76" spans="1:14" x14ac:dyDescent="0.25">
      <c r="A76" s="87" t="s">
        <v>881</v>
      </c>
      <c r="B76" s="87" t="s">
        <v>779</v>
      </c>
      <c r="C76" s="104">
        <v>0</v>
      </c>
      <c r="G76" s="87"/>
      <c r="H76"/>
      <c r="N76" s="87"/>
    </row>
    <row r="77" spans="1:14" x14ac:dyDescent="0.25">
      <c r="A77" s="87" t="s">
        <v>882</v>
      </c>
      <c r="B77" s="133" t="s">
        <v>550</v>
      </c>
      <c r="C77" s="104">
        <f>SUM(C78:C80)</f>
        <v>0</v>
      </c>
      <c r="G77" s="87"/>
      <c r="H77"/>
      <c r="I77" s="92"/>
      <c r="N77" s="87"/>
    </row>
    <row r="78" spans="1:14" x14ac:dyDescent="0.25">
      <c r="A78" s="87" t="s">
        <v>883</v>
      </c>
      <c r="B78" s="87" t="s">
        <v>780</v>
      </c>
      <c r="C78" s="104">
        <v>0</v>
      </c>
      <c r="G78" s="87"/>
      <c r="H78"/>
      <c r="N78" s="87"/>
    </row>
    <row r="79" spans="1:14" x14ac:dyDescent="0.25">
      <c r="A79" s="87" t="s">
        <v>884</v>
      </c>
      <c r="B79" s="87" t="s">
        <v>781</v>
      </c>
      <c r="C79" s="104">
        <v>0</v>
      </c>
      <c r="G79" s="87"/>
      <c r="H79"/>
      <c r="N79" s="87"/>
    </row>
    <row r="80" spans="1:14" x14ac:dyDescent="0.25">
      <c r="A80" s="87" t="s">
        <v>885</v>
      </c>
      <c r="B80" s="87" t="s">
        <v>782</v>
      </c>
      <c r="C80" s="104">
        <v>0</v>
      </c>
      <c r="G80" s="87"/>
      <c r="H80"/>
      <c r="N80" s="87"/>
    </row>
    <row r="81" spans="1:14" x14ac:dyDescent="0.25">
      <c r="A81" s="87" t="s">
        <v>886</v>
      </c>
      <c r="B81" s="133" t="s">
        <v>349</v>
      </c>
      <c r="C81" s="104">
        <v>0</v>
      </c>
      <c r="G81" s="87"/>
      <c r="H81"/>
      <c r="I81" s="92"/>
      <c r="N81" s="87"/>
    </row>
    <row r="82" spans="1:14" x14ac:dyDescent="0.25">
      <c r="A82" s="87" t="s">
        <v>887</v>
      </c>
      <c r="B82" s="97" t="s">
        <v>552</v>
      </c>
      <c r="C82" s="104">
        <v>0</v>
      </c>
      <c r="G82" s="87"/>
      <c r="H82"/>
      <c r="I82" s="97"/>
      <c r="N82" s="87"/>
    </row>
    <row r="83" spans="1:14" x14ac:dyDescent="0.25">
      <c r="A83" s="87" t="s">
        <v>888</v>
      </c>
      <c r="B83" s="87" t="s">
        <v>783</v>
      </c>
      <c r="C83" s="104">
        <v>0</v>
      </c>
      <c r="G83" s="87"/>
      <c r="H83"/>
      <c r="I83" s="97"/>
      <c r="N83" s="87"/>
    </row>
    <row r="84" spans="1:14" x14ac:dyDescent="0.25">
      <c r="A84" s="87" t="s">
        <v>889</v>
      </c>
      <c r="B84" s="97" t="s">
        <v>554</v>
      </c>
      <c r="C84" s="104">
        <v>0</v>
      </c>
      <c r="G84" s="87"/>
      <c r="H84"/>
      <c r="I84" s="97"/>
      <c r="N84" s="87"/>
    </row>
    <row r="85" spans="1:14" x14ac:dyDescent="0.25">
      <c r="A85" s="87" t="s">
        <v>890</v>
      </c>
      <c r="B85" s="97" t="s">
        <v>556</v>
      </c>
      <c r="C85" s="104">
        <v>0</v>
      </c>
      <c r="G85" s="87"/>
      <c r="H85"/>
      <c r="I85" s="97"/>
      <c r="N85" s="87"/>
    </row>
    <row r="86" spans="1:14" x14ac:dyDescent="0.25">
      <c r="A86" s="87" t="s">
        <v>891</v>
      </c>
      <c r="B86" s="97" t="s">
        <v>558</v>
      </c>
      <c r="C86" s="104">
        <v>0</v>
      </c>
      <c r="G86" s="87"/>
      <c r="H86"/>
      <c r="I86" s="97"/>
      <c r="N86" s="87"/>
    </row>
    <row r="87" spans="1:14" x14ac:dyDescent="0.25">
      <c r="A87" s="87" t="s">
        <v>892</v>
      </c>
      <c r="B87" s="97" t="s">
        <v>560</v>
      </c>
      <c r="C87" s="104">
        <f>'[1]Country exposure'!F30</f>
        <v>1.1863631503760519E-2</v>
      </c>
      <c r="G87" s="87"/>
      <c r="H87"/>
      <c r="I87" s="97"/>
      <c r="N87" s="87"/>
    </row>
    <row r="88" spans="1:14" x14ac:dyDescent="0.25">
      <c r="A88" s="87" t="s">
        <v>893</v>
      </c>
      <c r="B88" s="97" t="s">
        <v>562</v>
      </c>
      <c r="C88" s="104">
        <f>'[1]Country exposure'!F23</f>
        <v>0.38515614388446057</v>
      </c>
      <c r="G88" s="87"/>
      <c r="H88"/>
      <c r="I88" s="97"/>
      <c r="N88" s="87"/>
    </row>
    <row r="89" spans="1:14" x14ac:dyDescent="0.25">
      <c r="A89" s="87" t="s">
        <v>894</v>
      </c>
      <c r="B89" s="97" t="s">
        <v>564</v>
      </c>
      <c r="C89" s="104">
        <v>0</v>
      </c>
      <c r="G89" s="87"/>
      <c r="H89"/>
      <c r="I89" s="97"/>
      <c r="N89" s="87"/>
    </row>
    <row r="90" spans="1:14" x14ac:dyDescent="0.25">
      <c r="A90" s="87" t="s">
        <v>895</v>
      </c>
      <c r="B90" s="97" t="s">
        <v>566</v>
      </c>
      <c r="C90" s="104">
        <v>0</v>
      </c>
      <c r="G90" s="87"/>
      <c r="H90"/>
      <c r="I90" s="97"/>
      <c r="N90" s="87"/>
    </row>
    <row r="91" spans="1:14" x14ac:dyDescent="0.25">
      <c r="A91" s="87" t="s">
        <v>896</v>
      </c>
      <c r="B91" s="97" t="s">
        <v>568</v>
      </c>
      <c r="C91" s="104">
        <f>'[1]Country exposure'!F26</f>
        <v>9.6521126617060859E-2</v>
      </c>
      <c r="G91" s="87"/>
      <c r="H91"/>
      <c r="I91" s="97"/>
      <c r="N91" s="87"/>
    </row>
    <row r="92" spans="1:14" x14ac:dyDescent="0.25">
      <c r="A92" s="87" t="s">
        <v>897</v>
      </c>
      <c r="B92" s="97" t="s">
        <v>349</v>
      </c>
      <c r="C92" s="104">
        <f>'[1]Country exposure'!F27+'[1]Country exposure'!F32+'[1]Country exposure'!F34</f>
        <v>9.7981248552092184E-2</v>
      </c>
      <c r="G92" s="87"/>
      <c r="H92"/>
      <c r="I92" s="97"/>
      <c r="N92" s="87"/>
    </row>
    <row r="93" spans="1:14" outlineLevel="1" x14ac:dyDescent="0.25">
      <c r="A93" s="87" t="s">
        <v>898</v>
      </c>
      <c r="B93" s="112" t="s">
        <v>353</v>
      </c>
      <c r="C93" s="104"/>
      <c r="G93" s="87"/>
      <c r="H93"/>
      <c r="I93" s="97"/>
      <c r="N93" s="87"/>
    </row>
    <row r="94" spans="1:14" outlineLevel="1" x14ac:dyDescent="0.25">
      <c r="A94" s="87" t="s">
        <v>899</v>
      </c>
      <c r="B94" s="112" t="s">
        <v>353</v>
      </c>
      <c r="C94" s="104"/>
      <c r="G94" s="87"/>
      <c r="H94"/>
      <c r="I94" s="97"/>
      <c r="N94" s="87"/>
    </row>
    <row r="95" spans="1:14" outlineLevel="1" x14ac:dyDescent="0.25">
      <c r="A95" s="87" t="s">
        <v>900</v>
      </c>
      <c r="B95" s="112" t="s">
        <v>353</v>
      </c>
      <c r="C95" s="104"/>
      <c r="G95" s="87"/>
      <c r="H95"/>
      <c r="I95" s="97"/>
      <c r="N95" s="87"/>
    </row>
    <row r="96" spans="1:14" outlineLevel="1" x14ac:dyDescent="0.25">
      <c r="A96" s="87" t="s">
        <v>901</v>
      </c>
      <c r="B96" s="112" t="s">
        <v>353</v>
      </c>
      <c r="C96" s="104"/>
      <c r="G96" s="87"/>
      <c r="H96"/>
      <c r="I96" s="97"/>
      <c r="N96" s="87"/>
    </row>
    <row r="97" spans="1:14" outlineLevel="1" x14ac:dyDescent="0.25">
      <c r="A97" s="87" t="s">
        <v>902</v>
      </c>
      <c r="B97" s="112" t="s">
        <v>353</v>
      </c>
      <c r="C97" s="104"/>
      <c r="G97" s="87"/>
      <c r="H97"/>
      <c r="I97" s="97"/>
      <c r="N97" s="87"/>
    </row>
    <row r="98" spans="1:14" outlineLevel="1" x14ac:dyDescent="0.25">
      <c r="A98" s="87" t="s">
        <v>903</v>
      </c>
      <c r="B98" s="112" t="s">
        <v>353</v>
      </c>
      <c r="C98" s="104"/>
      <c r="G98" s="87"/>
      <c r="H98"/>
      <c r="I98" s="97"/>
      <c r="N98" s="87"/>
    </row>
    <row r="99" spans="1:14" outlineLevel="1" x14ac:dyDescent="0.25">
      <c r="A99" s="87" t="s">
        <v>904</v>
      </c>
      <c r="B99" s="112" t="s">
        <v>353</v>
      </c>
      <c r="C99" s="104"/>
      <c r="G99" s="87"/>
      <c r="H99"/>
      <c r="I99" s="97"/>
      <c r="N99" s="87"/>
    </row>
    <row r="100" spans="1:14" outlineLevel="1" x14ac:dyDescent="0.25">
      <c r="A100" s="87" t="s">
        <v>905</v>
      </c>
      <c r="B100" s="112" t="s">
        <v>353</v>
      </c>
      <c r="C100" s="104"/>
      <c r="G100" s="87"/>
      <c r="H100"/>
      <c r="I100" s="97"/>
      <c r="N100" s="87"/>
    </row>
    <row r="101" spans="1:14" outlineLevel="1" x14ac:dyDescent="0.25">
      <c r="A101" s="87" t="s">
        <v>906</v>
      </c>
      <c r="B101" s="112" t="s">
        <v>353</v>
      </c>
      <c r="C101" s="104"/>
      <c r="G101" s="87"/>
      <c r="H101"/>
      <c r="I101" s="97"/>
      <c r="N101" s="87"/>
    </row>
    <row r="102" spans="1:14" outlineLevel="1" x14ac:dyDescent="0.25">
      <c r="A102" s="87" t="s">
        <v>907</v>
      </c>
      <c r="B102" s="112" t="s">
        <v>353</v>
      </c>
      <c r="C102" s="104"/>
      <c r="G102" s="87"/>
      <c r="H102"/>
      <c r="I102" s="97"/>
      <c r="N102" s="87"/>
    </row>
    <row r="103" spans="1:14" ht="15" customHeight="1" x14ac:dyDescent="0.25">
      <c r="A103" s="98"/>
      <c r="B103" s="134" t="s">
        <v>784</v>
      </c>
      <c r="C103" s="135" t="s">
        <v>827</v>
      </c>
      <c r="D103" s="98"/>
      <c r="E103" s="100"/>
      <c r="F103" s="98"/>
      <c r="G103" s="101"/>
      <c r="H103"/>
      <c r="I103" s="131"/>
      <c r="J103" s="96"/>
      <c r="K103" s="96"/>
      <c r="L103" s="92"/>
      <c r="M103" s="96"/>
      <c r="N103" s="114"/>
    </row>
    <row r="104" spans="1:14" x14ac:dyDescent="0.25">
      <c r="A104" s="87" t="s">
        <v>908</v>
      </c>
      <c r="B104" s="117" t="s">
        <v>785</v>
      </c>
      <c r="C104" s="104">
        <v>0</v>
      </c>
      <c r="G104" s="87"/>
      <c r="H104"/>
      <c r="I104" s="97"/>
      <c r="N104" s="87"/>
    </row>
    <row r="105" spans="1:14" x14ac:dyDescent="0.25">
      <c r="A105" s="87" t="s">
        <v>909</v>
      </c>
      <c r="B105" s="117" t="s">
        <v>786</v>
      </c>
      <c r="C105" s="104">
        <v>0</v>
      </c>
      <c r="G105" s="87"/>
      <c r="H105"/>
      <c r="I105" s="97"/>
      <c r="N105" s="87"/>
    </row>
    <row r="106" spans="1:14" x14ac:dyDescent="0.25">
      <c r="A106" s="87" t="s">
        <v>910</v>
      </c>
      <c r="B106" s="117" t="s">
        <v>787</v>
      </c>
      <c r="C106" s="104">
        <v>0</v>
      </c>
      <c r="G106" s="87"/>
      <c r="H106"/>
      <c r="I106" s="97"/>
      <c r="N106" s="87"/>
    </row>
    <row r="107" spans="1:14" x14ac:dyDescent="0.25">
      <c r="A107" s="87" t="s">
        <v>911</v>
      </c>
      <c r="B107" s="117" t="s">
        <v>788</v>
      </c>
      <c r="C107" s="104">
        <v>0</v>
      </c>
      <c r="G107" s="87"/>
      <c r="H107"/>
      <c r="I107" s="97"/>
      <c r="N107" s="87"/>
    </row>
    <row r="108" spans="1:14" x14ac:dyDescent="0.25">
      <c r="A108" s="87" t="s">
        <v>912</v>
      </c>
      <c r="B108" s="117" t="s">
        <v>789</v>
      </c>
      <c r="C108" s="104">
        <v>0</v>
      </c>
      <c r="G108" s="87"/>
      <c r="H108"/>
      <c r="I108" s="97"/>
      <c r="N108" s="87"/>
    </row>
    <row r="109" spans="1:14" x14ac:dyDescent="0.25">
      <c r="A109" s="87" t="s">
        <v>913</v>
      </c>
      <c r="B109" s="117" t="s">
        <v>790</v>
      </c>
      <c r="C109" s="104">
        <v>0</v>
      </c>
      <c r="G109" s="87"/>
      <c r="H109"/>
      <c r="I109" s="97"/>
      <c r="N109" s="87"/>
    </row>
    <row r="110" spans="1:14" x14ac:dyDescent="0.25">
      <c r="A110" s="87" t="s">
        <v>914</v>
      </c>
      <c r="B110" s="117" t="s">
        <v>1087</v>
      </c>
      <c r="C110" s="104">
        <v>0</v>
      </c>
      <c r="G110" s="87"/>
      <c r="H110"/>
      <c r="I110" s="97"/>
      <c r="N110" s="87"/>
    </row>
    <row r="111" spans="1:14" x14ac:dyDescent="0.25">
      <c r="A111" s="87" t="s">
        <v>915</v>
      </c>
      <c r="B111" s="117" t="s">
        <v>1088</v>
      </c>
      <c r="C111" s="104">
        <v>0</v>
      </c>
      <c r="G111" s="87"/>
      <c r="H111"/>
      <c r="I111" s="97"/>
      <c r="N111" s="87"/>
    </row>
    <row r="112" spans="1:14" x14ac:dyDescent="0.25">
      <c r="A112" s="87" t="s">
        <v>916</v>
      </c>
      <c r="B112" s="117" t="s">
        <v>791</v>
      </c>
      <c r="C112" s="104">
        <v>0</v>
      </c>
      <c r="G112" s="87"/>
      <c r="H112"/>
      <c r="I112" s="97"/>
      <c r="N112" s="87"/>
    </row>
    <row r="113" spans="1:14" x14ac:dyDescent="0.25">
      <c r="A113" s="87" t="s">
        <v>917</v>
      </c>
      <c r="B113" s="117" t="s">
        <v>1089</v>
      </c>
      <c r="C113" s="104">
        <v>0</v>
      </c>
      <c r="G113" s="87"/>
      <c r="H113"/>
      <c r="I113" s="97"/>
      <c r="N113" s="87"/>
    </row>
    <row r="114" spans="1:14" x14ac:dyDescent="0.25">
      <c r="A114" s="87" t="s">
        <v>918</v>
      </c>
      <c r="B114" s="117" t="s">
        <v>792</v>
      </c>
      <c r="C114" s="104">
        <v>0</v>
      </c>
      <c r="G114" s="87"/>
      <c r="H114"/>
      <c r="I114" s="97"/>
      <c r="N114" s="87"/>
    </row>
    <row r="115" spans="1:14" x14ac:dyDescent="0.25">
      <c r="A115" s="87" t="s">
        <v>919</v>
      </c>
      <c r="B115" s="117" t="s">
        <v>793</v>
      </c>
      <c r="C115" s="104">
        <v>0</v>
      </c>
      <c r="G115" s="87"/>
      <c r="H115"/>
      <c r="I115" s="97"/>
      <c r="N115" s="87"/>
    </row>
    <row r="116" spans="1:14" x14ac:dyDescent="0.25">
      <c r="A116" s="87" t="s">
        <v>920</v>
      </c>
      <c r="B116" s="117" t="s">
        <v>794</v>
      </c>
      <c r="C116" s="104">
        <v>0</v>
      </c>
      <c r="G116" s="87"/>
      <c r="H116"/>
      <c r="I116" s="97"/>
      <c r="N116" s="87"/>
    </row>
    <row r="117" spans="1:14" x14ac:dyDescent="0.25">
      <c r="A117" s="87" t="s">
        <v>921</v>
      </c>
      <c r="B117" s="117" t="s">
        <v>795</v>
      </c>
      <c r="C117" s="104">
        <v>0</v>
      </c>
      <c r="G117" s="87"/>
      <c r="H117"/>
      <c r="I117" s="97"/>
      <c r="N117" s="87"/>
    </row>
    <row r="118" spans="1:14" x14ac:dyDescent="0.25">
      <c r="A118" s="87" t="s">
        <v>922</v>
      </c>
      <c r="B118" s="117" t="s">
        <v>796</v>
      </c>
      <c r="C118" s="104">
        <v>0</v>
      </c>
      <c r="G118" s="87"/>
      <c r="H118"/>
      <c r="I118" s="97"/>
      <c r="N118" s="87"/>
    </row>
    <row r="119" spans="1:14" x14ac:dyDescent="0.25">
      <c r="A119" s="87" t="s">
        <v>923</v>
      </c>
      <c r="B119" s="117" t="s">
        <v>797</v>
      </c>
      <c r="C119" s="104">
        <v>0</v>
      </c>
      <c r="G119" s="87"/>
      <c r="H119"/>
      <c r="I119" s="97"/>
      <c r="N119" s="87"/>
    </row>
    <row r="120" spans="1:14" x14ac:dyDescent="0.25">
      <c r="A120" s="87" t="s">
        <v>924</v>
      </c>
      <c r="B120" s="117" t="s">
        <v>798</v>
      </c>
      <c r="C120" s="104">
        <v>0</v>
      </c>
      <c r="G120" s="87"/>
      <c r="H120"/>
      <c r="I120" s="97"/>
      <c r="N120" s="87"/>
    </row>
    <row r="121" spans="1:14" x14ac:dyDescent="0.25">
      <c r="A121" s="87" t="s">
        <v>925</v>
      </c>
      <c r="B121" s="117" t="s">
        <v>799</v>
      </c>
      <c r="C121" s="104">
        <v>0</v>
      </c>
      <c r="G121" s="87"/>
      <c r="H121"/>
      <c r="I121" s="97"/>
      <c r="N121" s="87"/>
    </row>
    <row r="122" spans="1:14" x14ac:dyDescent="0.25">
      <c r="A122" s="87" t="s">
        <v>926</v>
      </c>
      <c r="B122" s="117" t="s">
        <v>958</v>
      </c>
      <c r="C122" s="104">
        <v>0</v>
      </c>
      <c r="G122" s="87"/>
      <c r="H122"/>
      <c r="I122" s="97"/>
      <c r="N122" s="87"/>
    </row>
    <row r="123" spans="1:14" x14ac:dyDescent="0.25">
      <c r="A123" s="87" t="s">
        <v>927</v>
      </c>
      <c r="B123" s="117" t="s">
        <v>928</v>
      </c>
      <c r="C123" s="104" t="s">
        <v>617</v>
      </c>
      <c r="G123" s="87"/>
      <c r="H123"/>
      <c r="I123" s="97"/>
      <c r="N123" s="87"/>
    </row>
    <row r="124" spans="1:14" x14ac:dyDescent="0.25">
      <c r="A124" s="87" t="s">
        <v>929</v>
      </c>
      <c r="B124" s="97" t="s">
        <v>809</v>
      </c>
      <c r="C124" s="104" t="s">
        <v>617</v>
      </c>
      <c r="G124" s="87"/>
      <c r="H124"/>
      <c r="I124" s="97"/>
      <c r="N124" s="87"/>
    </row>
    <row r="125" spans="1:14" x14ac:dyDescent="0.25">
      <c r="A125" s="87" t="s">
        <v>930</v>
      </c>
      <c r="B125" s="97" t="s">
        <v>809</v>
      </c>
      <c r="C125" s="104" t="s">
        <v>617</v>
      </c>
      <c r="G125" s="87"/>
      <c r="H125"/>
      <c r="I125" s="97"/>
      <c r="N125" s="87"/>
    </row>
    <row r="126" spans="1:14" x14ac:dyDescent="0.25">
      <c r="A126" s="87" t="s">
        <v>931</v>
      </c>
      <c r="B126" s="97" t="s">
        <v>809</v>
      </c>
      <c r="C126" s="104" t="s">
        <v>617</v>
      </c>
      <c r="G126" s="87"/>
      <c r="H126"/>
      <c r="I126" s="97"/>
      <c r="N126" s="87"/>
    </row>
    <row r="127" spans="1:14" x14ac:dyDescent="0.25">
      <c r="A127" s="87" t="s">
        <v>932</v>
      </c>
      <c r="B127" s="97" t="s">
        <v>809</v>
      </c>
      <c r="C127" s="104" t="s">
        <v>617</v>
      </c>
      <c r="G127" s="87"/>
      <c r="H127"/>
      <c r="I127" s="97"/>
      <c r="N127" s="87"/>
    </row>
    <row r="128" spans="1:14" x14ac:dyDescent="0.25">
      <c r="A128" s="87" t="s">
        <v>933</v>
      </c>
      <c r="B128" s="97" t="s">
        <v>809</v>
      </c>
      <c r="C128" s="87" t="s">
        <v>617</v>
      </c>
      <c r="G128" s="87"/>
      <c r="H128"/>
      <c r="I128" s="97"/>
      <c r="N128" s="87"/>
    </row>
    <row r="129" spans="1:14" x14ac:dyDescent="0.25">
      <c r="A129" s="98"/>
      <c r="B129" s="99" t="s">
        <v>800</v>
      </c>
      <c r="C129" s="98" t="s">
        <v>827</v>
      </c>
      <c r="D129" s="98"/>
      <c r="E129" s="98"/>
      <c r="F129" s="101"/>
      <c r="G129" s="101"/>
      <c r="H129"/>
      <c r="I129" s="131"/>
      <c r="J129" s="96"/>
      <c r="K129" s="96"/>
      <c r="L129" s="96"/>
      <c r="M129" s="114"/>
      <c r="N129" s="114"/>
    </row>
    <row r="130" spans="1:14" x14ac:dyDescent="0.25">
      <c r="A130" s="87" t="s">
        <v>934</v>
      </c>
      <c r="B130" s="87" t="s">
        <v>801</v>
      </c>
      <c r="C130" s="216">
        <f>[1]FV!F9</f>
        <v>0.12730211520840437</v>
      </c>
      <c r="D130"/>
      <c r="E130"/>
      <c r="F130"/>
      <c r="G130"/>
      <c r="H130"/>
      <c r="K130" s="116"/>
      <c r="L130" s="116"/>
      <c r="M130" s="116"/>
      <c r="N130" s="116"/>
    </row>
    <row r="131" spans="1:14" x14ac:dyDescent="0.25">
      <c r="A131" s="87" t="s">
        <v>935</v>
      </c>
      <c r="B131" s="87" t="s">
        <v>802</v>
      </c>
      <c r="C131" s="216">
        <f>[1]FV!F10</f>
        <v>0.8726978847915956</v>
      </c>
      <c r="D131"/>
      <c r="E131"/>
      <c r="F131"/>
      <c r="G131"/>
      <c r="H131"/>
      <c r="K131" s="116"/>
      <c r="L131" s="116"/>
      <c r="M131" s="116"/>
      <c r="N131" s="116"/>
    </row>
    <row r="132" spans="1:14" x14ac:dyDescent="0.25">
      <c r="A132" s="87" t="s">
        <v>936</v>
      </c>
      <c r="B132" s="87" t="s">
        <v>349</v>
      </c>
      <c r="C132" s="104">
        <v>0</v>
      </c>
      <c r="D132"/>
      <c r="E132"/>
      <c r="F132"/>
      <c r="G132"/>
      <c r="H132"/>
      <c r="K132" s="116"/>
      <c r="L132" s="116"/>
      <c r="M132" s="116"/>
      <c r="N132" s="116"/>
    </row>
    <row r="133" spans="1:14" outlineLevel="1" x14ac:dyDescent="0.25">
      <c r="A133" s="87" t="s">
        <v>937</v>
      </c>
      <c r="C133" s="104"/>
      <c r="D133"/>
      <c r="E133"/>
      <c r="F133"/>
      <c r="G133"/>
      <c r="H133"/>
      <c r="K133" s="116"/>
      <c r="L133" s="116"/>
      <c r="M133" s="116"/>
      <c r="N133" s="116"/>
    </row>
    <row r="134" spans="1:14" outlineLevel="1" x14ac:dyDescent="0.25">
      <c r="A134" s="87" t="s">
        <v>938</v>
      </c>
      <c r="C134" s="104"/>
      <c r="D134"/>
      <c r="E134"/>
      <c r="F134"/>
      <c r="G134"/>
      <c r="H134"/>
      <c r="K134" s="116"/>
      <c r="L134" s="116"/>
      <c r="M134" s="116"/>
      <c r="N134" s="116"/>
    </row>
    <row r="135" spans="1:14" outlineLevel="1" x14ac:dyDescent="0.25">
      <c r="A135" s="87" t="s">
        <v>939</v>
      </c>
      <c r="C135" s="104"/>
      <c r="D135"/>
      <c r="E135"/>
      <c r="F135"/>
      <c r="G135"/>
      <c r="H135"/>
      <c r="K135" s="116"/>
      <c r="L135" s="116"/>
      <c r="M135" s="116"/>
      <c r="N135" s="116"/>
    </row>
    <row r="136" spans="1:14" outlineLevel="1" x14ac:dyDescent="0.25">
      <c r="A136" s="87" t="s">
        <v>940</v>
      </c>
      <c r="C136" s="104"/>
      <c r="D136"/>
      <c r="E136"/>
      <c r="F136"/>
      <c r="G136"/>
      <c r="H136"/>
      <c r="K136" s="116"/>
      <c r="L136" s="116"/>
      <c r="M136" s="116"/>
      <c r="N136" s="116"/>
    </row>
    <row r="137" spans="1:14" x14ac:dyDescent="0.25">
      <c r="A137" s="98"/>
      <c r="B137" s="99" t="s">
        <v>803</v>
      </c>
      <c r="C137" s="98" t="s">
        <v>827</v>
      </c>
      <c r="D137" s="98"/>
      <c r="E137" s="98"/>
      <c r="F137" s="101"/>
      <c r="G137" s="101"/>
      <c r="H137"/>
      <c r="I137" s="131"/>
      <c r="J137" s="96"/>
      <c r="K137" s="96"/>
      <c r="L137" s="96"/>
      <c r="M137" s="114"/>
      <c r="N137" s="114"/>
    </row>
    <row r="138" spans="1:14" x14ac:dyDescent="0.25">
      <c r="A138" s="87" t="s">
        <v>941</v>
      </c>
      <c r="B138" s="87" t="s">
        <v>804</v>
      </c>
      <c r="C138" s="104">
        <f>'[1]HTT amortización'!E11</f>
        <v>0</v>
      </c>
      <c r="D138" s="132"/>
      <c r="E138" s="132"/>
      <c r="F138" s="105"/>
      <c r="G138" s="106"/>
      <c r="H138"/>
      <c r="K138" s="132"/>
      <c r="L138" s="132"/>
      <c r="M138" s="105"/>
      <c r="N138" s="106"/>
    </row>
    <row r="139" spans="1:14" x14ac:dyDescent="0.25">
      <c r="A139" s="87" t="s">
        <v>942</v>
      </c>
      <c r="B139" s="87" t="s">
        <v>805</v>
      </c>
      <c r="C139" s="104">
        <f>'[1]HTT amortización'!E12</f>
        <v>0.88822123017992061</v>
      </c>
      <c r="D139" s="132"/>
      <c r="E139" s="132"/>
      <c r="F139" s="105"/>
      <c r="G139" s="106"/>
      <c r="H139"/>
      <c r="K139" s="132"/>
      <c r="L139" s="132"/>
      <c r="M139" s="105"/>
      <c r="N139" s="106"/>
    </row>
    <row r="140" spans="1:14" x14ac:dyDescent="0.25">
      <c r="A140" s="87" t="s">
        <v>943</v>
      </c>
      <c r="B140" s="87" t="s">
        <v>349</v>
      </c>
      <c r="C140" s="104">
        <f>'[1]HTT amortización'!E13</f>
        <v>0.11177876982007949</v>
      </c>
      <c r="D140" s="132"/>
      <c r="E140" s="132"/>
      <c r="F140" s="105"/>
      <c r="G140" s="106"/>
      <c r="H140"/>
      <c r="K140" s="132"/>
      <c r="L140" s="132"/>
      <c r="M140" s="105"/>
      <c r="N140" s="106"/>
    </row>
    <row r="141" spans="1:14" outlineLevel="1" x14ac:dyDescent="0.25">
      <c r="A141" s="87" t="s">
        <v>944</v>
      </c>
      <c r="C141" s="104"/>
      <c r="D141" s="132"/>
      <c r="E141" s="132"/>
      <c r="F141" s="105"/>
      <c r="G141" s="106"/>
      <c r="H141"/>
      <c r="K141" s="132"/>
      <c r="L141" s="132"/>
      <c r="M141" s="105"/>
      <c r="N141" s="106"/>
    </row>
    <row r="142" spans="1:14" outlineLevel="1" x14ac:dyDescent="0.25">
      <c r="A142" s="87" t="s">
        <v>945</v>
      </c>
      <c r="C142" s="104"/>
      <c r="D142" s="132"/>
      <c r="E142" s="132"/>
      <c r="F142" s="105"/>
      <c r="G142" s="106"/>
      <c r="H142"/>
      <c r="K142" s="132"/>
      <c r="L142" s="132"/>
      <c r="M142" s="105"/>
      <c r="N142" s="106"/>
    </row>
    <row r="143" spans="1:14" outlineLevel="1" x14ac:dyDescent="0.25">
      <c r="A143" s="87" t="s">
        <v>946</v>
      </c>
      <c r="C143" s="104"/>
      <c r="D143" s="132"/>
      <c r="E143" s="132"/>
      <c r="F143" s="105"/>
      <c r="G143" s="106"/>
      <c r="H143"/>
      <c r="K143" s="132"/>
      <c r="L143" s="132"/>
      <c r="M143" s="105"/>
      <c r="N143" s="106"/>
    </row>
    <row r="144" spans="1:14" outlineLevel="1" x14ac:dyDescent="0.25">
      <c r="A144" s="87" t="s">
        <v>947</v>
      </c>
      <c r="C144" s="104"/>
      <c r="D144" s="132"/>
      <c r="E144" s="132"/>
      <c r="F144" s="105"/>
      <c r="G144" s="106"/>
      <c r="H144"/>
      <c r="K144" s="132"/>
      <c r="L144" s="132"/>
      <c r="M144" s="105"/>
      <c r="N144" s="106"/>
    </row>
    <row r="145" spans="1:14" outlineLevel="1" x14ac:dyDescent="0.25">
      <c r="A145" s="87" t="s">
        <v>948</v>
      </c>
      <c r="C145" s="104"/>
      <c r="D145" s="132"/>
      <c r="E145" s="132"/>
      <c r="F145" s="105"/>
      <c r="G145" s="106"/>
      <c r="H145"/>
      <c r="K145" s="132"/>
      <c r="L145" s="132"/>
      <c r="M145" s="105"/>
      <c r="N145" s="106"/>
    </row>
    <row r="146" spans="1:14" outlineLevel="1" x14ac:dyDescent="0.25">
      <c r="A146" s="87" t="s">
        <v>949</v>
      </c>
      <c r="C146" s="104"/>
      <c r="D146" s="132"/>
      <c r="E146" s="132"/>
      <c r="F146" s="105"/>
      <c r="G146" s="106"/>
      <c r="H146"/>
      <c r="K146" s="132"/>
      <c r="L146" s="132"/>
      <c r="M146" s="105"/>
      <c r="N146" s="106"/>
    </row>
    <row r="147" spans="1:14" x14ac:dyDescent="0.25">
      <c r="A147" s="98"/>
      <c r="B147" s="99" t="s">
        <v>950</v>
      </c>
      <c r="C147" s="98" t="s">
        <v>311</v>
      </c>
      <c r="D147" s="98"/>
      <c r="E147" s="98"/>
      <c r="F147" s="98" t="s">
        <v>827</v>
      </c>
      <c r="G147" s="101"/>
      <c r="H147"/>
      <c r="I147" s="131"/>
      <c r="J147" s="96"/>
      <c r="K147" s="96"/>
      <c r="L147" s="96"/>
      <c r="M147" s="96"/>
      <c r="N147" s="114"/>
    </row>
    <row r="148" spans="1:14" x14ac:dyDescent="0.25">
      <c r="A148" s="87" t="s">
        <v>951</v>
      </c>
      <c r="B148" s="97" t="s">
        <v>952</v>
      </c>
      <c r="C148" s="103"/>
      <c r="D148" s="132"/>
      <c r="E148" s="132"/>
      <c r="F148" s="107" t="e">
        <f>C148/$C$152</f>
        <v>#DIV/0!</v>
      </c>
      <c r="G148" s="106"/>
      <c r="H148"/>
      <c r="I148" s="97"/>
      <c r="K148" s="132"/>
      <c r="L148" s="132"/>
      <c r="M148" s="108"/>
      <c r="N148" s="106"/>
    </row>
    <row r="149" spans="1:14" x14ac:dyDescent="0.25">
      <c r="A149" s="87" t="s">
        <v>953</v>
      </c>
      <c r="B149" s="97" t="s">
        <v>954</v>
      </c>
      <c r="C149" s="103"/>
      <c r="D149" s="132"/>
      <c r="E149" s="132"/>
      <c r="F149" s="107" t="e">
        <f t="shared" ref="F149:F152" si="3">C149/$C$152</f>
        <v>#DIV/0!</v>
      </c>
      <c r="G149" s="106"/>
      <c r="H149"/>
      <c r="I149" s="97"/>
      <c r="K149" s="132"/>
      <c r="L149" s="132"/>
      <c r="M149" s="108"/>
      <c r="N149" s="106"/>
    </row>
    <row r="150" spans="1:14" x14ac:dyDescent="0.25">
      <c r="A150" s="87" t="s">
        <v>955</v>
      </c>
      <c r="B150" s="97" t="s">
        <v>956</v>
      </c>
      <c r="C150" s="103"/>
      <c r="D150" s="132"/>
      <c r="E150" s="132"/>
      <c r="F150" s="107" t="e">
        <f t="shared" si="3"/>
        <v>#DIV/0!</v>
      </c>
      <c r="G150" s="106"/>
      <c r="H150"/>
      <c r="I150" s="97"/>
      <c r="K150" s="132"/>
      <c r="L150" s="132"/>
      <c r="M150" s="108"/>
      <c r="N150" s="106"/>
    </row>
    <row r="151" spans="1:14" ht="15" customHeight="1" x14ac:dyDescent="0.25">
      <c r="A151" s="87" t="s">
        <v>957</v>
      </c>
      <c r="B151" s="97" t="s">
        <v>958</v>
      </c>
      <c r="C151" s="103"/>
      <c r="D151" s="132"/>
      <c r="E151" s="132"/>
      <c r="F151" s="107" t="e">
        <f t="shared" si="3"/>
        <v>#DIV/0!</v>
      </c>
      <c r="G151" s="106"/>
      <c r="H151"/>
      <c r="I151" s="97"/>
      <c r="K151" s="132"/>
      <c r="L151" s="132"/>
      <c r="M151" s="108"/>
      <c r="N151" s="106"/>
    </row>
    <row r="152" spans="1:14" ht="15" customHeight="1" x14ac:dyDescent="0.25">
      <c r="A152" s="87" t="s">
        <v>959</v>
      </c>
      <c r="B152" s="109" t="s">
        <v>351</v>
      </c>
      <c r="C152" s="110"/>
      <c r="D152" s="132"/>
      <c r="E152" s="132"/>
      <c r="F152" s="107" t="e">
        <f t="shared" si="3"/>
        <v>#DIV/0!</v>
      </c>
      <c r="G152" s="106"/>
      <c r="H152"/>
      <c r="I152" s="97"/>
      <c r="K152" s="132"/>
      <c r="L152" s="132"/>
      <c r="M152" s="108"/>
      <c r="N152" s="106"/>
    </row>
    <row r="153" spans="1:14" ht="15" customHeight="1" outlineLevel="1" x14ac:dyDescent="0.25">
      <c r="A153" s="87" t="s">
        <v>960</v>
      </c>
      <c r="B153" s="112" t="s">
        <v>961</v>
      </c>
      <c r="D153" s="132"/>
      <c r="E153" s="132"/>
      <c r="F153" s="107" t="str">
        <f>IF($C$152=0,"",IF(C153="[for completion]","",C153/$C$152))</f>
        <v/>
      </c>
      <c r="G153" s="106"/>
      <c r="H153"/>
      <c r="I153" s="97"/>
      <c r="K153" s="132"/>
      <c r="L153" s="132"/>
      <c r="M153" s="108"/>
      <c r="N153" s="106"/>
    </row>
    <row r="154" spans="1:14" ht="15" customHeight="1" outlineLevel="1" x14ac:dyDescent="0.25">
      <c r="A154" s="87" t="s">
        <v>962</v>
      </c>
      <c r="B154" s="112" t="s">
        <v>963</v>
      </c>
      <c r="D154" s="132"/>
      <c r="E154" s="132"/>
      <c r="F154" s="107" t="str">
        <f t="shared" ref="F154:F159" si="4">IF($C$152=0,"",IF(C154="[for completion]","",C154/$C$152))</f>
        <v/>
      </c>
      <c r="G154" s="106"/>
      <c r="H154"/>
      <c r="I154" s="97"/>
      <c r="K154" s="132"/>
      <c r="L154" s="132"/>
      <c r="M154" s="108"/>
      <c r="N154" s="106"/>
    </row>
    <row r="155" spans="1:14" ht="15" customHeight="1" outlineLevel="1" x14ac:dyDescent="0.25">
      <c r="A155" s="87" t="s">
        <v>964</v>
      </c>
      <c r="B155" s="112" t="s">
        <v>965</v>
      </c>
      <c r="D155" s="132"/>
      <c r="E155" s="132"/>
      <c r="F155" s="107" t="str">
        <f t="shared" si="4"/>
        <v/>
      </c>
      <c r="G155" s="106"/>
      <c r="H155"/>
      <c r="I155" s="97"/>
      <c r="K155" s="132"/>
      <c r="L155" s="132"/>
      <c r="M155" s="108"/>
      <c r="N155" s="106"/>
    </row>
    <row r="156" spans="1:14" ht="15" customHeight="1" outlineLevel="1" x14ac:dyDescent="0.25">
      <c r="A156" s="87" t="s">
        <v>966</v>
      </c>
      <c r="B156" s="112" t="s">
        <v>967</v>
      </c>
      <c r="D156" s="132"/>
      <c r="E156" s="132"/>
      <c r="F156" s="107" t="str">
        <f t="shared" si="4"/>
        <v/>
      </c>
      <c r="G156" s="106"/>
      <c r="H156"/>
      <c r="I156" s="97"/>
      <c r="K156" s="132"/>
      <c r="L156" s="132"/>
      <c r="M156" s="108"/>
      <c r="N156" s="106"/>
    </row>
    <row r="157" spans="1:14" ht="15" customHeight="1" outlineLevel="1" x14ac:dyDescent="0.25">
      <c r="A157" s="87" t="s">
        <v>968</v>
      </c>
      <c r="B157" s="112" t="s">
        <v>969</v>
      </c>
      <c r="D157" s="132"/>
      <c r="E157" s="132"/>
      <c r="F157" s="107" t="str">
        <f t="shared" si="4"/>
        <v/>
      </c>
      <c r="G157" s="106"/>
      <c r="H157"/>
      <c r="I157" s="97"/>
      <c r="K157" s="132"/>
      <c r="L157" s="132"/>
      <c r="M157" s="108"/>
      <c r="N157" s="106"/>
    </row>
    <row r="158" spans="1:14" ht="15" customHeight="1" outlineLevel="1" x14ac:dyDescent="0.25">
      <c r="A158" s="87" t="s">
        <v>970</v>
      </c>
      <c r="B158" s="112" t="s">
        <v>971</v>
      </c>
      <c r="D158" s="132"/>
      <c r="E158" s="132"/>
      <c r="F158" s="107" t="str">
        <f t="shared" si="4"/>
        <v/>
      </c>
      <c r="G158" s="106"/>
      <c r="H158"/>
      <c r="I158" s="97"/>
      <c r="K158" s="132"/>
      <c r="L158" s="132"/>
      <c r="M158" s="108"/>
      <c r="N158" s="106"/>
    </row>
    <row r="159" spans="1:14" ht="15" customHeight="1" outlineLevel="1" x14ac:dyDescent="0.25">
      <c r="A159" s="87" t="s">
        <v>972</v>
      </c>
      <c r="B159" s="112" t="s">
        <v>973</v>
      </c>
      <c r="D159" s="132"/>
      <c r="E159" s="132"/>
      <c r="F159" s="107" t="str">
        <f t="shared" si="4"/>
        <v/>
      </c>
      <c r="G159" s="106"/>
      <c r="H159"/>
      <c r="I159" s="97"/>
      <c r="K159" s="132"/>
      <c r="L159" s="132"/>
      <c r="M159" s="108"/>
      <c r="N159" s="106"/>
    </row>
    <row r="160" spans="1:14" ht="15" customHeight="1" outlineLevel="1" x14ac:dyDescent="0.25">
      <c r="A160" s="87" t="s">
        <v>974</v>
      </c>
      <c r="B160" s="112"/>
      <c r="D160" s="132"/>
      <c r="E160" s="132"/>
      <c r="F160" s="108"/>
      <c r="G160" s="106"/>
      <c r="H160"/>
      <c r="I160" s="97"/>
      <c r="K160" s="132"/>
      <c r="L160" s="132"/>
      <c r="M160" s="108"/>
      <c r="N160" s="106"/>
    </row>
    <row r="161" spans="1:14" ht="15" customHeight="1" outlineLevel="1" x14ac:dyDescent="0.25">
      <c r="A161" s="87" t="s">
        <v>975</v>
      </c>
      <c r="B161" s="112"/>
      <c r="D161" s="132"/>
      <c r="E161" s="132"/>
      <c r="F161" s="108"/>
      <c r="G161" s="106"/>
      <c r="H161"/>
      <c r="I161" s="97"/>
      <c r="K161" s="132"/>
      <c r="L161" s="132"/>
      <c r="M161" s="108"/>
      <c r="N161" s="106"/>
    </row>
    <row r="162" spans="1:14" ht="15" customHeight="1" outlineLevel="1" x14ac:dyDescent="0.25">
      <c r="A162" s="87" t="s">
        <v>976</v>
      </c>
      <c r="B162" s="112"/>
      <c r="D162" s="132"/>
      <c r="E162" s="132"/>
      <c r="F162" s="108"/>
      <c r="G162" s="106"/>
      <c r="H162"/>
      <c r="I162" s="97"/>
      <c r="K162" s="132"/>
      <c r="L162" s="132"/>
      <c r="M162" s="108"/>
      <c r="N162" s="106"/>
    </row>
    <row r="163" spans="1:14" ht="15" customHeight="1" outlineLevel="1" x14ac:dyDescent="0.25">
      <c r="A163" s="87" t="s">
        <v>977</v>
      </c>
      <c r="B163" s="112"/>
      <c r="D163" s="132"/>
      <c r="E163" s="132"/>
      <c r="F163" s="108"/>
      <c r="G163" s="106"/>
      <c r="H163"/>
      <c r="I163" s="97"/>
      <c r="K163" s="132"/>
      <c r="L163" s="132"/>
      <c r="M163" s="108"/>
      <c r="N163" s="106"/>
    </row>
    <row r="164" spans="1:14" ht="15" customHeight="1" outlineLevel="1" x14ac:dyDescent="0.25">
      <c r="A164" s="87" t="s">
        <v>978</v>
      </c>
      <c r="B164" s="97"/>
      <c r="D164" s="132"/>
      <c r="E164" s="132"/>
      <c r="F164" s="108"/>
      <c r="G164" s="106"/>
      <c r="H164"/>
      <c r="I164" s="97"/>
      <c r="K164" s="132"/>
      <c r="L164" s="132"/>
      <c r="M164" s="108"/>
      <c r="N164" s="106"/>
    </row>
    <row r="165" spans="1:14" outlineLevel="1" x14ac:dyDescent="0.25">
      <c r="A165" s="87" t="s">
        <v>979</v>
      </c>
      <c r="B165" s="86"/>
      <c r="C165" s="86"/>
      <c r="D165" s="86"/>
      <c r="E165" s="86"/>
      <c r="F165" s="108"/>
      <c r="G165" s="106"/>
      <c r="H165"/>
      <c r="I165" s="109"/>
      <c r="J165" s="97"/>
      <c r="K165" s="132"/>
      <c r="L165" s="132"/>
      <c r="M165" s="105"/>
      <c r="N165" s="106"/>
    </row>
    <row r="166" spans="1:14" ht="15" customHeight="1" x14ac:dyDescent="0.25">
      <c r="A166" s="98"/>
      <c r="B166" s="99" t="s">
        <v>980</v>
      </c>
      <c r="C166" s="98"/>
      <c r="D166" s="98"/>
      <c r="E166" s="98"/>
      <c r="F166" s="101"/>
      <c r="G166" s="101"/>
      <c r="H166"/>
      <c r="I166" s="131"/>
      <c r="J166" s="96"/>
      <c r="K166" s="96"/>
      <c r="L166" s="96"/>
      <c r="M166" s="114"/>
      <c r="N166" s="114"/>
    </row>
    <row r="167" spans="1:14" x14ac:dyDescent="0.25">
      <c r="A167" s="87" t="s">
        <v>981</v>
      </c>
      <c r="B167" s="87" t="s">
        <v>806</v>
      </c>
      <c r="C167" s="185"/>
      <c r="D167"/>
      <c r="E167" s="85"/>
      <c r="F167" s="85"/>
      <c r="G167"/>
      <c r="H167"/>
      <c r="K167" s="116"/>
      <c r="L167" s="85"/>
      <c r="M167" s="85"/>
      <c r="N167" s="116"/>
    </row>
    <row r="168" spans="1:14" outlineLevel="1" x14ac:dyDescent="0.25">
      <c r="A168" s="87" t="s">
        <v>982</v>
      </c>
      <c r="D168"/>
      <c r="E168" s="85"/>
      <c r="F168" s="85"/>
      <c r="G168"/>
      <c r="H168"/>
      <c r="K168" s="116"/>
      <c r="L168" s="85"/>
      <c r="M168" s="85"/>
      <c r="N168" s="116"/>
    </row>
    <row r="169" spans="1:14" outlineLevel="1" x14ac:dyDescent="0.25">
      <c r="A169" s="87" t="s">
        <v>983</v>
      </c>
      <c r="D169"/>
      <c r="E169" s="85"/>
      <c r="F169" s="85"/>
      <c r="G169"/>
      <c r="H169"/>
      <c r="K169" s="116"/>
      <c r="L169" s="85"/>
      <c r="M169" s="85"/>
      <c r="N169" s="116"/>
    </row>
    <row r="170" spans="1:14" outlineLevel="1" x14ac:dyDescent="0.25">
      <c r="A170" s="87" t="s">
        <v>984</v>
      </c>
      <c r="D170"/>
      <c r="E170" s="85"/>
      <c r="F170" s="85"/>
      <c r="G170"/>
      <c r="H170"/>
      <c r="K170" s="116"/>
      <c r="L170" s="85"/>
      <c r="M170" s="85"/>
      <c r="N170" s="116"/>
    </row>
    <row r="171" spans="1:14" outlineLevel="1" x14ac:dyDescent="0.25">
      <c r="A171" s="87" t="s">
        <v>985</v>
      </c>
      <c r="D171"/>
      <c r="E171" s="85"/>
      <c r="F171" s="85"/>
      <c r="G171"/>
      <c r="H171"/>
      <c r="K171" s="116"/>
      <c r="L171" s="85"/>
      <c r="M171" s="85"/>
      <c r="N171" s="116"/>
    </row>
    <row r="172" spans="1:14" x14ac:dyDescent="0.25">
      <c r="A172" s="98"/>
      <c r="B172" s="99" t="s">
        <v>986</v>
      </c>
      <c r="C172" s="98" t="s">
        <v>827</v>
      </c>
      <c r="D172" s="98"/>
      <c r="E172" s="98"/>
      <c r="F172" s="101"/>
      <c r="G172" s="101"/>
      <c r="H172"/>
      <c r="I172" s="131"/>
      <c r="J172" s="96"/>
      <c r="K172" s="96"/>
      <c r="L172" s="96"/>
      <c r="M172" s="114"/>
      <c r="N172" s="114"/>
    </row>
    <row r="173" spans="1:14" ht="15" customHeight="1" x14ac:dyDescent="0.25">
      <c r="A173" s="87" t="s">
        <v>987</v>
      </c>
      <c r="B173" s="87" t="s">
        <v>988</v>
      </c>
      <c r="C173" s="217">
        <f>[1]Exposure!P14</f>
        <v>0.45520051395259847</v>
      </c>
      <c r="D173"/>
      <c r="E173"/>
      <c r="F173"/>
      <c r="G173"/>
      <c r="H173"/>
      <c r="K173" s="116"/>
      <c r="L173" s="116"/>
      <c r="M173" s="116"/>
      <c r="N173" s="116"/>
    </row>
    <row r="174" spans="1:14" outlineLevel="1" x14ac:dyDescent="0.25">
      <c r="A174" s="87" t="s">
        <v>989</v>
      </c>
      <c r="D174"/>
      <c r="E174"/>
      <c r="F174"/>
      <c r="G174"/>
      <c r="H174"/>
      <c r="K174" s="116"/>
      <c r="L174" s="116"/>
      <c r="M174" s="116"/>
      <c r="N174" s="116"/>
    </row>
    <row r="175" spans="1:14" outlineLevel="1" x14ac:dyDescent="0.25">
      <c r="A175" s="87" t="s">
        <v>990</v>
      </c>
      <c r="D175"/>
      <c r="E175"/>
      <c r="F175"/>
      <c r="G175"/>
      <c r="H175"/>
      <c r="K175" s="116"/>
      <c r="L175" s="116"/>
      <c r="M175" s="116"/>
      <c r="N175" s="116"/>
    </row>
    <row r="176" spans="1:14" outlineLevel="1" x14ac:dyDescent="0.25">
      <c r="A176" s="87" t="s">
        <v>991</v>
      </c>
      <c r="D176"/>
      <c r="E176"/>
      <c r="F176"/>
      <c r="G176"/>
      <c r="H176"/>
      <c r="K176" s="116"/>
      <c r="L176" s="116"/>
      <c r="M176" s="116"/>
      <c r="N176" s="116"/>
    </row>
    <row r="177" spans="1:14" outlineLevel="1" x14ac:dyDescent="0.25">
      <c r="A177" s="87" t="s">
        <v>992</v>
      </c>
      <c r="D177"/>
      <c r="E177"/>
      <c r="F177"/>
      <c r="G177"/>
      <c r="H177"/>
      <c r="K177" s="116"/>
      <c r="L177" s="116"/>
      <c r="M177" s="116"/>
      <c r="N177" s="116"/>
    </row>
    <row r="178" spans="1:14" outlineLevel="1" x14ac:dyDescent="0.25">
      <c r="A178" s="87" t="s">
        <v>993</v>
      </c>
    </row>
    <row r="179" spans="1:14" outlineLevel="1" x14ac:dyDescent="0.25">
      <c r="A179" s="87" t="s">
        <v>994</v>
      </c>
    </row>
  </sheetData>
  <protectedRanges>
    <protectedRange sqref="C3 C10 B11:C17 C19:D19 F19:G19 B22:D36 F39:F41 B43:C47 F43:F47 B78:C80 B153:C165 B133:B136 B141:B146 B82:C102 B50:C76 C148:C151 B104:C128 C130:C136 C138:C146" name="Public Sector Assets_1"/>
    <protectedRange sqref="C167:C171 B168:B171" name="NPLs_1"/>
    <protectedRange sqref="C173:C179 B174:B179" name="Concentration Risks_1"/>
    <protectedRange sqref="C39:C41" name="Public Sector Assets_5_1_1"/>
  </protectedRanges>
  <hyperlinks>
    <hyperlink ref="B129" location="'2. Harmonised Glossary'!A9" display="Breakdown by Interest Rate"/>
    <hyperlink ref="B166" location="'2. Harmonised Glossary'!A14" display="Non-Performing Loan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5"/>
  <sheetViews>
    <sheetView topLeftCell="A4" zoomScale="70" zoomScaleNormal="70" workbookViewId="0">
      <selection activeCell="F17" sqref="F17"/>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02" t="s">
        <v>995</v>
      </c>
      <c r="B1" s="202"/>
    </row>
    <row r="2" spans="1:9" ht="31.5" x14ac:dyDescent="0.25">
      <c r="A2" s="136" t="s">
        <v>1072</v>
      </c>
      <c r="B2" s="136"/>
      <c r="C2" s="126"/>
      <c r="D2" s="126"/>
      <c r="E2" s="126"/>
      <c r="F2" s="137" t="s">
        <v>1071</v>
      </c>
      <c r="G2" s="138"/>
    </row>
    <row r="3" spans="1:9" x14ac:dyDescent="0.25">
      <c r="B3" s="126"/>
      <c r="C3" s="126"/>
      <c r="D3" s="126"/>
      <c r="E3" s="126"/>
      <c r="F3" s="126"/>
      <c r="G3" s="126"/>
    </row>
    <row r="4" spans="1:9" ht="15.75" customHeight="1" thickBot="1" x14ac:dyDescent="0.3">
      <c r="A4" s="126"/>
      <c r="B4" s="126"/>
      <c r="C4" s="139"/>
      <c r="D4" s="126"/>
      <c r="E4" s="126"/>
      <c r="F4" s="126"/>
      <c r="G4" s="126"/>
    </row>
    <row r="5" spans="1:9" ht="60.75" customHeight="1" thickBot="1" x14ac:dyDescent="0.3">
      <c r="A5" s="140"/>
      <c r="B5" s="141" t="s">
        <v>267</v>
      </c>
      <c r="C5" s="142" t="s">
        <v>431</v>
      </c>
      <c r="D5" s="140"/>
      <c r="E5" s="203" t="s">
        <v>997</v>
      </c>
      <c r="F5" s="204"/>
      <c r="G5" s="143" t="s">
        <v>998</v>
      </c>
      <c r="H5" s="144"/>
    </row>
    <row r="6" spans="1:9" x14ac:dyDescent="0.25">
      <c r="A6" s="120"/>
      <c r="B6" s="120"/>
      <c r="C6" s="120"/>
      <c r="D6" s="120"/>
      <c r="F6" s="145"/>
      <c r="G6" s="145"/>
    </row>
    <row r="7" spans="1:9" ht="18.75" customHeight="1" x14ac:dyDescent="0.25">
      <c r="A7" s="146"/>
      <c r="B7" s="205" t="s">
        <v>999</v>
      </c>
      <c r="C7" s="206"/>
      <c r="D7" s="147"/>
      <c r="E7" s="205" t="s">
        <v>1000</v>
      </c>
      <c r="F7" s="207"/>
      <c r="G7" s="207"/>
      <c r="H7" s="206"/>
    </row>
    <row r="8" spans="1:9" ht="18.75" customHeight="1" x14ac:dyDescent="0.25">
      <c r="A8" s="120"/>
      <c r="B8" s="208" t="s">
        <v>1001</v>
      </c>
      <c r="C8" s="209"/>
      <c r="D8" s="147"/>
      <c r="E8" s="210" t="s">
        <v>617</v>
      </c>
      <c r="F8" s="211"/>
      <c r="G8" s="211"/>
      <c r="H8" s="212"/>
    </row>
    <row r="9" spans="1:9" ht="18.75" customHeight="1" x14ac:dyDescent="0.25">
      <c r="A9" s="120"/>
      <c r="B9" s="208" t="s">
        <v>1002</v>
      </c>
      <c r="C9" s="209"/>
      <c r="D9" s="148"/>
      <c r="E9" s="210"/>
      <c r="F9" s="211"/>
      <c r="G9" s="211"/>
      <c r="H9" s="212"/>
      <c r="I9" s="144"/>
    </row>
    <row r="10" spans="1:9" x14ac:dyDescent="0.25">
      <c r="A10" s="149"/>
      <c r="B10" s="213"/>
      <c r="C10" s="213"/>
      <c r="D10" s="147"/>
      <c r="E10" s="210"/>
      <c r="F10" s="211"/>
      <c r="G10" s="211"/>
      <c r="H10" s="212"/>
      <c r="I10" s="144"/>
    </row>
    <row r="11" spans="1:9" ht="15.75" thickBot="1" x14ac:dyDescent="0.3">
      <c r="A11" s="149"/>
      <c r="B11" s="214"/>
      <c r="C11" s="215"/>
      <c r="D11" s="148"/>
      <c r="E11" s="210"/>
      <c r="F11" s="211"/>
      <c r="G11" s="211"/>
      <c r="H11" s="212"/>
      <c r="I11" s="144"/>
    </row>
    <row r="12" spans="1:9" x14ac:dyDescent="0.25">
      <c r="A12" s="120"/>
      <c r="B12" s="150"/>
      <c r="C12" s="120"/>
      <c r="D12" s="120"/>
      <c r="E12" s="210"/>
      <c r="F12" s="211"/>
      <c r="G12" s="211"/>
      <c r="H12" s="212"/>
      <c r="I12" s="144"/>
    </row>
    <row r="13" spans="1:9" ht="15.75" customHeight="1" thickBot="1" x14ac:dyDescent="0.3">
      <c r="A13" s="120"/>
      <c r="B13" s="150"/>
      <c r="C13" s="120"/>
      <c r="D13" s="120"/>
      <c r="E13" s="197" t="s">
        <v>1003</v>
      </c>
      <c r="F13" s="198"/>
      <c r="G13" s="199" t="s">
        <v>1004</v>
      </c>
      <c r="H13" s="200"/>
      <c r="I13" s="144"/>
    </row>
    <row r="14" spans="1:9" x14ac:dyDescent="0.25">
      <c r="A14" s="120"/>
      <c r="B14" s="150"/>
      <c r="C14" s="120"/>
      <c r="D14" s="120"/>
      <c r="E14" s="151"/>
      <c r="F14" s="151"/>
      <c r="G14" s="120"/>
      <c r="H14" s="152"/>
    </row>
    <row r="15" spans="1:9" ht="18.75" customHeight="1" x14ac:dyDescent="0.25">
      <c r="A15" s="153"/>
      <c r="B15" s="201" t="s">
        <v>1005</v>
      </c>
      <c r="C15" s="201"/>
      <c r="D15" s="201"/>
      <c r="E15" s="153"/>
      <c r="F15" s="153"/>
      <c r="G15" s="153"/>
      <c r="H15" s="153"/>
    </row>
    <row r="16" spans="1:9" x14ac:dyDescent="0.25">
      <c r="A16" s="154"/>
      <c r="B16" s="154" t="s">
        <v>1006</v>
      </c>
      <c r="C16" s="154" t="s">
        <v>311</v>
      </c>
      <c r="D16" s="154" t="s">
        <v>996</v>
      </c>
      <c r="E16" s="154"/>
      <c r="F16" s="154" t="s">
        <v>1007</v>
      </c>
      <c r="G16" s="154" t="s">
        <v>1008</v>
      </c>
      <c r="H16" s="154"/>
    </row>
    <row r="17" spans="1:8" x14ac:dyDescent="0.25">
      <c r="A17" s="120" t="s">
        <v>1009</v>
      </c>
      <c r="B17" s="119" t="s">
        <v>1010</v>
      </c>
      <c r="C17" s="155" t="s">
        <v>810</v>
      </c>
      <c r="D17" s="155" t="s">
        <v>810</v>
      </c>
      <c r="F17" s="123" t="e">
        <f>IF(OR(#REF!=0,C17="[For completion]"),"",C17/#REF!)</f>
        <v>#REF!</v>
      </c>
      <c r="G17" s="123" t="e">
        <f>IF(OR(#REF!=0,D17="[For completion]"),"",D17/#REF!)</f>
        <v>#REF!</v>
      </c>
    </row>
    <row r="18" spans="1:8" x14ac:dyDescent="0.25">
      <c r="A18" s="119" t="s">
        <v>1011</v>
      </c>
      <c r="B18" s="156"/>
      <c r="C18" s="119"/>
      <c r="D18" s="119"/>
      <c r="F18" s="119"/>
      <c r="G18" s="119"/>
    </row>
    <row r="19" spans="1:8" x14ac:dyDescent="0.25">
      <c r="A19" s="119" t="s">
        <v>1012</v>
      </c>
      <c r="B19" s="119"/>
      <c r="C19" s="119"/>
      <c r="D19" s="119"/>
      <c r="F19" s="119"/>
      <c r="G19" s="119"/>
    </row>
    <row r="20" spans="1:8" ht="18.75" customHeight="1" x14ac:dyDescent="0.25">
      <c r="A20" s="153"/>
      <c r="B20" s="201" t="s">
        <v>1002</v>
      </c>
      <c r="C20" s="201"/>
      <c r="D20" s="201"/>
      <c r="E20" s="153"/>
      <c r="F20" s="153"/>
      <c r="G20" s="153"/>
      <c r="H20" s="153"/>
    </row>
    <row r="21" spans="1:8" x14ac:dyDescent="0.25">
      <c r="A21" s="154"/>
      <c r="B21" s="154" t="s">
        <v>1013</v>
      </c>
      <c r="C21" s="154" t="s">
        <v>1014</v>
      </c>
      <c r="D21" s="154" t="s">
        <v>1015</v>
      </c>
      <c r="E21" s="154" t="s">
        <v>1016</v>
      </c>
      <c r="F21" s="154" t="s">
        <v>1017</v>
      </c>
      <c r="G21" s="154" t="s">
        <v>1018</v>
      </c>
      <c r="H21" s="154" t="s">
        <v>1019</v>
      </c>
    </row>
    <row r="22" spans="1:8" ht="15" customHeight="1" x14ac:dyDescent="0.25">
      <c r="A22" s="157"/>
      <c r="B22" s="158" t="s">
        <v>1020</v>
      </c>
      <c r="C22" s="158"/>
      <c r="D22" s="157"/>
      <c r="E22" s="157"/>
      <c r="F22" s="157"/>
      <c r="G22" s="157"/>
      <c r="H22" s="157"/>
    </row>
    <row r="23" spans="1:8" x14ac:dyDescent="0.25">
      <c r="A23" s="120" t="s">
        <v>1021</v>
      </c>
      <c r="B23" s="120" t="s">
        <v>1022</v>
      </c>
      <c r="C23" s="159" t="s">
        <v>810</v>
      </c>
      <c r="D23" s="159" t="s">
        <v>810</v>
      </c>
      <c r="E23" s="159" t="s">
        <v>810</v>
      </c>
      <c r="F23" s="159" t="s">
        <v>810</v>
      </c>
      <c r="G23" s="159" t="s">
        <v>810</v>
      </c>
      <c r="H23" s="160">
        <f>SUM(C23:G23)</f>
        <v>0</v>
      </c>
    </row>
    <row r="24" spans="1:8" x14ac:dyDescent="0.25">
      <c r="A24" s="120" t="s">
        <v>1023</v>
      </c>
      <c r="B24" s="120" t="s">
        <v>1024</v>
      </c>
      <c r="C24" s="159" t="s">
        <v>810</v>
      </c>
      <c r="D24" s="159" t="s">
        <v>810</v>
      </c>
      <c r="E24" s="159" t="s">
        <v>810</v>
      </c>
      <c r="F24" s="159" t="s">
        <v>810</v>
      </c>
      <c r="G24" s="159" t="s">
        <v>810</v>
      </c>
      <c r="H24" s="160">
        <f t="shared" ref="H24:H25" si="0">SUM(C24:G24)</f>
        <v>0</v>
      </c>
    </row>
    <row r="25" spans="1:8" x14ac:dyDescent="0.25">
      <c r="A25" s="120" t="s">
        <v>1025</v>
      </c>
      <c r="B25" s="120" t="s">
        <v>811</v>
      </c>
      <c r="C25" s="159" t="s">
        <v>810</v>
      </c>
      <c r="D25" s="159" t="s">
        <v>810</v>
      </c>
      <c r="E25" s="159" t="s">
        <v>810</v>
      </c>
      <c r="F25" s="159" t="s">
        <v>810</v>
      </c>
      <c r="G25" s="159" t="s">
        <v>810</v>
      </c>
      <c r="H25" s="160">
        <f t="shared" si="0"/>
        <v>0</v>
      </c>
    </row>
    <row r="26" spans="1:8" x14ac:dyDescent="0.25">
      <c r="A26" s="120" t="s">
        <v>1026</v>
      </c>
      <c r="B26" s="120" t="s">
        <v>1027</v>
      </c>
      <c r="C26" s="121">
        <f>SUM(C23:C25)+SUM(C27:C32)</f>
        <v>0</v>
      </c>
      <c r="D26" s="121">
        <f t="shared" ref="D26:G26" si="1">SUM(D23:D25)+SUM(D27:D32)</f>
        <v>0</v>
      </c>
      <c r="E26" s="121">
        <f t="shared" si="1"/>
        <v>0</v>
      </c>
      <c r="F26" s="121">
        <f t="shared" si="1"/>
        <v>0</v>
      </c>
      <c r="G26" s="121">
        <f t="shared" si="1"/>
        <v>0</v>
      </c>
      <c r="H26" s="121">
        <f t="shared" ref="H26" si="2">SUM(H23:H25)</f>
        <v>0</v>
      </c>
    </row>
    <row r="27" spans="1:8" x14ac:dyDescent="0.25">
      <c r="A27" s="120" t="s">
        <v>1028</v>
      </c>
      <c r="B27" s="161" t="s">
        <v>1029</v>
      </c>
      <c r="C27" s="159"/>
      <c r="D27" s="159"/>
      <c r="E27" s="159"/>
      <c r="F27" s="159"/>
      <c r="G27" s="159"/>
      <c r="H27" s="123">
        <f>IF(SUM(C27:G27)="","",SUM(C27:G27))</f>
        <v>0</v>
      </c>
    </row>
    <row r="28" spans="1:8" x14ac:dyDescent="0.25">
      <c r="A28" s="120" t="s">
        <v>1030</v>
      </c>
      <c r="B28" s="161" t="s">
        <v>1029</v>
      </c>
      <c r="C28" s="159"/>
      <c r="D28" s="159"/>
      <c r="E28" s="159"/>
      <c r="F28" s="159"/>
      <c r="G28" s="159"/>
      <c r="H28" s="160">
        <f t="shared" ref="H28:H30" si="3">IF(SUM(C28:G28)="","",SUM(C28:G28))</f>
        <v>0</v>
      </c>
    </row>
    <row r="29" spans="1:8" x14ac:dyDescent="0.25">
      <c r="A29" s="120" t="s">
        <v>1031</v>
      </c>
      <c r="B29" s="161" t="s">
        <v>1029</v>
      </c>
      <c r="C29" s="159"/>
      <c r="D29" s="159"/>
      <c r="E29" s="159"/>
      <c r="F29" s="159"/>
      <c r="G29" s="159"/>
      <c r="H29" s="160">
        <f t="shared" si="3"/>
        <v>0</v>
      </c>
    </row>
    <row r="30" spans="1:8" x14ac:dyDescent="0.25">
      <c r="A30" s="120" t="s">
        <v>1032</v>
      </c>
      <c r="B30" s="161" t="s">
        <v>1029</v>
      </c>
      <c r="C30" s="159"/>
      <c r="D30" s="159"/>
      <c r="E30" s="159"/>
      <c r="F30" s="159"/>
      <c r="G30" s="159"/>
      <c r="H30" s="160">
        <f t="shared" si="3"/>
        <v>0</v>
      </c>
    </row>
    <row r="31" spans="1:8" x14ac:dyDescent="0.25">
      <c r="A31" s="120" t="s">
        <v>1033</v>
      </c>
      <c r="B31" s="161" t="s">
        <v>1029</v>
      </c>
      <c r="C31" s="162"/>
      <c r="D31" s="155"/>
      <c r="E31" s="155"/>
      <c r="F31" s="163"/>
      <c r="G31" s="164"/>
    </row>
    <row r="32" spans="1:8" x14ac:dyDescent="0.25">
      <c r="A32" s="120" t="s">
        <v>1034</v>
      </c>
      <c r="B32" s="161" t="s">
        <v>1029</v>
      </c>
      <c r="C32" s="124"/>
      <c r="D32" s="120"/>
      <c r="E32" s="120"/>
      <c r="F32" s="123"/>
      <c r="G32" s="118"/>
    </row>
    <row r="33" spans="1:7" x14ac:dyDescent="0.25">
      <c r="A33" s="120"/>
      <c r="B33" s="165"/>
      <c r="C33" s="124"/>
      <c r="D33" s="120"/>
      <c r="E33" s="120"/>
      <c r="F33" s="123"/>
      <c r="G33" s="118"/>
    </row>
    <row r="34" spans="1:7" x14ac:dyDescent="0.25">
      <c r="A34" s="120"/>
      <c r="B34" s="165"/>
      <c r="C34" s="124"/>
      <c r="D34" s="120"/>
      <c r="E34" s="120"/>
      <c r="F34" s="123"/>
      <c r="G34" s="118"/>
    </row>
    <row r="35" spans="1:7" x14ac:dyDescent="0.25">
      <c r="A35" s="120"/>
      <c r="B35" s="165"/>
      <c r="C35" s="124"/>
      <c r="D35" s="120"/>
      <c r="F35" s="123"/>
      <c r="G35" s="118"/>
    </row>
    <row r="36" spans="1:7" x14ac:dyDescent="0.25">
      <c r="A36" s="120"/>
      <c r="B36" s="120"/>
      <c r="C36" s="166"/>
      <c r="D36" s="166"/>
      <c r="E36" s="166"/>
      <c r="F36" s="166"/>
      <c r="G36" s="119"/>
    </row>
    <row r="37" spans="1:7" x14ac:dyDescent="0.25">
      <c r="A37" s="120"/>
      <c r="B37" s="120"/>
      <c r="C37" s="166"/>
      <c r="D37" s="166"/>
      <c r="E37" s="166"/>
      <c r="F37" s="166"/>
      <c r="G37" s="119"/>
    </row>
    <row r="38" spans="1:7" x14ac:dyDescent="0.25">
      <c r="A38" s="120"/>
      <c r="B38" s="120"/>
      <c r="C38" s="166"/>
      <c r="D38" s="166"/>
      <c r="E38" s="166"/>
      <c r="F38" s="166"/>
      <c r="G38" s="119"/>
    </row>
    <row r="39" spans="1:7" x14ac:dyDescent="0.25">
      <c r="A39" s="120"/>
      <c r="B39" s="120"/>
      <c r="C39" s="166"/>
      <c r="D39" s="166"/>
      <c r="E39" s="166"/>
      <c r="F39" s="166"/>
      <c r="G39" s="119"/>
    </row>
    <row r="40" spans="1:7" x14ac:dyDescent="0.25">
      <c r="A40" s="120"/>
      <c r="B40" s="120"/>
      <c r="C40" s="166"/>
      <c r="D40" s="166"/>
      <c r="E40" s="166"/>
      <c r="F40" s="166"/>
      <c r="G40" s="119"/>
    </row>
    <row r="41" spans="1:7" x14ac:dyDescent="0.25">
      <c r="A41" s="120"/>
      <c r="B41" s="120"/>
      <c r="C41" s="166"/>
      <c r="D41" s="166"/>
      <c r="E41" s="166"/>
      <c r="F41" s="166"/>
      <c r="G41" s="119"/>
    </row>
    <row r="42" spans="1:7" x14ac:dyDescent="0.25">
      <c r="A42" s="120"/>
      <c r="B42" s="120"/>
      <c r="C42" s="166"/>
      <c r="D42" s="166"/>
      <c r="E42" s="166"/>
      <c r="F42" s="166"/>
      <c r="G42" s="119"/>
    </row>
    <row r="43" spans="1:7" x14ac:dyDescent="0.25">
      <c r="A43" s="120"/>
      <c r="B43" s="120"/>
      <c r="C43" s="166"/>
      <c r="D43" s="166"/>
      <c r="E43" s="166"/>
      <c r="F43" s="166"/>
      <c r="G43" s="119"/>
    </row>
    <row r="44" spans="1:7" x14ac:dyDescent="0.25">
      <c r="A44" s="120"/>
      <c r="B44" s="120"/>
      <c r="C44" s="166"/>
      <c r="D44" s="166"/>
      <c r="E44" s="166"/>
      <c r="F44" s="166"/>
      <c r="G44" s="119"/>
    </row>
    <row r="45" spans="1:7" x14ac:dyDescent="0.25">
      <c r="A45" s="120"/>
      <c r="B45" s="120"/>
      <c r="C45" s="166"/>
      <c r="D45" s="166"/>
      <c r="E45" s="166"/>
      <c r="F45" s="166"/>
      <c r="G45" s="119"/>
    </row>
    <row r="46" spans="1:7" x14ac:dyDescent="0.25">
      <c r="A46" s="120"/>
      <c r="B46" s="120"/>
      <c r="C46" s="166"/>
      <c r="D46" s="166"/>
      <c r="E46" s="166"/>
      <c r="F46" s="166"/>
      <c r="G46" s="119"/>
    </row>
    <row r="47" spans="1:7" x14ac:dyDescent="0.25">
      <c r="A47" s="120"/>
      <c r="B47" s="120"/>
      <c r="C47" s="166"/>
      <c r="D47" s="166"/>
      <c r="E47" s="166"/>
      <c r="F47" s="166"/>
      <c r="G47" s="119"/>
    </row>
    <row r="48" spans="1:7" x14ac:dyDescent="0.25">
      <c r="A48" s="120"/>
      <c r="B48" s="120"/>
      <c r="C48" s="166"/>
      <c r="D48" s="166"/>
      <c r="E48" s="166"/>
      <c r="F48" s="166"/>
      <c r="G48" s="119"/>
    </row>
    <row r="49" spans="1:7" x14ac:dyDescent="0.25">
      <c r="A49" s="120"/>
      <c r="B49" s="120"/>
      <c r="C49" s="166"/>
      <c r="D49" s="166"/>
      <c r="E49" s="166"/>
      <c r="F49" s="166"/>
      <c r="G49" s="119"/>
    </row>
    <row r="50" spans="1:7" x14ac:dyDescent="0.25">
      <c r="A50" s="120"/>
      <c r="B50" s="120"/>
      <c r="C50" s="166"/>
      <c r="D50" s="166"/>
      <c r="E50" s="166"/>
      <c r="F50" s="166"/>
      <c r="G50" s="119"/>
    </row>
    <row r="51" spans="1:7" x14ac:dyDescent="0.25">
      <c r="A51" s="120"/>
      <c r="B51" s="120"/>
      <c r="C51" s="166"/>
      <c r="D51" s="166"/>
      <c r="E51" s="166"/>
      <c r="F51" s="166"/>
      <c r="G51" s="119"/>
    </row>
    <row r="52" spans="1:7" x14ac:dyDescent="0.25">
      <c r="A52" s="120"/>
      <c r="B52" s="120"/>
      <c r="C52" s="166"/>
      <c r="D52" s="166"/>
      <c r="E52" s="166"/>
      <c r="F52" s="166"/>
      <c r="G52" s="119"/>
    </row>
    <row r="53" spans="1:7" x14ac:dyDescent="0.25">
      <c r="A53" s="120"/>
      <c r="B53" s="120"/>
      <c r="C53" s="166"/>
      <c r="D53" s="166"/>
      <c r="E53" s="166"/>
      <c r="F53" s="166"/>
      <c r="G53" s="119"/>
    </row>
    <row r="54" spans="1:7" x14ac:dyDescent="0.25">
      <c r="A54" s="120"/>
      <c r="B54" s="120"/>
      <c r="C54" s="166"/>
      <c r="D54" s="166"/>
      <c r="E54" s="166"/>
      <c r="F54" s="166"/>
      <c r="G54" s="119"/>
    </row>
    <row r="55" spans="1:7" x14ac:dyDescent="0.25">
      <c r="A55" s="120"/>
      <c r="B55" s="120"/>
      <c r="C55" s="166"/>
      <c r="D55" s="166"/>
      <c r="E55" s="166"/>
      <c r="F55" s="166"/>
      <c r="G55" s="119"/>
    </row>
    <row r="56" spans="1:7" x14ac:dyDescent="0.25">
      <c r="A56" s="120"/>
      <c r="B56" s="120"/>
      <c r="C56" s="166"/>
      <c r="D56" s="166"/>
      <c r="E56" s="166"/>
      <c r="F56" s="166"/>
      <c r="G56" s="119"/>
    </row>
    <row r="57" spans="1:7" x14ac:dyDescent="0.25">
      <c r="A57" s="120"/>
      <c r="B57" s="120"/>
      <c r="C57" s="166"/>
      <c r="D57" s="166"/>
      <c r="E57" s="166"/>
      <c r="F57" s="166"/>
      <c r="G57" s="119"/>
    </row>
    <row r="58" spans="1:7" x14ac:dyDescent="0.25">
      <c r="A58" s="120"/>
      <c r="B58" s="120"/>
      <c r="C58" s="166"/>
      <c r="D58" s="166"/>
      <c r="E58" s="166"/>
      <c r="F58" s="166"/>
      <c r="G58" s="119"/>
    </row>
    <row r="59" spans="1:7" x14ac:dyDescent="0.25">
      <c r="A59" s="120"/>
      <c r="B59" s="120"/>
      <c r="C59" s="166"/>
      <c r="D59" s="166"/>
      <c r="E59" s="166"/>
      <c r="F59" s="166"/>
      <c r="G59" s="119"/>
    </row>
    <row r="60" spans="1:7" x14ac:dyDescent="0.25">
      <c r="A60" s="120"/>
      <c r="B60" s="120"/>
      <c r="C60" s="166"/>
      <c r="D60" s="166"/>
      <c r="E60" s="166"/>
      <c r="F60" s="166"/>
      <c r="G60" s="119"/>
    </row>
    <row r="61" spans="1:7" x14ac:dyDescent="0.25">
      <c r="A61" s="120"/>
      <c r="B61" s="120"/>
      <c r="C61" s="166"/>
      <c r="D61" s="166"/>
      <c r="E61" s="166"/>
      <c r="F61" s="166"/>
      <c r="G61" s="119"/>
    </row>
    <row r="62" spans="1:7" x14ac:dyDescent="0.25">
      <c r="A62" s="120"/>
      <c r="B62" s="120"/>
      <c r="C62" s="166"/>
      <c r="D62" s="166"/>
      <c r="E62" s="166"/>
      <c r="F62" s="166"/>
      <c r="G62" s="119"/>
    </row>
    <row r="63" spans="1:7" x14ac:dyDescent="0.25">
      <c r="A63" s="120"/>
      <c r="B63" s="167"/>
      <c r="C63" s="168"/>
      <c r="D63" s="168"/>
      <c r="E63" s="166"/>
      <c r="F63" s="168"/>
      <c r="G63" s="119"/>
    </row>
    <row r="64" spans="1:7" x14ac:dyDescent="0.25">
      <c r="A64" s="120"/>
      <c r="B64" s="120"/>
      <c r="C64" s="166"/>
      <c r="D64" s="166"/>
      <c r="E64" s="166"/>
      <c r="F64" s="166"/>
      <c r="G64" s="119"/>
    </row>
    <row r="65" spans="1:7" x14ac:dyDescent="0.25">
      <c r="A65" s="120"/>
      <c r="B65" s="120"/>
      <c r="C65" s="166"/>
      <c r="D65" s="166"/>
      <c r="E65" s="166"/>
      <c r="F65" s="166"/>
      <c r="G65" s="119"/>
    </row>
    <row r="66" spans="1:7" x14ac:dyDescent="0.25">
      <c r="A66" s="120"/>
      <c r="B66" s="120"/>
      <c r="C66" s="166"/>
      <c r="D66" s="166"/>
      <c r="E66" s="166"/>
      <c r="F66" s="166"/>
      <c r="G66" s="119"/>
    </row>
    <row r="67" spans="1:7" x14ac:dyDescent="0.25">
      <c r="A67" s="120"/>
      <c r="B67" s="167"/>
      <c r="C67" s="168"/>
      <c r="D67" s="168"/>
      <c r="E67" s="166"/>
      <c r="F67" s="168"/>
      <c r="G67" s="119"/>
    </row>
    <row r="68" spans="1:7" x14ac:dyDescent="0.25">
      <c r="A68" s="120"/>
      <c r="B68" s="119"/>
      <c r="C68" s="166"/>
      <c r="D68" s="166"/>
      <c r="E68" s="166"/>
      <c r="F68" s="166"/>
      <c r="G68" s="119"/>
    </row>
    <row r="69" spans="1:7" x14ac:dyDescent="0.25">
      <c r="A69" s="120"/>
      <c r="B69" s="120"/>
      <c r="C69" s="166"/>
      <c r="D69" s="166"/>
      <c r="E69" s="166"/>
      <c r="F69" s="166"/>
      <c r="G69" s="119"/>
    </row>
    <row r="70" spans="1:7" x14ac:dyDescent="0.25">
      <c r="A70" s="120"/>
      <c r="B70" s="119"/>
      <c r="C70" s="166"/>
      <c r="D70" s="166"/>
      <c r="E70" s="166"/>
      <c r="F70" s="166"/>
      <c r="G70" s="119"/>
    </row>
    <row r="71" spans="1:7" x14ac:dyDescent="0.25">
      <c r="A71" s="120"/>
      <c r="B71" s="119"/>
      <c r="C71" s="166"/>
      <c r="D71" s="166"/>
      <c r="E71" s="166"/>
      <c r="F71" s="166"/>
      <c r="G71" s="119"/>
    </row>
    <row r="72" spans="1:7" x14ac:dyDescent="0.25">
      <c r="A72" s="120"/>
      <c r="B72" s="119"/>
      <c r="C72" s="166"/>
      <c r="D72" s="166"/>
      <c r="E72" s="166"/>
      <c r="F72" s="166"/>
      <c r="G72" s="119"/>
    </row>
    <row r="73" spans="1:7" x14ac:dyDescent="0.25">
      <c r="A73" s="120"/>
      <c r="B73" s="119"/>
      <c r="C73" s="166"/>
      <c r="D73" s="166"/>
      <c r="E73" s="166"/>
      <c r="F73" s="166"/>
      <c r="G73" s="119"/>
    </row>
    <row r="74" spans="1:7" x14ac:dyDescent="0.25">
      <c r="A74" s="120"/>
      <c r="B74" s="119"/>
      <c r="C74" s="166"/>
      <c r="D74" s="166"/>
      <c r="E74" s="166"/>
      <c r="F74" s="166"/>
      <c r="G74" s="119"/>
    </row>
    <row r="75" spans="1:7" x14ac:dyDescent="0.25">
      <c r="A75" s="120"/>
      <c r="B75" s="119"/>
      <c r="C75" s="166"/>
      <c r="D75" s="166"/>
      <c r="E75" s="166"/>
      <c r="F75" s="166"/>
      <c r="G75" s="119"/>
    </row>
    <row r="76" spans="1:7" x14ac:dyDescent="0.25">
      <c r="A76" s="120"/>
      <c r="B76" s="119"/>
      <c r="C76" s="166"/>
      <c r="D76" s="166"/>
      <c r="E76" s="166"/>
      <c r="F76" s="166"/>
      <c r="G76" s="119"/>
    </row>
    <row r="77" spans="1:7" x14ac:dyDescent="0.25">
      <c r="A77" s="120"/>
      <c r="B77" s="119"/>
      <c r="C77" s="166"/>
      <c r="D77" s="166"/>
      <c r="E77" s="166"/>
      <c r="F77" s="166"/>
      <c r="G77" s="119"/>
    </row>
    <row r="78" spans="1:7" x14ac:dyDescent="0.25">
      <c r="A78" s="120"/>
      <c r="B78" s="119"/>
      <c r="C78" s="166"/>
      <c r="D78" s="166"/>
      <c r="E78" s="166"/>
      <c r="F78" s="166"/>
      <c r="G78" s="119"/>
    </row>
    <row r="79" spans="1:7" x14ac:dyDescent="0.25">
      <c r="A79" s="120"/>
      <c r="B79" s="165"/>
      <c r="C79" s="166"/>
      <c r="D79" s="166"/>
      <c r="E79" s="166"/>
      <c r="F79" s="166"/>
      <c r="G79" s="119"/>
    </row>
    <row r="80" spans="1:7" x14ac:dyDescent="0.25">
      <c r="A80" s="120"/>
      <c r="B80" s="165"/>
      <c r="C80" s="166"/>
      <c r="D80" s="166"/>
      <c r="E80" s="166"/>
      <c r="F80" s="166"/>
      <c r="G80" s="119"/>
    </row>
    <row r="81" spans="1:7" x14ac:dyDescent="0.25">
      <c r="A81" s="120"/>
      <c r="B81" s="165"/>
      <c r="C81" s="166"/>
      <c r="D81" s="166"/>
      <c r="E81" s="166"/>
      <c r="F81" s="166"/>
      <c r="G81" s="119"/>
    </row>
    <row r="82" spans="1:7" x14ac:dyDescent="0.25">
      <c r="A82" s="120"/>
      <c r="B82" s="165"/>
      <c r="C82" s="166"/>
      <c r="D82" s="166"/>
      <c r="E82" s="166"/>
      <c r="F82" s="166"/>
      <c r="G82" s="119"/>
    </row>
    <row r="83" spans="1:7" x14ac:dyDescent="0.25">
      <c r="A83" s="120"/>
      <c r="B83" s="165"/>
      <c r="C83" s="166"/>
      <c r="D83" s="166"/>
      <c r="E83" s="166"/>
      <c r="F83" s="166"/>
      <c r="G83" s="119"/>
    </row>
    <row r="84" spans="1:7" x14ac:dyDescent="0.25">
      <c r="A84" s="120"/>
      <c r="B84" s="165"/>
      <c r="C84" s="166"/>
      <c r="D84" s="166"/>
      <c r="E84" s="166"/>
      <c r="F84" s="166"/>
      <c r="G84" s="119"/>
    </row>
    <row r="85" spans="1:7" x14ac:dyDescent="0.25">
      <c r="A85" s="120"/>
      <c r="B85" s="165"/>
      <c r="C85" s="166"/>
      <c r="D85" s="166"/>
      <c r="E85" s="166"/>
      <c r="F85" s="166"/>
      <c r="G85" s="119"/>
    </row>
    <row r="86" spans="1:7" x14ac:dyDescent="0.25">
      <c r="A86" s="120"/>
      <c r="B86" s="165"/>
      <c r="C86" s="166"/>
      <c r="D86" s="166"/>
      <c r="E86" s="166"/>
      <c r="F86" s="166"/>
      <c r="G86" s="119"/>
    </row>
    <row r="87" spans="1:7" x14ac:dyDescent="0.25">
      <c r="A87" s="120"/>
      <c r="B87" s="165"/>
      <c r="C87" s="166"/>
      <c r="D87" s="166"/>
      <c r="E87" s="166"/>
      <c r="F87" s="166"/>
      <c r="G87" s="119"/>
    </row>
    <row r="88" spans="1:7" x14ac:dyDescent="0.25">
      <c r="A88" s="120"/>
      <c r="B88" s="165"/>
      <c r="C88" s="166"/>
      <c r="D88" s="166"/>
      <c r="E88" s="166"/>
      <c r="F88" s="166"/>
      <c r="G88" s="119"/>
    </row>
    <row r="89" spans="1:7" x14ac:dyDescent="0.25">
      <c r="A89" s="154"/>
      <c r="B89" s="154"/>
      <c r="C89" s="154"/>
      <c r="D89" s="154"/>
      <c r="E89" s="154"/>
      <c r="F89" s="154"/>
      <c r="G89" s="154"/>
    </row>
    <row r="90" spans="1:7" x14ac:dyDescent="0.25">
      <c r="A90" s="120"/>
      <c r="B90" s="119"/>
      <c r="C90" s="166"/>
      <c r="D90" s="166"/>
      <c r="E90" s="166"/>
      <c r="F90" s="166"/>
      <c r="G90" s="119"/>
    </row>
    <row r="91" spans="1:7" x14ac:dyDescent="0.25">
      <c r="A91" s="120"/>
      <c r="B91" s="119"/>
      <c r="C91" s="166"/>
      <c r="D91" s="166"/>
      <c r="E91" s="166"/>
      <c r="F91" s="166"/>
      <c r="G91" s="119"/>
    </row>
    <row r="92" spans="1:7" x14ac:dyDescent="0.25">
      <c r="A92" s="120"/>
      <c r="B92" s="119"/>
      <c r="C92" s="166"/>
      <c r="D92" s="166"/>
      <c r="E92" s="166"/>
      <c r="F92" s="166"/>
      <c r="G92" s="119"/>
    </row>
    <row r="93" spans="1:7" x14ac:dyDescent="0.25">
      <c r="A93" s="120"/>
      <c r="B93" s="119"/>
      <c r="C93" s="166"/>
      <c r="D93" s="166"/>
      <c r="E93" s="166"/>
      <c r="F93" s="166"/>
      <c r="G93" s="119"/>
    </row>
    <row r="94" spans="1:7" x14ac:dyDescent="0.25">
      <c r="A94" s="120"/>
      <c r="B94" s="119"/>
      <c r="C94" s="166"/>
      <c r="D94" s="166"/>
      <c r="E94" s="166"/>
      <c r="F94" s="166"/>
      <c r="G94" s="119"/>
    </row>
    <row r="95" spans="1:7" x14ac:dyDescent="0.25">
      <c r="A95" s="120"/>
      <c r="B95" s="119"/>
      <c r="C95" s="166"/>
      <c r="D95" s="166"/>
      <c r="E95" s="166"/>
      <c r="F95" s="166"/>
      <c r="G95" s="119"/>
    </row>
    <row r="96" spans="1:7" x14ac:dyDescent="0.25">
      <c r="A96" s="120"/>
      <c r="B96" s="119"/>
      <c r="C96" s="166"/>
      <c r="D96" s="166"/>
      <c r="E96" s="166"/>
      <c r="F96" s="166"/>
      <c r="G96" s="119"/>
    </row>
    <row r="97" spans="1:7" x14ac:dyDescent="0.25">
      <c r="A97" s="120"/>
      <c r="B97" s="119"/>
      <c r="C97" s="166"/>
      <c r="D97" s="166"/>
      <c r="E97" s="166"/>
      <c r="F97" s="166"/>
      <c r="G97" s="119"/>
    </row>
    <row r="98" spans="1:7" x14ac:dyDescent="0.25">
      <c r="A98" s="120"/>
      <c r="B98" s="119"/>
      <c r="C98" s="166"/>
      <c r="D98" s="166"/>
      <c r="E98" s="166"/>
      <c r="F98" s="166"/>
      <c r="G98" s="119"/>
    </row>
    <row r="99" spans="1:7" x14ac:dyDescent="0.25">
      <c r="A99" s="120"/>
      <c r="B99" s="119"/>
      <c r="C99" s="166"/>
      <c r="D99" s="166"/>
      <c r="E99" s="166"/>
      <c r="F99" s="166"/>
      <c r="G99" s="119"/>
    </row>
    <row r="100" spans="1:7" x14ac:dyDescent="0.25">
      <c r="A100" s="120"/>
      <c r="B100" s="119"/>
      <c r="C100" s="166"/>
      <c r="D100" s="166"/>
      <c r="E100" s="166"/>
      <c r="F100" s="166"/>
      <c r="G100" s="119"/>
    </row>
    <row r="101" spans="1:7" x14ac:dyDescent="0.25">
      <c r="A101" s="120"/>
      <c r="B101" s="119"/>
      <c r="C101" s="166"/>
      <c r="D101" s="166"/>
      <c r="E101" s="166"/>
      <c r="F101" s="166"/>
      <c r="G101" s="119"/>
    </row>
    <row r="102" spans="1:7" x14ac:dyDescent="0.25">
      <c r="A102" s="120"/>
      <c r="B102" s="119"/>
      <c r="C102" s="166"/>
      <c r="D102" s="166"/>
      <c r="E102" s="166"/>
      <c r="F102" s="166"/>
      <c r="G102" s="119"/>
    </row>
    <row r="103" spans="1:7" x14ac:dyDescent="0.25">
      <c r="A103" s="120"/>
      <c r="B103" s="119"/>
      <c r="C103" s="166"/>
      <c r="D103" s="166"/>
      <c r="E103" s="166"/>
      <c r="F103" s="166"/>
      <c r="G103" s="119"/>
    </row>
    <row r="104" spans="1:7" x14ac:dyDescent="0.25">
      <c r="A104" s="120"/>
      <c r="B104" s="119"/>
      <c r="C104" s="166"/>
      <c r="D104" s="166"/>
      <c r="E104" s="166"/>
      <c r="F104" s="166"/>
      <c r="G104" s="119"/>
    </row>
    <row r="105" spans="1:7" x14ac:dyDescent="0.25">
      <c r="A105" s="120"/>
      <c r="B105" s="119"/>
      <c r="C105" s="166"/>
      <c r="D105" s="166"/>
      <c r="E105" s="166"/>
      <c r="F105" s="166"/>
      <c r="G105" s="119"/>
    </row>
    <row r="106" spans="1:7" x14ac:dyDescent="0.25">
      <c r="A106" s="120"/>
      <c r="B106" s="119"/>
      <c r="C106" s="166"/>
      <c r="D106" s="166"/>
      <c r="E106" s="166"/>
      <c r="F106" s="166"/>
      <c r="G106" s="119"/>
    </row>
    <row r="107" spans="1:7" x14ac:dyDescent="0.25">
      <c r="A107" s="120"/>
      <c r="B107" s="119"/>
      <c r="C107" s="166"/>
      <c r="D107" s="166"/>
      <c r="E107" s="166"/>
      <c r="F107" s="166"/>
      <c r="G107" s="119"/>
    </row>
    <row r="108" spans="1:7" x14ac:dyDescent="0.25">
      <c r="A108" s="120"/>
      <c r="B108" s="119"/>
      <c r="C108" s="166"/>
      <c r="D108" s="166"/>
      <c r="E108" s="166"/>
      <c r="F108" s="166"/>
      <c r="G108" s="119"/>
    </row>
    <row r="109" spans="1:7" x14ac:dyDescent="0.25">
      <c r="A109" s="120"/>
      <c r="B109" s="119"/>
      <c r="C109" s="166"/>
      <c r="D109" s="166"/>
      <c r="E109" s="166"/>
      <c r="F109" s="166"/>
      <c r="G109" s="119"/>
    </row>
    <row r="110" spans="1:7" x14ac:dyDescent="0.25">
      <c r="A110" s="120"/>
      <c r="B110" s="119"/>
      <c r="C110" s="166"/>
      <c r="D110" s="166"/>
      <c r="E110" s="166"/>
      <c r="F110" s="166"/>
      <c r="G110" s="119"/>
    </row>
    <row r="111" spans="1:7" x14ac:dyDescent="0.25">
      <c r="A111" s="120"/>
      <c r="B111" s="119"/>
      <c r="C111" s="166"/>
      <c r="D111" s="166"/>
      <c r="E111" s="166"/>
      <c r="F111" s="166"/>
      <c r="G111" s="119"/>
    </row>
    <row r="112" spans="1:7" x14ac:dyDescent="0.25">
      <c r="A112" s="120"/>
      <c r="B112" s="119"/>
      <c r="C112" s="166"/>
      <c r="D112" s="166"/>
      <c r="E112" s="166"/>
      <c r="F112" s="166"/>
      <c r="G112" s="119"/>
    </row>
    <row r="113" spans="1:7" x14ac:dyDescent="0.25">
      <c r="A113" s="120"/>
      <c r="B113" s="119"/>
      <c r="C113" s="166"/>
      <c r="D113" s="166"/>
      <c r="E113" s="166"/>
      <c r="F113" s="166"/>
      <c r="G113" s="119"/>
    </row>
    <row r="114" spans="1:7" x14ac:dyDescent="0.25">
      <c r="A114" s="120"/>
      <c r="B114" s="119"/>
      <c r="C114" s="166"/>
      <c r="D114" s="166"/>
      <c r="E114" s="166"/>
      <c r="F114" s="166"/>
      <c r="G114" s="119"/>
    </row>
    <row r="115" spans="1:7" x14ac:dyDescent="0.25">
      <c r="A115" s="120"/>
      <c r="B115" s="119"/>
      <c r="C115" s="166"/>
      <c r="D115" s="166"/>
      <c r="E115" s="166"/>
      <c r="F115" s="166"/>
      <c r="G115" s="119"/>
    </row>
    <row r="116" spans="1:7" x14ac:dyDescent="0.25">
      <c r="A116" s="120"/>
      <c r="B116" s="119"/>
      <c r="C116" s="166"/>
      <c r="D116" s="166"/>
      <c r="E116" s="166"/>
      <c r="F116" s="166"/>
      <c r="G116" s="119"/>
    </row>
    <row r="117" spans="1:7" x14ac:dyDescent="0.25">
      <c r="A117" s="120"/>
      <c r="B117" s="119"/>
      <c r="C117" s="166"/>
      <c r="D117" s="166"/>
      <c r="E117" s="166"/>
      <c r="F117" s="166"/>
      <c r="G117" s="119"/>
    </row>
    <row r="118" spans="1:7" x14ac:dyDescent="0.25">
      <c r="A118" s="120"/>
      <c r="B118" s="119"/>
      <c r="C118" s="166"/>
      <c r="D118" s="166"/>
      <c r="E118" s="166"/>
      <c r="F118" s="166"/>
      <c r="G118" s="119"/>
    </row>
    <row r="119" spans="1:7" x14ac:dyDescent="0.25">
      <c r="A119" s="120"/>
      <c r="B119" s="119"/>
      <c r="C119" s="166"/>
      <c r="D119" s="166"/>
      <c r="E119" s="166"/>
      <c r="F119" s="166"/>
      <c r="G119" s="119"/>
    </row>
    <row r="120" spans="1:7" x14ac:dyDescent="0.25">
      <c r="A120" s="120"/>
      <c r="B120" s="119"/>
      <c r="C120" s="166"/>
      <c r="D120" s="166"/>
      <c r="E120" s="166"/>
      <c r="F120" s="166"/>
      <c r="G120" s="119"/>
    </row>
    <row r="121" spans="1:7" x14ac:dyDescent="0.25">
      <c r="A121" s="120"/>
      <c r="B121" s="119"/>
      <c r="C121" s="166"/>
      <c r="D121" s="166"/>
      <c r="E121" s="166"/>
      <c r="F121" s="166"/>
      <c r="G121" s="119"/>
    </row>
    <row r="122" spans="1:7" x14ac:dyDescent="0.25">
      <c r="A122" s="120"/>
      <c r="B122" s="119"/>
      <c r="C122" s="166"/>
      <c r="D122" s="166"/>
      <c r="E122" s="166"/>
      <c r="F122" s="166"/>
      <c r="G122" s="119"/>
    </row>
    <row r="123" spans="1:7" x14ac:dyDescent="0.25">
      <c r="A123" s="120"/>
      <c r="B123" s="119"/>
      <c r="C123" s="166"/>
      <c r="D123" s="166"/>
      <c r="E123" s="166"/>
      <c r="F123" s="166"/>
      <c r="G123" s="119"/>
    </row>
    <row r="124" spans="1:7" x14ac:dyDescent="0.25">
      <c r="A124" s="120"/>
      <c r="B124" s="119"/>
      <c r="C124" s="166"/>
      <c r="D124" s="166"/>
      <c r="E124" s="166"/>
      <c r="F124" s="166"/>
      <c r="G124" s="119"/>
    </row>
    <row r="125" spans="1:7" x14ac:dyDescent="0.25">
      <c r="A125" s="120"/>
      <c r="B125" s="119"/>
      <c r="C125" s="166"/>
      <c r="D125" s="166"/>
      <c r="E125" s="166"/>
      <c r="F125" s="166"/>
      <c r="G125" s="119"/>
    </row>
    <row r="126" spans="1:7" x14ac:dyDescent="0.25">
      <c r="A126" s="120"/>
      <c r="B126" s="119"/>
      <c r="C126" s="166"/>
      <c r="D126" s="166"/>
      <c r="E126" s="166"/>
      <c r="F126" s="166"/>
      <c r="G126" s="119"/>
    </row>
    <row r="127" spans="1:7" x14ac:dyDescent="0.25">
      <c r="A127" s="120"/>
      <c r="B127" s="119"/>
      <c r="C127" s="166"/>
      <c r="D127" s="166"/>
      <c r="E127" s="166"/>
      <c r="F127" s="166"/>
      <c r="G127" s="119"/>
    </row>
    <row r="128" spans="1:7" x14ac:dyDescent="0.25">
      <c r="A128" s="120"/>
      <c r="B128" s="119"/>
      <c r="C128" s="166"/>
      <c r="D128" s="166"/>
      <c r="E128" s="166"/>
      <c r="F128" s="166"/>
      <c r="G128" s="119"/>
    </row>
    <row r="129" spans="1:7" x14ac:dyDescent="0.25">
      <c r="A129" s="120"/>
      <c r="B129" s="119"/>
      <c r="C129" s="166"/>
      <c r="D129" s="166"/>
      <c r="E129" s="166"/>
      <c r="F129" s="166"/>
      <c r="G129" s="119"/>
    </row>
    <row r="130" spans="1:7" x14ac:dyDescent="0.25">
      <c r="A130" s="120"/>
      <c r="B130" s="119"/>
      <c r="C130" s="166"/>
      <c r="D130" s="166"/>
      <c r="E130" s="166"/>
      <c r="F130" s="166"/>
      <c r="G130" s="119"/>
    </row>
    <row r="131" spans="1:7" x14ac:dyDescent="0.25">
      <c r="A131" s="120"/>
      <c r="B131" s="119"/>
      <c r="C131" s="166"/>
      <c r="D131" s="166"/>
      <c r="E131" s="166"/>
      <c r="F131" s="166"/>
      <c r="G131" s="119"/>
    </row>
    <row r="132" spans="1:7" x14ac:dyDescent="0.25">
      <c r="A132" s="120"/>
      <c r="B132" s="119"/>
      <c r="C132" s="166"/>
      <c r="D132" s="166"/>
      <c r="E132" s="166"/>
      <c r="F132" s="166"/>
      <c r="G132" s="119"/>
    </row>
    <row r="133" spans="1:7" x14ac:dyDescent="0.25">
      <c r="A133" s="120"/>
      <c r="B133" s="119"/>
      <c r="C133" s="166"/>
      <c r="D133" s="166"/>
      <c r="E133" s="166"/>
      <c r="F133" s="166"/>
      <c r="G133" s="119"/>
    </row>
    <row r="134" spans="1:7" x14ac:dyDescent="0.25">
      <c r="A134" s="120"/>
      <c r="B134" s="119"/>
      <c r="C134" s="166"/>
      <c r="D134" s="166"/>
      <c r="E134" s="166"/>
      <c r="F134" s="166"/>
      <c r="G134" s="119"/>
    </row>
    <row r="135" spans="1:7" x14ac:dyDescent="0.25">
      <c r="A135" s="120"/>
      <c r="B135" s="119"/>
      <c r="C135" s="166"/>
      <c r="D135" s="166"/>
      <c r="E135" s="166"/>
      <c r="F135" s="166"/>
      <c r="G135" s="119"/>
    </row>
    <row r="136" spans="1:7" x14ac:dyDescent="0.25">
      <c r="A136" s="120"/>
      <c r="B136" s="119"/>
      <c r="C136" s="166"/>
      <c r="D136" s="166"/>
      <c r="E136" s="166"/>
      <c r="F136" s="166"/>
      <c r="G136" s="119"/>
    </row>
    <row r="137" spans="1:7" x14ac:dyDescent="0.25">
      <c r="A137" s="120"/>
      <c r="B137" s="119"/>
      <c r="C137" s="166"/>
      <c r="D137" s="166"/>
      <c r="E137" s="166"/>
      <c r="F137" s="166"/>
      <c r="G137" s="119"/>
    </row>
    <row r="138" spans="1:7" x14ac:dyDescent="0.25">
      <c r="A138" s="120"/>
      <c r="B138" s="119"/>
      <c r="C138" s="166"/>
      <c r="D138" s="166"/>
      <c r="E138" s="166"/>
      <c r="F138" s="166"/>
      <c r="G138" s="119"/>
    </row>
    <row r="139" spans="1:7" x14ac:dyDescent="0.25">
      <c r="A139" s="120"/>
      <c r="B139" s="119"/>
      <c r="C139" s="166"/>
      <c r="D139" s="166"/>
      <c r="E139" s="166"/>
      <c r="F139" s="166"/>
      <c r="G139" s="119"/>
    </row>
    <row r="140" spans="1:7" x14ac:dyDescent="0.25">
      <c r="A140" s="154"/>
      <c r="B140" s="154"/>
      <c r="C140" s="154"/>
      <c r="D140" s="154"/>
      <c r="E140" s="154"/>
      <c r="F140" s="154"/>
      <c r="G140" s="154"/>
    </row>
    <row r="141" spans="1:7" x14ac:dyDescent="0.25">
      <c r="A141" s="120"/>
      <c r="B141" s="120"/>
      <c r="C141" s="166"/>
      <c r="D141" s="166"/>
      <c r="E141" s="169"/>
      <c r="F141" s="166"/>
      <c r="G141" s="119"/>
    </row>
    <row r="142" spans="1:7" x14ac:dyDescent="0.25">
      <c r="A142" s="120"/>
      <c r="B142" s="120"/>
      <c r="C142" s="166"/>
      <c r="D142" s="166"/>
      <c r="E142" s="169"/>
      <c r="F142" s="166"/>
      <c r="G142" s="119"/>
    </row>
    <row r="143" spans="1:7" x14ac:dyDescent="0.25">
      <c r="A143" s="120"/>
      <c r="B143" s="120"/>
      <c r="C143" s="166"/>
      <c r="D143" s="166"/>
      <c r="E143" s="169"/>
      <c r="F143" s="166"/>
      <c r="G143" s="119"/>
    </row>
    <row r="144" spans="1:7" x14ac:dyDescent="0.25">
      <c r="A144" s="120"/>
      <c r="B144" s="120"/>
      <c r="C144" s="166"/>
      <c r="D144" s="166"/>
      <c r="E144" s="169"/>
      <c r="F144" s="166"/>
      <c r="G144" s="119"/>
    </row>
    <row r="145" spans="1:7" x14ac:dyDescent="0.25">
      <c r="A145" s="120"/>
      <c r="B145" s="120"/>
      <c r="C145" s="166"/>
      <c r="D145" s="166"/>
      <c r="E145" s="169"/>
      <c r="F145" s="166"/>
      <c r="G145" s="119"/>
    </row>
    <row r="146" spans="1:7" x14ac:dyDescent="0.25">
      <c r="A146" s="120"/>
      <c r="B146" s="120"/>
      <c r="C146" s="166"/>
      <c r="D146" s="166"/>
      <c r="E146" s="169"/>
      <c r="F146" s="166"/>
      <c r="G146" s="119"/>
    </row>
    <row r="147" spans="1:7" x14ac:dyDescent="0.25">
      <c r="A147" s="120"/>
      <c r="B147" s="120"/>
      <c r="C147" s="166"/>
      <c r="D147" s="166"/>
      <c r="E147" s="169"/>
      <c r="F147" s="166"/>
      <c r="G147" s="119"/>
    </row>
    <row r="148" spans="1:7" x14ac:dyDescent="0.25">
      <c r="A148" s="120"/>
      <c r="B148" s="120"/>
      <c r="C148" s="166"/>
      <c r="D148" s="166"/>
      <c r="E148" s="169"/>
      <c r="F148" s="166"/>
      <c r="G148" s="119"/>
    </row>
    <row r="149" spans="1:7" x14ac:dyDescent="0.25">
      <c r="A149" s="120"/>
      <c r="B149" s="120"/>
      <c r="C149" s="166"/>
      <c r="D149" s="166"/>
      <c r="E149" s="169"/>
      <c r="F149" s="166"/>
      <c r="G149" s="119"/>
    </row>
    <row r="150" spans="1:7" x14ac:dyDescent="0.25">
      <c r="A150" s="154"/>
      <c r="B150" s="154"/>
      <c r="C150" s="154"/>
      <c r="D150" s="154"/>
      <c r="E150" s="154"/>
      <c r="F150" s="154"/>
      <c r="G150" s="154"/>
    </row>
    <row r="151" spans="1:7" x14ac:dyDescent="0.25">
      <c r="A151" s="120"/>
      <c r="B151" s="120"/>
      <c r="C151" s="166"/>
      <c r="D151" s="166"/>
      <c r="E151" s="169"/>
      <c r="F151" s="166"/>
      <c r="G151" s="119"/>
    </row>
    <row r="152" spans="1:7" x14ac:dyDescent="0.25">
      <c r="A152" s="120"/>
      <c r="B152" s="120"/>
      <c r="C152" s="166"/>
      <c r="D152" s="166"/>
      <c r="E152" s="169"/>
      <c r="F152" s="166"/>
      <c r="G152" s="119"/>
    </row>
    <row r="153" spans="1:7" x14ac:dyDescent="0.25">
      <c r="A153" s="120"/>
      <c r="B153" s="120"/>
      <c r="C153" s="166"/>
      <c r="D153" s="166"/>
      <c r="E153" s="169"/>
      <c r="F153" s="166"/>
      <c r="G153" s="119"/>
    </row>
    <row r="154" spans="1:7" x14ac:dyDescent="0.25">
      <c r="A154" s="120"/>
      <c r="B154" s="120"/>
      <c r="C154" s="120"/>
      <c r="D154" s="120"/>
      <c r="E154" s="126"/>
      <c r="F154" s="120"/>
      <c r="G154" s="119"/>
    </row>
    <row r="155" spans="1:7" x14ac:dyDescent="0.25">
      <c r="A155" s="120"/>
      <c r="B155" s="120"/>
      <c r="C155" s="120"/>
      <c r="D155" s="120"/>
      <c r="E155" s="126"/>
      <c r="F155" s="120"/>
      <c r="G155" s="119"/>
    </row>
    <row r="156" spans="1:7" x14ac:dyDescent="0.25">
      <c r="A156" s="120"/>
      <c r="B156" s="120"/>
      <c r="C156" s="120"/>
      <c r="D156" s="120"/>
      <c r="E156" s="126"/>
      <c r="F156" s="120"/>
      <c r="G156" s="119"/>
    </row>
    <row r="157" spans="1:7" x14ac:dyDescent="0.25">
      <c r="A157" s="120"/>
      <c r="B157" s="120"/>
      <c r="C157" s="120"/>
      <c r="D157" s="120"/>
      <c r="E157" s="126"/>
      <c r="F157" s="120"/>
      <c r="G157" s="119"/>
    </row>
    <row r="158" spans="1:7" x14ac:dyDescent="0.25">
      <c r="A158" s="120"/>
      <c r="B158" s="120"/>
      <c r="C158" s="120"/>
      <c r="D158" s="120"/>
      <c r="E158" s="126"/>
      <c r="F158" s="120"/>
      <c r="G158" s="119"/>
    </row>
    <row r="159" spans="1:7" x14ac:dyDescent="0.25">
      <c r="A159" s="120"/>
      <c r="B159" s="120"/>
      <c r="C159" s="120"/>
      <c r="D159" s="120"/>
      <c r="E159" s="126"/>
      <c r="F159" s="120"/>
      <c r="G159" s="119"/>
    </row>
    <row r="160" spans="1:7" x14ac:dyDescent="0.25">
      <c r="A160" s="154"/>
      <c r="B160" s="154"/>
      <c r="C160" s="154"/>
      <c r="D160" s="154"/>
      <c r="E160" s="154"/>
      <c r="F160" s="154"/>
      <c r="G160" s="154"/>
    </row>
    <row r="161" spans="1:7" x14ac:dyDescent="0.25">
      <c r="A161" s="120"/>
      <c r="B161" s="170"/>
      <c r="C161" s="166"/>
      <c r="D161" s="166"/>
      <c r="E161" s="169"/>
      <c r="F161" s="166"/>
      <c r="G161" s="119"/>
    </row>
    <row r="162" spans="1:7" x14ac:dyDescent="0.25">
      <c r="A162" s="120"/>
      <c r="B162" s="170"/>
      <c r="C162" s="166"/>
      <c r="D162" s="166"/>
      <c r="E162" s="169"/>
      <c r="F162" s="166"/>
      <c r="G162" s="119"/>
    </row>
    <row r="163" spans="1:7" x14ac:dyDescent="0.25">
      <c r="A163" s="120"/>
      <c r="B163" s="170"/>
      <c r="C163" s="166"/>
      <c r="D163" s="166"/>
      <c r="E163" s="166"/>
      <c r="F163" s="166"/>
      <c r="G163" s="119"/>
    </row>
    <row r="164" spans="1:7" x14ac:dyDescent="0.25">
      <c r="A164" s="120"/>
      <c r="B164" s="170"/>
      <c r="C164" s="166"/>
      <c r="D164" s="166"/>
      <c r="E164" s="166"/>
      <c r="F164" s="166"/>
      <c r="G164" s="119"/>
    </row>
    <row r="165" spans="1:7" x14ac:dyDescent="0.25">
      <c r="A165" s="120"/>
      <c r="B165" s="170"/>
      <c r="C165" s="166"/>
      <c r="D165" s="166"/>
      <c r="E165" s="166"/>
      <c r="F165" s="166"/>
      <c r="G165" s="119"/>
    </row>
    <row r="166" spans="1:7" x14ac:dyDescent="0.25">
      <c r="A166" s="120"/>
      <c r="B166" s="156"/>
      <c r="C166" s="166"/>
      <c r="D166" s="166"/>
      <c r="E166" s="166"/>
      <c r="F166" s="166"/>
      <c r="G166" s="119"/>
    </row>
    <row r="167" spans="1:7" x14ac:dyDescent="0.25">
      <c r="A167" s="120"/>
      <c r="B167" s="156"/>
      <c r="C167" s="166"/>
      <c r="D167" s="166"/>
      <c r="E167" s="166"/>
      <c r="F167" s="166"/>
      <c r="G167" s="119"/>
    </row>
    <row r="168" spans="1:7" x14ac:dyDescent="0.25">
      <c r="A168" s="120"/>
      <c r="B168" s="170"/>
      <c r="C168" s="166"/>
      <c r="D168" s="166"/>
      <c r="E168" s="166"/>
      <c r="F168" s="166"/>
      <c r="G168" s="119"/>
    </row>
    <row r="169" spans="1:7" x14ac:dyDescent="0.25">
      <c r="A169" s="120"/>
      <c r="B169" s="170"/>
      <c r="C169" s="166"/>
      <c r="D169" s="166"/>
      <c r="E169" s="166"/>
      <c r="F169" s="166"/>
      <c r="G169" s="119"/>
    </row>
    <row r="170" spans="1:7" x14ac:dyDescent="0.25">
      <c r="A170" s="154"/>
      <c r="B170" s="154"/>
      <c r="C170" s="154"/>
      <c r="D170" s="154"/>
      <c r="E170" s="154"/>
      <c r="F170" s="154"/>
      <c r="G170" s="154"/>
    </row>
    <row r="171" spans="1:7" x14ac:dyDescent="0.25">
      <c r="A171" s="120"/>
      <c r="B171" s="120"/>
      <c r="C171" s="166"/>
      <c r="D171" s="166"/>
      <c r="E171" s="169"/>
      <c r="F171" s="166"/>
      <c r="G171" s="119"/>
    </row>
    <row r="172" spans="1:7" x14ac:dyDescent="0.25">
      <c r="A172" s="120"/>
      <c r="B172" s="171"/>
      <c r="C172" s="166"/>
      <c r="D172" s="166"/>
      <c r="E172" s="169"/>
      <c r="F172" s="166"/>
      <c r="G172" s="119"/>
    </row>
    <row r="173" spans="1:7" x14ac:dyDescent="0.25">
      <c r="A173" s="120"/>
      <c r="B173" s="171"/>
      <c r="C173" s="166"/>
      <c r="D173" s="166"/>
      <c r="E173" s="169"/>
      <c r="F173" s="166"/>
      <c r="G173" s="119"/>
    </row>
    <row r="174" spans="1:7" x14ac:dyDescent="0.25">
      <c r="A174" s="120"/>
      <c r="B174" s="171"/>
      <c r="C174" s="166"/>
      <c r="D174" s="166"/>
      <c r="E174" s="169"/>
      <c r="F174" s="166"/>
      <c r="G174" s="119"/>
    </row>
    <row r="175" spans="1:7" x14ac:dyDescent="0.25">
      <c r="A175" s="120"/>
      <c r="B175" s="171"/>
      <c r="C175" s="166"/>
      <c r="D175" s="166"/>
      <c r="E175" s="169"/>
      <c r="F175" s="166"/>
      <c r="G175" s="119"/>
    </row>
    <row r="176" spans="1:7" x14ac:dyDescent="0.25">
      <c r="A176" s="120"/>
      <c r="B176" s="119"/>
      <c r="C176" s="119"/>
      <c r="D176" s="119"/>
      <c r="E176" s="119"/>
      <c r="F176" s="119"/>
      <c r="G176" s="119"/>
    </row>
    <row r="177" spans="1:7" x14ac:dyDescent="0.25">
      <c r="A177" s="120"/>
      <c r="B177" s="119"/>
      <c r="C177" s="119"/>
      <c r="D177" s="119"/>
      <c r="E177" s="119"/>
      <c r="F177" s="119"/>
      <c r="G177" s="119"/>
    </row>
    <row r="178" spans="1:7" x14ac:dyDescent="0.25">
      <c r="A178" s="120"/>
      <c r="B178" s="119"/>
      <c r="C178" s="119"/>
      <c r="D178" s="119"/>
      <c r="E178" s="119"/>
      <c r="F178" s="119"/>
      <c r="G178" s="119"/>
    </row>
    <row r="179" spans="1:7" ht="18.75" x14ac:dyDescent="0.25">
      <c r="A179" s="172"/>
      <c r="B179" s="173"/>
      <c r="C179" s="174"/>
      <c r="D179" s="174"/>
      <c r="E179" s="174"/>
      <c r="F179" s="174"/>
      <c r="G179" s="174"/>
    </row>
    <row r="180" spans="1:7" x14ac:dyDescent="0.25">
      <c r="A180" s="154"/>
      <c r="B180" s="154"/>
      <c r="C180" s="154"/>
      <c r="D180" s="154"/>
      <c r="E180" s="154"/>
      <c r="F180" s="154"/>
      <c r="G180" s="154"/>
    </row>
    <row r="181" spans="1:7" x14ac:dyDescent="0.25">
      <c r="A181" s="120"/>
      <c r="B181" s="119"/>
      <c r="C181" s="124"/>
      <c r="D181" s="120"/>
      <c r="E181" s="157"/>
      <c r="F181" s="138"/>
      <c r="G181" s="138"/>
    </row>
    <row r="182" spans="1:7" x14ac:dyDescent="0.25">
      <c r="A182" s="157"/>
      <c r="B182" s="175"/>
      <c r="C182" s="157"/>
      <c r="D182" s="157"/>
      <c r="E182" s="157"/>
      <c r="F182" s="138"/>
      <c r="G182" s="138"/>
    </row>
    <row r="183" spans="1:7" x14ac:dyDescent="0.25">
      <c r="A183" s="120"/>
      <c r="B183" s="119"/>
      <c r="C183" s="157"/>
      <c r="D183" s="157"/>
      <c r="E183" s="157"/>
      <c r="F183" s="138"/>
      <c r="G183" s="138"/>
    </row>
    <row r="184" spans="1:7" x14ac:dyDescent="0.25">
      <c r="A184" s="120"/>
      <c r="B184" s="119"/>
      <c r="C184" s="124"/>
      <c r="D184" s="125"/>
      <c r="E184" s="157"/>
      <c r="F184" s="123"/>
      <c r="G184" s="123"/>
    </row>
    <row r="185" spans="1:7" x14ac:dyDescent="0.25">
      <c r="A185" s="120"/>
      <c r="B185" s="119"/>
      <c r="C185" s="124"/>
      <c r="D185" s="125"/>
      <c r="E185" s="157"/>
      <c r="F185" s="123"/>
      <c r="G185" s="123"/>
    </row>
    <row r="186" spans="1:7" x14ac:dyDescent="0.25">
      <c r="A186" s="120"/>
      <c r="B186" s="119"/>
      <c r="C186" s="124"/>
      <c r="D186" s="125"/>
      <c r="E186" s="157"/>
      <c r="F186" s="123"/>
      <c r="G186" s="123"/>
    </row>
    <row r="187" spans="1:7" x14ac:dyDescent="0.25">
      <c r="A187" s="120"/>
      <c r="B187" s="119"/>
      <c r="C187" s="124"/>
      <c r="D187" s="125"/>
      <c r="E187" s="157"/>
      <c r="F187" s="123"/>
      <c r="G187" s="123"/>
    </row>
    <row r="188" spans="1:7" x14ac:dyDescent="0.25">
      <c r="A188" s="120"/>
      <c r="B188" s="119"/>
      <c r="C188" s="124"/>
      <c r="D188" s="125"/>
      <c r="E188" s="157"/>
      <c r="F188" s="123"/>
      <c r="G188" s="123"/>
    </row>
    <row r="189" spans="1:7" x14ac:dyDescent="0.25">
      <c r="A189" s="120"/>
      <c r="B189" s="119"/>
      <c r="C189" s="124"/>
      <c r="D189" s="125"/>
      <c r="E189" s="157"/>
      <c r="F189" s="123"/>
      <c r="G189" s="123"/>
    </row>
    <row r="190" spans="1:7" x14ac:dyDescent="0.25">
      <c r="A190" s="120"/>
      <c r="B190" s="119"/>
      <c r="C190" s="124"/>
      <c r="D190" s="125"/>
      <c r="E190" s="157"/>
      <c r="F190" s="123"/>
      <c r="G190" s="123"/>
    </row>
    <row r="191" spans="1:7" x14ac:dyDescent="0.25">
      <c r="A191" s="120"/>
      <c r="B191" s="119"/>
      <c r="C191" s="124"/>
      <c r="D191" s="125"/>
      <c r="E191" s="157"/>
      <c r="F191" s="123"/>
      <c r="G191" s="123"/>
    </row>
    <row r="192" spans="1:7" x14ac:dyDescent="0.25">
      <c r="A192" s="120"/>
      <c r="B192" s="119"/>
      <c r="C192" s="124"/>
      <c r="D192" s="125"/>
      <c r="E192" s="157"/>
      <c r="F192" s="123"/>
      <c r="G192" s="123"/>
    </row>
    <row r="193" spans="1:7" x14ac:dyDescent="0.25">
      <c r="A193" s="120"/>
      <c r="B193" s="119"/>
      <c r="C193" s="124"/>
      <c r="D193" s="125"/>
      <c r="E193" s="119"/>
      <c r="F193" s="123"/>
      <c r="G193" s="123"/>
    </row>
    <row r="194" spans="1:7" x14ac:dyDescent="0.25">
      <c r="A194" s="120"/>
      <c r="B194" s="119"/>
      <c r="C194" s="124"/>
      <c r="D194" s="125"/>
      <c r="E194" s="119"/>
      <c r="F194" s="123"/>
      <c r="G194" s="123"/>
    </row>
    <row r="195" spans="1:7" x14ac:dyDescent="0.25">
      <c r="A195" s="120"/>
      <c r="B195" s="119"/>
      <c r="C195" s="124"/>
      <c r="D195" s="125"/>
      <c r="E195" s="119"/>
      <c r="F195" s="123"/>
      <c r="G195" s="123"/>
    </row>
    <row r="196" spans="1:7" x14ac:dyDescent="0.25">
      <c r="A196" s="120"/>
      <c r="B196" s="119"/>
      <c r="C196" s="124"/>
      <c r="D196" s="125"/>
      <c r="E196" s="119"/>
      <c r="F196" s="123"/>
      <c r="G196" s="123"/>
    </row>
    <row r="197" spans="1:7" x14ac:dyDescent="0.25">
      <c r="A197" s="120"/>
      <c r="B197" s="119"/>
      <c r="C197" s="124"/>
      <c r="D197" s="125"/>
      <c r="E197" s="119"/>
      <c r="F197" s="123"/>
      <c r="G197" s="123"/>
    </row>
    <row r="198" spans="1:7" x14ac:dyDescent="0.25">
      <c r="A198" s="120"/>
      <c r="B198" s="119"/>
      <c r="C198" s="124"/>
      <c r="D198" s="125"/>
      <c r="E198" s="119"/>
      <c r="F198" s="123"/>
      <c r="G198" s="123"/>
    </row>
    <row r="199" spans="1:7" x14ac:dyDescent="0.25">
      <c r="A199" s="120"/>
      <c r="B199" s="119"/>
      <c r="C199" s="124"/>
      <c r="D199" s="125"/>
      <c r="E199" s="120"/>
      <c r="F199" s="123"/>
      <c r="G199" s="123"/>
    </row>
    <row r="200" spans="1:7" x14ac:dyDescent="0.25">
      <c r="A200" s="120"/>
      <c r="B200" s="119"/>
      <c r="C200" s="124"/>
      <c r="D200" s="125"/>
      <c r="E200" s="176"/>
      <c r="F200" s="123"/>
      <c r="G200" s="123"/>
    </row>
    <row r="201" spans="1:7" x14ac:dyDescent="0.25">
      <c r="A201" s="120"/>
      <c r="B201" s="119"/>
      <c r="C201" s="124"/>
      <c r="D201" s="125"/>
      <c r="E201" s="176"/>
      <c r="F201" s="123"/>
      <c r="G201" s="123"/>
    </row>
    <row r="202" spans="1:7" x14ac:dyDescent="0.25">
      <c r="A202" s="120"/>
      <c r="B202" s="119"/>
      <c r="C202" s="124"/>
      <c r="D202" s="125"/>
      <c r="E202" s="176"/>
      <c r="F202" s="123"/>
      <c r="G202" s="123"/>
    </row>
    <row r="203" spans="1:7" x14ac:dyDescent="0.25">
      <c r="A203" s="120"/>
      <c r="B203" s="119"/>
      <c r="C203" s="124"/>
      <c r="D203" s="125"/>
      <c r="E203" s="176"/>
      <c r="F203" s="123"/>
      <c r="G203" s="123"/>
    </row>
    <row r="204" spans="1:7" x14ac:dyDescent="0.25">
      <c r="A204" s="120"/>
      <c r="B204" s="119"/>
      <c r="C204" s="124"/>
      <c r="D204" s="125"/>
      <c r="E204" s="176"/>
      <c r="F204" s="123"/>
      <c r="G204" s="123"/>
    </row>
    <row r="205" spans="1:7" x14ac:dyDescent="0.25">
      <c r="A205" s="120"/>
      <c r="B205" s="119"/>
      <c r="C205" s="124"/>
      <c r="D205" s="125"/>
      <c r="E205" s="176"/>
      <c r="F205" s="123"/>
      <c r="G205" s="123"/>
    </row>
    <row r="206" spans="1:7" x14ac:dyDescent="0.25">
      <c r="A206" s="120"/>
      <c r="B206" s="119"/>
      <c r="C206" s="124"/>
      <c r="D206" s="125"/>
      <c r="E206" s="176"/>
      <c r="F206" s="123"/>
      <c r="G206" s="123"/>
    </row>
    <row r="207" spans="1:7" x14ac:dyDescent="0.25">
      <c r="A207" s="120"/>
      <c r="B207" s="119"/>
      <c r="C207" s="124"/>
      <c r="D207" s="125"/>
      <c r="E207" s="176"/>
      <c r="F207" s="123"/>
      <c r="G207" s="123"/>
    </row>
    <row r="208" spans="1:7" x14ac:dyDescent="0.25">
      <c r="A208" s="120"/>
      <c r="B208" s="177"/>
      <c r="C208" s="178"/>
      <c r="D208" s="179"/>
      <c r="E208" s="176"/>
      <c r="F208" s="180"/>
      <c r="G208" s="180"/>
    </row>
    <row r="209" spans="1:7" x14ac:dyDescent="0.25">
      <c r="A209" s="154"/>
      <c r="B209" s="154"/>
      <c r="C209" s="154"/>
      <c r="D209" s="154"/>
      <c r="E209" s="154"/>
      <c r="F209" s="154"/>
      <c r="G209" s="154"/>
    </row>
    <row r="210" spans="1:7" x14ac:dyDescent="0.25">
      <c r="A210" s="120"/>
      <c r="B210" s="120"/>
      <c r="C210" s="166"/>
      <c r="D210" s="120"/>
      <c r="E210" s="120"/>
      <c r="F210" s="121"/>
      <c r="G210" s="121"/>
    </row>
    <row r="211" spans="1:7" x14ac:dyDescent="0.25">
      <c r="A211" s="120"/>
      <c r="B211" s="120"/>
      <c r="C211" s="120"/>
      <c r="D211" s="120"/>
      <c r="E211" s="120"/>
      <c r="F211" s="121"/>
      <c r="G211" s="121"/>
    </row>
    <row r="212" spans="1:7" x14ac:dyDescent="0.25">
      <c r="A212" s="120"/>
      <c r="B212" s="119"/>
      <c r="C212" s="120"/>
      <c r="D212" s="120"/>
      <c r="E212" s="120"/>
      <c r="F212" s="121"/>
      <c r="G212" s="121"/>
    </row>
    <row r="213" spans="1:7" x14ac:dyDescent="0.25">
      <c r="A213" s="120"/>
      <c r="B213" s="120"/>
      <c r="C213" s="124"/>
      <c r="D213" s="125"/>
      <c r="E213" s="120"/>
      <c r="F213" s="123"/>
      <c r="G213" s="123"/>
    </row>
    <row r="214" spans="1:7" x14ac:dyDescent="0.25">
      <c r="A214" s="120"/>
      <c r="B214" s="120"/>
      <c r="C214" s="124"/>
      <c r="D214" s="125"/>
      <c r="E214" s="120"/>
      <c r="F214" s="123"/>
      <c r="G214" s="123"/>
    </row>
    <row r="215" spans="1:7" x14ac:dyDescent="0.25">
      <c r="A215" s="120"/>
      <c r="B215" s="120"/>
      <c r="C215" s="124"/>
      <c r="D215" s="125"/>
      <c r="E215" s="120"/>
      <c r="F215" s="123"/>
      <c r="G215" s="123"/>
    </row>
    <row r="216" spans="1:7" x14ac:dyDescent="0.25">
      <c r="A216" s="120"/>
      <c r="B216" s="120"/>
      <c r="C216" s="124"/>
      <c r="D216" s="125"/>
      <c r="E216" s="120"/>
      <c r="F216" s="123"/>
      <c r="G216" s="123"/>
    </row>
    <row r="217" spans="1:7" x14ac:dyDescent="0.25">
      <c r="A217" s="120"/>
      <c r="B217" s="120"/>
      <c r="C217" s="124"/>
      <c r="D217" s="125"/>
      <c r="E217" s="120"/>
      <c r="F217" s="123"/>
      <c r="G217" s="123"/>
    </row>
    <row r="218" spans="1:7" x14ac:dyDescent="0.25">
      <c r="A218" s="120"/>
      <c r="B218" s="120"/>
      <c r="C218" s="124"/>
      <c r="D218" s="125"/>
      <c r="E218" s="120"/>
      <c r="F218" s="123"/>
      <c r="G218" s="123"/>
    </row>
    <row r="219" spans="1:7" x14ac:dyDescent="0.25">
      <c r="A219" s="120"/>
      <c r="B219" s="120"/>
      <c r="C219" s="124"/>
      <c r="D219" s="125"/>
      <c r="E219" s="120"/>
      <c r="F219" s="123"/>
      <c r="G219" s="123"/>
    </row>
    <row r="220" spans="1:7" x14ac:dyDescent="0.25">
      <c r="A220" s="120"/>
      <c r="B220" s="120"/>
      <c r="C220" s="124"/>
      <c r="D220" s="125"/>
      <c r="E220" s="120"/>
      <c r="F220" s="123"/>
      <c r="G220" s="123"/>
    </row>
    <row r="221" spans="1:7" x14ac:dyDescent="0.25">
      <c r="A221" s="120"/>
      <c r="B221" s="177"/>
      <c r="C221" s="124"/>
      <c r="D221" s="125"/>
      <c r="E221" s="120"/>
      <c r="F221" s="123"/>
      <c r="G221" s="123"/>
    </row>
    <row r="222" spans="1:7" x14ac:dyDescent="0.25">
      <c r="A222" s="120"/>
      <c r="B222" s="165"/>
      <c r="C222" s="124"/>
      <c r="D222" s="125"/>
      <c r="E222" s="120"/>
      <c r="F222" s="123"/>
      <c r="G222" s="123"/>
    </row>
    <row r="223" spans="1:7" x14ac:dyDescent="0.25">
      <c r="A223" s="120"/>
      <c r="B223" s="165"/>
      <c r="C223" s="124"/>
      <c r="D223" s="125"/>
      <c r="E223" s="120"/>
      <c r="F223" s="123"/>
      <c r="G223" s="123"/>
    </row>
    <row r="224" spans="1:7" x14ac:dyDescent="0.25">
      <c r="A224" s="120"/>
      <c r="B224" s="165"/>
      <c r="C224" s="124"/>
      <c r="D224" s="125"/>
      <c r="E224" s="120"/>
      <c r="F224" s="123"/>
      <c r="G224" s="123"/>
    </row>
    <row r="225" spans="1:7" x14ac:dyDescent="0.25">
      <c r="A225" s="120"/>
      <c r="B225" s="165"/>
      <c r="C225" s="124"/>
      <c r="D225" s="125"/>
      <c r="E225" s="120"/>
      <c r="F225" s="123"/>
      <c r="G225" s="123"/>
    </row>
    <row r="226" spans="1:7" x14ac:dyDescent="0.25">
      <c r="A226" s="120"/>
      <c r="B226" s="165"/>
      <c r="C226" s="124"/>
      <c r="D226" s="125"/>
      <c r="E226" s="120"/>
      <c r="F226" s="123"/>
      <c r="G226" s="123"/>
    </row>
    <row r="227" spans="1:7" x14ac:dyDescent="0.25">
      <c r="A227" s="120"/>
      <c r="B227" s="165"/>
      <c r="C227" s="124"/>
      <c r="D227" s="125"/>
      <c r="E227" s="120"/>
      <c r="F227" s="123"/>
      <c r="G227" s="123"/>
    </row>
    <row r="228" spans="1:7" x14ac:dyDescent="0.25">
      <c r="A228" s="120"/>
      <c r="B228" s="165"/>
      <c r="C228" s="120"/>
      <c r="D228" s="120"/>
      <c r="E228" s="120"/>
      <c r="F228" s="123"/>
      <c r="G228" s="123"/>
    </row>
    <row r="229" spans="1:7" x14ac:dyDescent="0.25">
      <c r="A229" s="120"/>
      <c r="B229" s="165"/>
      <c r="C229" s="120"/>
      <c r="D229" s="120"/>
      <c r="E229" s="120"/>
      <c r="F229" s="123"/>
      <c r="G229" s="123"/>
    </row>
    <row r="230" spans="1:7" x14ac:dyDescent="0.25">
      <c r="A230" s="120"/>
      <c r="B230" s="165"/>
      <c r="C230" s="120"/>
      <c r="D230" s="120"/>
      <c r="E230" s="120"/>
      <c r="F230" s="123"/>
      <c r="G230" s="123"/>
    </row>
    <row r="231" spans="1:7" x14ac:dyDescent="0.25">
      <c r="A231" s="154"/>
      <c r="B231" s="154"/>
      <c r="C231" s="154"/>
      <c r="D231" s="154"/>
      <c r="E231" s="154"/>
      <c r="F231" s="154"/>
      <c r="G231" s="154"/>
    </row>
    <row r="232" spans="1:7" x14ac:dyDescent="0.25">
      <c r="A232" s="120"/>
      <c r="B232" s="120"/>
      <c r="C232" s="166"/>
      <c r="D232" s="120"/>
      <c r="E232" s="120"/>
      <c r="F232" s="121"/>
      <c r="G232" s="121"/>
    </row>
    <row r="233" spans="1:7" x14ac:dyDescent="0.25">
      <c r="A233" s="120"/>
      <c r="B233" s="120"/>
      <c r="C233" s="120"/>
      <c r="D233" s="120"/>
      <c r="E233" s="120"/>
      <c r="F233" s="121"/>
      <c r="G233" s="121"/>
    </row>
    <row r="234" spans="1:7" x14ac:dyDescent="0.25">
      <c r="A234" s="120"/>
      <c r="B234" s="119"/>
      <c r="C234" s="120"/>
      <c r="D234" s="120"/>
      <c r="E234" s="120"/>
      <c r="F234" s="121"/>
      <c r="G234" s="121"/>
    </row>
    <row r="235" spans="1:7" x14ac:dyDescent="0.25">
      <c r="A235" s="120"/>
      <c r="B235" s="120"/>
      <c r="C235" s="124"/>
      <c r="D235" s="125"/>
      <c r="E235" s="120"/>
      <c r="F235" s="123"/>
      <c r="G235" s="123"/>
    </row>
    <row r="236" spans="1:7" x14ac:dyDescent="0.25">
      <c r="A236" s="120"/>
      <c r="B236" s="120"/>
      <c r="C236" s="124"/>
      <c r="D236" s="125"/>
      <c r="E236" s="120"/>
      <c r="F236" s="123"/>
      <c r="G236" s="123"/>
    </row>
    <row r="237" spans="1:7" x14ac:dyDescent="0.25">
      <c r="A237" s="120"/>
      <c r="B237" s="120"/>
      <c r="C237" s="124"/>
      <c r="D237" s="125"/>
      <c r="E237" s="120"/>
      <c r="F237" s="123"/>
      <c r="G237" s="123"/>
    </row>
    <row r="238" spans="1:7" x14ac:dyDescent="0.25">
      <c r="A238" s="120"/>
      <c r="B238" s="120"/>
      <c r="C238" s="124"/>
      <c r="D238" s="125"/>
      <c r="E238" s="120"/>
      <c r="F238" s="123"/>
      <c r="G238" s="123"/>
    </row>
    <row r="239" spans="1:7" x14ac:dyDescent="0.25">
      <c r="A239" s="120"/>
      <c r="B239" s="120"/>
      <c r="C239" s="124"/>
      <c r="D239" s="125"/>
      <c r="E239" s="120"/>
      <c r="F239" s="123"/>
      <c r="G239" s="123"/>
    </row>
    <row r="240" spans="1:7" x14ac:dyDescent="0.25">
      <c r="A240" s="120"/>
      <c r="B240" s="120"/>
      <c r="C240" s="124"/>
      <c r="D240" s="125"/>
      <c r="E240" s="120"/>
      <c r="F240" s="123"/>
      <c r="G240" s="123"/>
    </row>
    <row r="241" spans="1:7" x14ac:dyDescent="0.25">
      <c r="A241" s="120"/>
      <c r="B241" s="120"/>
      <c r="C241" s="124"/>
      <c r="D241" s="125"/>
      <c r="E241" s="120"/>
      <c r="F241" s="123"/>
      <c r="G241" s="123"/>
    </row>
    <row r="242" spans="1:7" x14ac:dyDescent="0.25">
      <c r="A242" s="120"/>
      <c r="B242" s="120"/>
      <c r="C242" s="124"/>
      <c r="D242" s="125"/>
      <c r="E242" s="120"/>
      <c r="F242" s="123"/>
      <c r="G242" s="123"/>
    </row>
    <row r="243" spans="1:7" x14ac:dyDescent="0.25">
      <c r="A243" s="120"/>
      <c r="B243" s="177"/>
      <c r="C243" s="124"/>
      <c r="D243" s="125"/>
      <c r="E243" s="120"/>
      <c r="F243" s="123"/>
      <c r="G243" s="123"/>
    </row>
    <row r="244" spans="1:7" x14ac:dyDescent="0.25">
      <c r="A244" s="120"/>
      <c r="B244" s="165"/>
      <c r="C244" s="124"/>
      <c r="D244" s="125"/>
      <c r="E244" s="120"/>
      <c r="F244" s="123"/>
      <c r="G244" s="123"/>
    </row>
    <row r="245" spans="1:7" x14ac:dyDescent="0.25">
      <c r="A245" s="120"/>
      <c r="B245" s="165"/>
      <c r="C245" s="124"/>
      <c r="D245" s="125"/>
      <c r="E245" s="120"/>
      <c r="F245" s="123"/>
      <c r="G245" s="123"/>
    </row>
    <row r="246" spans="1:7" x14ac:dyDescent="0.25">
      <c r="A246" s="120"/>
      <c r="B246" s="165"/>
      <c r="C246" s="124"/>
      <c r="D246" s="125"/>
      <c r="E246" s="120"/>
      <c r="F246" s="123"/>
      <c r="G246" s="123"/>
    </row>
    <row r="247" spans="1:7" x14ac:dyDescent="0.25">
      <c r="A247" s="120"/>
      <c r="B247" s="165"/>
      <c r="C247" s="124"/>
      <c r="D247" s="125"/>
      <c r="E247" s="120"/>
      <c r="F247" s="123"/>
      <c r="G247" s="123"/>
    </row>
    <row r="248" spans="1:7" x14ac:dyDescent="0.25">
      <c r="A248" s="120"/>
      <c r="B248" s="165"/>
      <c r="C248" s="124"/>
      <c r="D248" s="125"/>
      <c r="E248" s="120"/>
      <c r="F248" s="123"/>
      <c r="G248" s="123"/>
    </row>
    <row r="249" spans="1:7" x14ac:dyDescent="0.25">
      <c r="A249" s="120"/>
      <c r="B249" s="165"/>
      <c r="C249" s="124"/>
      <c r="D249" s="125"/>
      <c r="E249" s="120"/>
      <c r="F249" s="123"/>
      <c r="G249" s="123"/>
    </row>
    <row r="250" spans="1:7" x14ac:dyDescent="0.25">
      <c r="A250" s="120"/>
      <c r="B250" s="165"/>
      <c r="C250" s="120"/>
      <c r="D250" s="120"/>
      <c r="E250" s="120"/>
      <c r="F250" s="181"/>
      <c r="G250" s="181"/>
    </row>
    <row r="251" spans="1:7" x14ac:dyDescent="0.25">
      <c r="A251" s="120"/>
      <c r="B251" s="165"/>
      <c r="C251" s="120"/>
      <c r="D251" s="120"/>
      <c r="E251" s="120"/>
      <c r="F251" s="181"/>
      <c r="G251" s="181"/>
    </row>
    <row r="252" spans="1:7" x14ac:dyDescent="0.25">
      <c r="A252" s="120"/>
      <c r="B252" s="165"/>
      <c r="C252" s="120"/>
      <c r="D252" s="120"/>
      <c r="E252" s="120"/>
      <c r="F252" s="181"/>
      <c r="G252" s="181"/>
    </row>
    <row r="253" spans="1:7" x14ac:dyDescent="0.25">
      <c r="A253" s="154"/>
      <c r="B253" s="154"/>
      <c r="C253" s="154"/>
      <c r="D253" s="154"/>
      <c r="E253" s="154"/>
      <c r="F253" s="154"/>
      <c r="G253" s="154"/>
    </row>
    <row r="254" spans="1:7" x14ac:dyDescent="0.25">
      <c r="A254" s="120"/>
      <c r="B254" s="120"/>
      <c r="C254" s="166"/>
      <c r="D254" s="120"/>
      <c r="E254" s="176"/>
      <c r="F254" s="176"/>
      <c r="G254" s="176"/>
    </row>
    <row r="255" spans="1:7" x14ac:dyDescent="0.25">
      <c r="A255" s="120"/>
      <c r="B255" s="120"/>
      <c r="C255" s="166"/>
      <c r="D255" s="120"/>
      <c r="E255" s="176"/>
      <c r="F255" s="176"/>
      <c r="G255" s="126"/>
    </row>
    <row r="256" spans="1:7" x14ac:dyDescent="0.25">
      <c r="A256" s="120"/>
      <c r="B256" s="120"/>
      <c r="C256" s="166"/>
      <c r="D256" s="120"/>
      <c r="E256" s="176"/>
      <c r="F256" s="176"/>
      <c r="G256" s="126"/>
    </row>
    <row r="257" spans="1:7" x14ac:dyDescent="0.25">
      <c r="A257" s="120"/>
      <c r="B257" s="119"/>
      <c r="C257" s="166"/>
      <c r="D257" s="157"/>
      <c r="E257" s="157"/>
      <c r="F257" s="138"/>
      <c r="G257" s="138"/>
    </row>
    <row r="258" spans="1:7" x14ac:dyDescent="0.25">
      <c r="A258" s="120"/>
      <c r="B258" s="120"/>
      <c r="C258" s="166"/>
      <c r="D258" s="120"/>
      <c r="E258" s="176"/>
      <c r="F258" s="176"/>
      <c r="G258" s="126"/>
    </row>
    <row r="259" spans="1:7" x14ac:dyDescent="0.25">
      <c r="A259" s="120"/>
      <c r="B259" s="165"/>
      <c r="C259" s="166"/>
      <c r="D259" s="120"/>
      <c r="E259" s="176"/>
      <c r="F259" s="176"/>
      <c r="G259" s="126"/>
    </row>
    <row r="260" spans="1:7" x14ac:dyDescent="0.25">
      <c r="A260" s="120"/>
      <c r="B260" s="165"/>
      <c r="C260" s="182"/>
      <c r="D260" s="120"/>
      <c r="E260" s="176"/>
      <c r="F260" s="176"/>
      <c r="G260" s="126"/>
    </row>
    <row r="261" spans="1:7" x14ac:dyDescent="0.25">
      <c r="A261" s="120"/>
      <c r="B261" s="165"/>
      <c r="C261" s="166"/>
      <c r="D261" s="120"/>
      <c r="E261" s="176"/>
      <c r="F261" s="176"/>
      <c r="G261" s="126"/>
    </row>
    <row r="262" spans="1:7" x14ac:dyDescent="0.25">
      <c r="A262" s="120"/>
      <c r="B262" s="165"/>
      <c r="C262" s="166"/>
      <c r="D262" s="120"/>
      <c r="E262" s="176"/>
      <c r="F262" s="176"/>
      <c r="G262" s="126"/>
    </row>
    <row r="263" spans="1:7" x14ac:dyDescent="0.25">
      <c r="A263" s="120"/>
      <c r="B263" s="165"/>
      <c r="C263" s="166"/>
      <c r="D263" s="120"/>
      <c r="E263" s="176"/>
      <c r="F263" s="176"/>
      <c r="G263" s="126"/>
    </row>
    <row r="264" spans="1:7" x14ac:dyDescent="0.25">
      <c r="A264" s="120"/>
      <c r="B264" s="165"/>
      <c r="C264" s="166"/>
      <c r="D264" s="120"/>
      <c r="E264" s="176"/>
      <c r="F264" s="176"/>
      <c r="G264" s="126"/>
    </row>
    <row r="265" spans="1:7" x14ac:dyDescent="0.25">
      <c r="A265" s="120"/>
      <c r="B265" s="165"/>
      <c r="C265" s="166"/>
      <c r="D265" s="120"/>
      <c r="E265" s="176"/>
      <c r="F265" s="176"/>
      <c r="G265" s="126"/>
    </row>
    <row r="266" spans="1:7" x14ac:dyDescent="0.25">
      <c r="A266" s="120"/>
      <c r="B266" s="165"/>
      <c r="C266" s="166"/>
      <c r="D266" s="120"/>
      <c r="E266" s="176"/>
      <c r="F266" s="176"/>
      <c r="G266" s="126"/>
    </row>
    <row r="267" spans="1:7" x14ac:dyDescent="0.25">
      <c r="A267" s="120"/>
      <c r="B267" s="165"/>
      <c r="C267" s="166"/>
      <c r="D267" s="120"/>
      <c r="E267" s="176"/>
      <c r="F267" s="176"/>
      <c r="G267" s="126"/>
    </row>
    <row r="268" spans="1:7" x14ac:dyDescent="0.25">
      <c r="A268" s="120"/>
      <c r="B268" s="165"/>
      <c r="C268" s="166"/>
      <c r="D268" s="120"/>
      <c r="E268" s="176"/>
      <c r="F268" s="176"/>
      <c r="G268" s="126"/>
    </row>
    <row r="269" spans="1:7" x14ac:dyDescent="0.25">
      <c r="A269" s="120"/>
      <c r="B269" s="165"/>
      <c r="C269" s="166"/>
      <c r="D269" s="120"/>
      <c r="E269" s="176"/>
      <c r="F269" s="176"/>
      <c r="G269" s="126"/>
    </row>
    <row r="270" spans="1:7" x14ac:dyDescent="0.25">
      <c r="A270" s="154"/>
      <c r="B270" s="154"/>
      <c r="C270" s="154"/>
      <c r="D270" s="154"/>
      <c r="E270" s="154"/>
      <c r="F270" s="154"/>
      <c r="G270" s="154"/>
    </row>
    <row r="271" spans="1:7" x14ac:dyDescent="0.25">
      <c r="A271" s="120"/>
      <c r="B271" s="120"/>
      <c r="C271" s="166"/>
      <c r="D271" s="120"/>
      <c r="E271" s="126"/>
      <c r="F271" s="126"/>
      <c r="G271" s="126"/>
    </row>
    <row r="272" spans="1:7" x14ac:dyDescent="0.25">
      <c r="A272" s="120"/>
      <c r="B272" s="120"/>
      <c r="C272" s="166"/>
      <c r="D272" s="120"/>
      <c r="E272" s="126"/>
      <c r="F272" s="126"/>
      <c r="G272" s="126"/>
    </row>
    <row r="273" spans="1:7" x14ac:dyDescent="0.25">
      <c r="A273" s="120"/>
      <c r="B273" s="120"/>
      <c r="C273" s="166"/>
      <c r="D273" s="120"/>
      <c r="E273" s="126"/>
      <c r="F273" s="126"/>
      <c r="G273" s="126"/>
    </row>
    <row r="274" spans="1:7" x14ac:dyDescent="0.25">
      <c r="A274" s="120"/>
      <c r="B274" s="120"/>
      <c r="C274" s="166"/>
      <c r="D274" s="120"/>
      <c r="E274" s="126"/>
      <c r="F274" s="126"/>
      <c r="G274" s="126"/>
    </row>
    <row r="275" spans="1:7" x14ac:dyDescent="0.25">
      <c r="A275" s="120"/>
      <c r="B275" s="120"/>
      <c r="C275" s="166"/>
      <c r="D275" s="120"/>
      <c r="E275" s="126"/>
      <c r="F275" s="126"/>
      <c r="G275" s="126"/>
    </row>
    <row r="276" spans="1:7" x14ac:dyDescent="0.25">
      <c r="A276" s="120"/>
      <c r="B276" s="120"/>
      <c r="C276" s="166"/>
      <c r="D276" s="120"/>
      <c r="E276" s="126"/>
      <c r="F276" s="126"/>
      <c r="G276" s="126"/>
    </row>
    <row r="277" spans="1:7" x14ac:dyDescent="0.25">
      <c r="A277" s="154"/>
      <c r="B277" s="154"/>
      <c r="C277" s="154"/>
      <c r="D277" s="154"/>
      <c r="E277" s="154"/>
      <c r="F277" s="154"/>
      <c r="G277" s="154"/>
    </row>
    <row r="278" spans="1:7" x14ac:dyDescent="0.25">
      <c r="A278" s="120"/>
      <c r="B278" s="119"/>
      <c r="C278" s="120"/>
      <c r="D278" s="120"/>
      <c r="E278" s="118"/>
      <c r="F278" s="118"/>
      <c r="G278" s="118"/>
    </row>
    <row r="279" spans="1:7" x14ac:dyDescent="0.25">
      <c r="A279" s="120"/>
      <c r="B279" s="119"/>
      <c r="C279" s="120"/>
      <c r="D279" s="120"/>
      <c r="E279" s="118"/>
      <c r="F279" s="118"/>
      <c r="G279" s="118"/>
    </row>
    <row r="280" spans="1:7" x14ac:dyDescent="0.25">
      <c r="A280" s="120"/>
      <c r="B280" s="119"/>
      <c r="C280" s="120"/>
      <c r="D280" s="120"/>
      <c r="E280" s="118"/>
      <c r="F280" s="118"/>
      <c r="G280" s="118"/>
    </row>
    <row r="281" spans="1:7" x14ac:dyDescent="0.25">
      <c r="A281" s="120"/>
      <c r="B281" s="119"/>
      <c r="C281" s="120"/>
      <c r="D281" s="120"/>
      <c r="E281" s="118"/>
      <c r="F281" s="118"/>
      <c r="G281" s="118"/>
    </row>
    <row r="282" spans="1:7" x14ac:dyDescent="0.25">
      <c r="A282" s="120"/>
      <c r="B282" s="119"/>
      <c r="C282" s="120"/>
      <c r="D282" s="120"/>
      <c r="E282" s="118"/>
      <c r="F282" s="118"/>
      <c r="G282" s="118"/>
    </row>
    <row r="283" spans="1:7" x14ac:dyDescent="0.25">
      <c r="A283" s="120"/>
      <c r="B283" s="119"/>
      <c r="C283" s="120"/>
      <c r="D283" s="120"/>
      <c r="E283" s="118"/>
      <c r="F283" s="118"/>
      <c r="G283" s="118"/>
    </row>
    <row r="284" spans="1:7" x14ac:dyDescent="0.25">
      <c r="A284" s="120"/>
      <c r="B284" s="119"/>
      <c r="C284" s="120"/>
      <c r="D284" s="120"/>
      <c r="E284" s="118"/>
      <c r="F284" s="118"/>
      <c r="G284" s="118"/>
    </row>
    <row r="285" spans="1:7" x14ac:dyDescent="0.25">
      <c r="A285" s="120"/>
      <c r="B285" s="119"/>
      <c r="C285" s="120"/>
      <c r="D285" s="120"/>
      <c r="E285" s="118"/>
      <c r="F285" s="118"/>
      <c r="G285" s="118"/>
    </row>
    <row r="286" spans="1:7" x14ac:dyDescent="0.25">
      <c r="A286" s="120"/>
      <c r="B286" s="119"/>
      <c r="C286" s="120"/>
      <c r="D286" s="120"/>
      <c r="E286" s="118"/>
      <c r="F286" s="118"/>
      <c r="G286" s="118"/>
    </row>
    <row r="287" spans="1:7" x14ac:dyDescent="0.25">
      <c r="A287" s="120"/>
      <c r="B287" s="119"/>
      <c r="C287" s="120"/>
      <c r="D287" s="120"/>
      <c r="E287" s="118"/>
      <c r="F287" s="118"/>
      <c r="G287" s="118"/>
    </row>
    <row r="288" spans="1:7" x14ac:dyDescent="0.25">
      <c r="A288" s="120"/>
      <c r="B288" s="119"/>
      <c r="C288" s="120"/>
      <c r="D288" s="120"/>
      <c r="E288" s="118"/>
      <c r="F288" s="118"/>
      <c r="G288" s="118"/>
    </row>
    <row r="289" spans="1:7" x14ac:dyDescent="0.25">
      <c r="A289" s="120"/>
      <c r="B289" s="119"/>
      <c r="C289" s="120"/>
      <c r="D289" s="120"/>
      <c r="E289" s="118"/>
      <c r="F289" s="118"/>
      <c r="G289" s="118"/>
    </row>
    <row r="290" spans="1:7" x14ac:dyDescent="0.25">
      <c r="A290" s="120"/>
      <c r="B290" s="119"/>
      <c r="C290" s="120"/>
      <c r="D290" s="120"/>
      <c r="E290" s="118"/>
      <c r="F290" s="118"/>
      <c r="G290" s="118"/>
    </row>
    <row r="291" spans="1:7" x14ac:dyDescent="0.25">
      <c r="A291" s="120"/>
      <c r="B291" s="119"/>
      <c r="C291" s="120"/>
      <c r="D291" s="120"/>
      <c r="E291" s="118"/>
      <c r="F291" s="118"/>
      <c r="G291" s="118"/>
    </row>
    <row r="292" spans="1:7" x14ac:dyDescent="0.25">
      <c r="A292" s="120"/>
      <c r="B292" s="119"/>
      <c r="C292" s="120"/>
      <c r="D292" s="120"/>
      <c r="E292" s="118"/>
      <c r="F292" s="118"/>
      <c r="G292" s="118"/>
    </row>
    <row r="293" spans="1:7" x14ac:dyDescent="0.25">
      <c r="A293" s="120"/>
      <c r="B293" s="119"/>
      <c r="C293" s="120"/>
      <c r="D293" s="120"/>
      <c r="E293" s="118"/>
      <c r="F293" s="118"/>
      <c r="G293" s="118"/>
    </row>
    <row r="294" spans="1:7" x14ac:dyDescent="0.25">
      <c r="A294" s="120"/>
      <c r="B294" s="119"/>
      <c r="C294" s="120"/>
      <c r="D294" s="120"/>
      <c r="E294" s="118"/>
      <c r="F294" s="118"/>
      <c r="G294" s="118"/>
    </row>
    <row r="295" spans="1:7" x14ac:dyDescent="0.25">
      <c r="A295" s="120"/>
      <c r="B295" s="119"/>
      <c r="C295" s="120"/>
      <c r="D295" s="120"/>
      <c r="E295" s="118"/>
      <c r="F295" s="118"/>
      <c r="G295" s="118"/>
    </row>
    <row r="296" spans="1:7" x14ac:dyDescent="0.25">
      <c r="A296" s="120"/>
      <c r="B296" s="119"/>
      <c r="C296" s="120"/>
      <c r="D296" s="120"/>
      <c r="E296" s="118"/>
      <c r="F296" s="118"/>
      <c r="G296" s="118"/>
    </row>
    <row r="297" spans="1:7" x14ac:dyDescent="0.25">
      <c r="A297" s="120"/>
      <c r="B297" s="119"/>
      <c r="C297" s="120"/>
      <c r="D297" s="120"/>
      <c r="E297" s="118"/>
      <c r="F297" s="118"/>
      <c r="G297" s="118"/>
    </row>
    <row r="298" spans="1:7" x14ac:dyDescent="0.25">
      <c r="A298" s="120"/>
      <c r="B298" s="119"/>
      <c r="C298" s="120"/>
      <c r="D298" s="120"/>
      <c r="E298" s="118"/>
      <c r="F298" s="118"/>
      <c r="G298" s="118"/>
    </row>
    <row r="299" spans="1:7" x14ac:dyDescent="0.25">
      <c r="A299" s="120"/>
      <c r="B299" s="119"/>
      <c r="C299" s="120"/>
      <c r="D299" s="120"/>
      <c r="E299" s="118"/>
      <c r="F299" s="118"/>
      <c r="G299" s="118"/>
    </row>
    <row r="300" spans="1:7" x14ac:dyDescent="0.25">
      <c r="A300" s="154"/>
      <c r="B300" s="154"/>
      <c r="C300" s="154"/>
      <c r="D300" s="154"/>
      <c r="E300" s="154"/>
      <c r="F300" s="154"/>
      <c r="G300" s="154"/>
    </row>
    <row r="301" spans="1:7" x14ac:dyDescent="0.25">
      <c r="A301" s="120"/>
      <c r="B301" s="119"/>
      <c r="C301" s="120"/>
      <c r="D301" s="120"/>
      <c r="E301" s="118"/>
      <c r="F301" s="118"/>
      <c r="G301" s="118"/>
    </row>
    <row r="302" spans="1:7" x14ac:dyDescent="0.25">
      <c r="A302" s="120"/>
      <c r="B302" s="119"/>
      <c r="C302" s="120"/>
      <c r="D302" s="120"/>
      <c r="E302" s="118"/>
      <c r="F302" s="118"/>
      <c r="G302" s="118"/>
    </row>
    <row r="303" spans="1:7" x14ac:dyDescent="0.25">
      <c r="A303" s="120"/>
      <c r="B303" s="119"/>
      <c r="C303" s="120"/>
      <c r="D303" s="120"/>
      <c r="E303" s="118"/>
      <c r="F303" s="118"/>
      <c r="G303" s="118"/>
    </row>
    <row r="304" spans="1:7" x14ac:dyDescent="0.25">
      <c r="A304" s="120"/>
      <c r="B304" s="119"/>
      <c r="C304" s="120"/>
      <c r="D304" s="120"/>
      <c r="E304" s="118"/>
      <c r="F304" s="118"/>
      <c r="G304" s="118"/>
    </row>
    <row r="305" spans="1:7" x14ac:dyDescent="0.25">
      <c r="A305" s="120"/>
      <c r="B305" s="119"/>
      <c r="C305" s="120"/>
      <c r="D305" s="120"/>
      <c r="E305" s="118"/>
      <c r="F305" s="118"/>
      <c r="G305" s="118"/>
    </row>
    <row r="306" spans="1:7" x14ac:dyDescent="0.25">
      <c r="A306" s="120"/>
      <c r="B306" s="119"/>
      <c r="C306" s="120"/>
      <c r="D306" s="120"/>
      <c r="E306" s="118"/>
      <c r="F306" s="118"/>
      <c r="G306" s="118"/>
    </row>
    <row r="307" spans="1:7" x14ac:dyDescent="0.25">
      <c r="A307" s="120"/>
      <c r="B307" s="119"/>
      <c r="C307" s="120"/>
      <c r="D307" s="120"/>
      <c r="E307" s="118"/>
      <c r="F307" s="118"/>
      <c r="G307" s="118"/>
    </row>
    <row r="308" spans="1:7" x14ac:dyDescent="0.25">
      <c r="A308" s="120"/>
      <c r="B308" s="119"/>
      <c r="C308" s="120"/>
      <c r="D308" s="120"/>
      <c r="E308" s="118"/>
      <c r="F308" s="118"/>
      <c r="G308" s="118"/>
    </row>
    <row r="309" spans="1:7" x14ac:dyDescent="0.25">
      <c r="A309" s="120"/>
      <c r="B309" s="119"/>
      <c r="C309" s="120"/>
      <c r="D309" s="120"/>
      <c r="E309" s="118"/>
      <c r="F309" s="118"/>
      <c r="G309" s="118"/>
    </row>
    <row r="310" spans="1:7" x14ac:dyDescent="0.25">
      <c r="A310" s="120"/>
      <c r="B310" s="119"/>
      <c r="C310" s="120"/>
      <c r="D310" s="120"/>
      <c r="E310" s="118"/>
      <c r="F310" s="118"/>
      <c r="G310" s="118"/>
    </row>
    <row r="311" spans="1:7" x14ac:dyDescent="0.25">
      <c r="A311" s="120"/>
      <c r="B311" s="119"/>
      <c r="C311" s="120"/>
      <c r="D311" s="120"/>
      <c r="E311" s="118"/>
      <c r="F311" s="118"/>
      <c r="G311" s="118"/>
    </row>
    <row r="312" spans="1:7" x14ac:dyDescent="0.25">
      <c r="A312" s="120"/>
      <c r="B312" s="119"/>
      <c r="C312" s="120"/>
      <c r="D312" s="120"/>
      <c r="E312" s="118"/>
      <c r="F312" s="118"/>
      <c r="G312" s="118"/>
    </row>
    <row r="313" spans="1:7" x14ac:dyDescent="0.25">
      <c r="A313" s="120"/>
      <c r="B313" s="119"/>
      <c r="C313" s="120"/>
      <c r="D313" s="120"/>
      <c r="E313" s="118"/>
      <c r="F313" s="118"/>
      <c r="G313" s="118"/>
    </row>
    <row r="314" spans="1:7" x14ac:dyDescent="0.25">
      <c r="A314" s="154"/>
      <c r="B314" s="154"/>
      <c r="C314" s="154"/>
      <c r="D314" s="154"/>
      <c r="E314" s="154"/>
      <c r="F314" s="154"/>
      <c r="G314" s="154"/>
    </row>
    <row r="315" spans="1:7" x14ac:dyDescent="0.25">
      <c r="A315" s="120"/>
      <c r="B315" s="119"/>
      <c r="C315" s="120"/>
      <c r="D315" s="120"/>
      <c r="E315" s="118"/>
      <c r="F315" s="118"/>
      <c r="G315" s="118"/>
    </row>
    <row r="316" spans="1:7" x14ac:dyDescent="0.25">
      <c r="A316" s="120"/>
      <c r="B316" s="122"/>
      <c r="C316" s="120"/>
      <c r="D316" s="120"/>
      <c r="E316" s="118"/>
      <c r="F316" s="118"/>
      <c r="G316" s="118"/>
    </row>
    <row r="317" spans="1:7" x14ac:dyDescent="0.25">
      <c r="A317" s="120"/>
      <c r="B317" s="119"/>
      <c r="C317" s="120"/>
      <c r="D317" s="120"/>
      <c r="E317" s="118"/>
      <c r="F317" s="118"/>
      <c r="G317" s="118"/>
    </row>
    <row r="318" spans="1:7" x14ac:dyDescent="0.25">
      <c r="A318" s="120"/>
      <c r="B318" s="119"/>
      <c r="C318" s="120"/>
      <c r="D318" s="120"/>
      <c r="E318" s="118"/>
      <c r="F318" s="118"/>
      <c r="G318" s="118"/>
    </row>
    <row r="319" spans="1:7" x14ac:dyDescent="0.25">
      <c r="A319" s="120"/>
      <c r="B319" s="119"/>
      <c r="C319" s="120"/>
      <c r="D319" s="120"/>
      <c r="E319" s="118"/>
      <c r="F319" s="118"/>
      <c r="G319" s="118"/>
    </row>
    <row r="320" spans="1:7" x14ac:dyDescent="0.25">
      <c r="A320" s="120"/>
      <c r="B320" s="119"/>
      <c r="C320" s="120"/>
      <c r="D320" s="120"/>
      <c r="E320" s="118"/>
      <c r="F320" s="118"/>
      <c r="G320" s="118"/>
    </row>
    <row r="321" spans="1:7" x14ac:dyDescent="0.25">
      <c r="A321" s="120"/>
      <c r="B321" s="119"/>
      <c r="C321" s="120"/>
      <c r="D321" s="120"/>
      <c r="E321" s="118"/>
      <c r="F321" s="118"/>
      <c r="G321" s="118"/>
    </row>
    <row r="322" spans="1:7" x14ac:dyDescent="0.25">
      <c r="A322" s="120"/>
      <c r="B322" s="119"/>
      <c r="C322" s="120"/>
      <c r="D322" s="120"/>
      <c r="E322" s="118"/>
      <c r="F322" s="118"/>
      <c r="G322" s="118"/>
    </row>
    <row r="323" spans="1:7" x14ac:dyDescent="0.25">
      <c r="A323" s="120"/>
      <c r="B323" s="119"/>
      <c r="C323" s="120"/>
      <c r="D323" s="120"/>
      <c r="E323" s="118"/>
      <c r="F323" s="118"/>
      <c r="G323" s="118"/>
    </row>
    <row r="324" spans="1:7" x14ac:dyDescent="0.25">
      <c r="A324" s="154"/>
      <c r="B324" s="154"/>
      <c r="C324" s="154"/>
      <c r="D324" s="154"/>
      <c r="E324" s="154"/>
      <c r="F324" s="154"/>
      <c r="G324" s="154"/>
    </row>
    <row r="325" spans="1:7" x14ac:dyDescent="0.25">
      <c r="A325" s="120"/>
      <c r="B325" s="119"/>
      <c r="C325" s="120"/>
      <c r="D325" s="120"/>
      <c r="E325" s="118"/>
      <c r="F325" s="118"/>
      <c r="G325" s="118"/>
    </row>
    <row r="326" spans="1:7" x14ac:dyDescent="0.25">
      <c r="A326" s="120"/>
      <c r="B326" s="122"/>
      <c r="C326" s="120"/>
      <c r="D326" s="120"/>
      <c r="E326" s="118"/>
      <c r="F326" s="118"/>
      <c r="G326" s="118"/>
    </row>
    <row r="327" spans="1:7" x14ac:dyDescent="0.25">
      <c r="A327" s="120"/>
      <c r="B327" s="119"/>
      <c r="C327" s="120"/>
      <c r="D327" s="120"/>
      <c r="E327" s="118"/>
      <c r="F327" s="118"/>
      <c r="G327" s="118"/>
    </row>
    <row r="328" spans="1:7" x14ac:dyDescent="0.25">
      <c r="A328" s="120"/>
      <c r="B328" s="120"/>
      <c r="C328" s="120"/>
      <c r="D328" s="120"/>
      <c r="E328" s="118"/>
      <c r="F328" s="118"/>
      <c r="G328" s="118"/>
    </row>
    <row r="329" spans="1:7" x14ac:dyDescent="0.25">
      <c r="A329" s="120"/>
      <c r="B329" s="119"/>
      <c r="C329" s="120"/>
      <c r="D329" s="120"/>
      <c r="E329" s="118"/>
      <c r="F329" s="118"/>
      <c r="G329" s="118"/>
    </row>
    <row r="330" spans="1:7" x14ac:dyDescent="0.25">
      <c r="A330" s="120"/>
      <c r="B330" s="120"/>
      <c r="C330" s="166"/>
      <c r="D330" s="120"/>
      <c r="E330" s="126"/>
      <c r="F330" s="126"/>
      <c r="G330" s="126"/>
    </row>
    <row r="331" spans="1:7" x14ac:dyDescent="0.25">
      <c r="A331" s="120"/>
      <c r="B331" s="120"/>
      <c r="C331" s="166"/>
      <c r="D331" s="120"/>
      <c r="E331" s="126"/>
      <c r="F331" s="126"/>
      <c r="G331" s="126"/>
    </row>
    <row r="332" spans="1:7" x14ac:dyDescent="0.25">
      <c r="A332" s="120"/>
      <c r="B332" s="120"/>
      <c r="C332" s="166"/>
      <c r="D332" s="120"/>
      <c r="E332" s="126"/>
      <c r="F332" s="126"/>
      <c r="G332" s="126"/>
    </row>
    <row r="333" spans="1:7" x14ac:dyDescent="0.25">
      <c r="A333" s="120"/>
      <c r="B333" s="120"/>
      <c r="C333" s="166"/>
      <c r="D333" s="120"/>
      <c r="E333" s="126"/>
      <c r="F333" s="126"/>
      <c r="G333" s="126"/>
    </row>
    <row r="334" spans="1:7" x14ac:dyDescent="0.25">
      <c r="A334" s="120"/>
      <c r="B334" s="120"/>
      <c r="C334" s="166"/>
      <c r="D334" s="120"/>
      <c r="E334" s="126"/>
      <c r="F334" s="126"/>
      <c r="G334" s="126"/>
    </row>
    <row r="335" spans="1:7" x14ac:dyDescent="0.25">
      <c r="A335" s="120"/>
      <c r="B335" s="120"/>
      <c r="C335" s="166"/>
      <c r="D335" s="120"/>
      <c r="E335" s="126"/>
      <c r="F335" s="126"/>
      <c r="G335" s="126"/>
    </row>
    <row r="336" spans="1:7" x14ac:dyDescent="0.25">
      <c r="A336" s="120"/>
      <c r="B336" s="120"/>
      <c r="C336" s="166"/>
      <c r="D336" s="120"/>
      <c r="E336" s="126"/>
      <c r="F336" s="126"/>
      <c r="G336" s="126"/>
    </row>
    <row r="337" spans="1:7" x14ac:dyDescent="0.25">
      <c r="A337" s="120"/>
      <c r="B337" s="120"/>
      <c r="C337" s="166"/>
      <c r="D337" s="120"/>
      <c r="E337" s="126"/>
      <c r="F337" s="126"/>
      <c r="G337" s="126"/>
    </row>
    <row r="338" spans="1:7" x14ac:dyDescent="0.25">
      <c r="A338" s="120"/>
      <c r="B338" s="120"/>
      <c r="C338" s="166"/>
      <c r="D338" s="120"/>
      <c r="E338" s="126"/>
      <c r="F338" s="126"/>
      <c r="G338" s="126"/>
    </row>
    <row r="339" spans="1:7" x14ac:dyDescent="0.25">
      <c r="A339" s="120"/>
      <c r="B339" s="120"/>
      <c r="C339" s="166"/>
      <c r="D339" s="120"/>
      <c r="E339" s="126"/>
      <c r="F339" s="126"/>
      <c r="G339" s="126"/>
    </row>
    <row r="340" spans="1:7" x14ac:dyDescent="0.25">
      <c r="A340" s="120"/>
      <c r="B340" s="120"/>
      <c r="C340" s="166"/>
      <c r="D340" s="120"/>
      <c r="E340" s="126"/>
      <c r="F340" s="126"/>
      <c r="G340" s="126"/>
    </row>
    <row r="341" spans="1:7" x14ac:dyDescent="0.25">
      <c r="A341" s="120"/>
      <c r="B341" s="120"/>
      <c r="C341" s="166"/>
      <c r="D341" s="120"/>
      <c r="E341" s="126"/>
      <c r="F341" s="126"/>
      <c r="G341" s="126"/>
    </row>
    <row r="342" spans="1:7" x14ac:dyDescent="0.25">
      <c r="A342" s="120"/>
      <c r="B342" s="120"/>
      <c r="C342" s="166"/>
      <c r="D342" s="120"/>
      <c r="E342" s="126"/>
      <c r="F342" s="126"/>
      <c r="G342" s="126"/>
    </row>
    <row r="343" spans="1:7" x14ac:dyDescent="0.25">
      <c r="A343" s="120"/>
      <c r="B343" s="120"/>
      <c r="C343" s="166"/>
      <c r="D343" s="120"/>
      <c r="E343" s="126"/>
      <c r="F343" s="126"/>
      <c r="G343" s="126"/>
    </row>
    <row r="344" spans="1:7" x14ac:dyDescent="0.25">
      <c r="A344" s="120"/>
      <c r="B344" s="120"/>
      <c r="C344" s="166"/>
      <c r="D344" s="120"/>
      <c r="E344" s="126"/>
      <c r="F344" s="126"/>
      <c r="G344" s="126"/>
    </row>
    <row r="345" spans="1:7" x14ac:dyDescent="0.25">
      <c r="A345" s="120"/>
      <c r="B345" s="120"/>
      <c r="C345" s="166"/>
      <c r="D345" s="120"/>
      <c r="E345" s="126"/>
      <c r="F345" s="126"/>
      <c r="G345" s="126"/>
    </row>
    <row r="346" spans="1:7" x14ac:dyDescent="0.25">
      <c r="A346" s="120"/>
      <c r="B346" s="120"/>
      <c r="C346" s="166"/>
      <c r="D346" s="120"/>
      <c r="E346" s="126"/>
      <c r="F346" s="126"/>
      <c r="G346" s="126"/>
    </row>
    <row r="347" spans="1:7" x14ac:dyDescent="0.25">
      <c r="A347" s="120"/>
      <c r="B347" s="120"/>
      <c r="C347" s="166"/>
      <c r="D347" s="120"/>
      <c r="E347" s="126"/>
      <c r="F347" s="126"/>
      <c r="G347" s="126"/>
    </row>
    <row r="348" spans="1:7" x14ac:dyDescent="0.25">
      <c r="A348" s="120"/>
      <c r="B348" s="120"/>
      <c r="C348" s="166"/>
      <c r="D348" s="120"/>
      <c r="E348" s="126"/>
      <c r="F348" s="126"/>
      <c r="G348" s="126"/>
    </row>
    <row r="349" spans="1:7" x14ac:dyDescent="0.25">
      <c r="A349" s="120"/>
      <c r="B349" s="120"/>
      <c r="C349" s="166"/>
      <c r="D349" s="120"/>
      <c r="E349" s="126"/>
      <c r="F349" s="126"/>
      <c r="G349" s="126"/>
    </row>
    <row r="350" spans="1:7" x14ac:dyDescent="0.25">
      <c r="A350" s="120"/>
      <c r="B350" s="120"/>
      <c r="C350" s="166"/>
      <c r="D350" s="120"/>
      <c r="E350" s="126"/>
      <c r="F350" s="126"/>
      <c r="G350" s="126"/>
    </row>
    <row r="351" spans="1:7" x14ac:dyDescent="0.25">
      <c r="A351" s="120"/>
      <c r="B351" s="120"/>
      <c r="C351" s="166"/>
      <c r="D351" s="120"/>
      <c r="E351" s="126"/>
      <c r="F351" s="126"/>
      <c r="G351" s="126"/>
    </row>
    <row r="352" spans="1:7" x14ac:dyDescent="0.25">
      <c r="A352" s="120"/>
      <c r="B352" s="120"/>
      <c r="C352" s="166"/>
      <c r="D352" s="120"/>
      <c r="E352" s="126"/>
      <c r="F352" s="126"/>
      <c r="G352" s="126"/>
    </row>
    <row r="353" spans="1:7" x14ac:dyDescent="0.25">
      <c r="A353" s="120"/>
      <c r="B353" s="120"/>
      <c r="C353" s="166"/>
      <c r="D353" s="120"/>
      <c r="E353" s="126"/>
      <c r="F353" s="126"/>
      <c r="G353" s="126"/>
    </row>
    <row r="354" spans="1:7" x14ac:dyDescent="0.25">
      <c r="A354" s="120"/>
      <c r="B354" s="120"/>
      <c r="C354" s="166"/>
      <c r="D354" s="120"/>
      <c r="E354" s="126"/>
      <c r="F354" s="126"/>
      <c r="G354" s="126"/>
    </row>
    <row r="355" spans="1:7" x14ac:dyDescent="0.25">
      <c r="A355" s="120"/>
      <c r="B355" s="120"/>
      <c r="C355" s="166"/>
      <c r="D355" s="120"/>
      <c r="E355" s="126"/>
      <c r="F355" s="126"/>
      <c r="G355" s="126"/>
    </row>
    <row r="356" spans="1:7" x14ac:dyDescent="0.25">
      <c r="A356" s="120"/>
      <c r="B356" s="120"/>
      <c r="C356" s="166"/>
      <c r="D356" s="120"/>
      <c r="E356" s="126"/>
      <c r="F356" s="126"/>
      <c r="G356" s="126"/>
    </row>
    <row r="357" spans="1:7" x14ac:dyDescent="0.25">
      <c r="A357" s="120"/>
      <c r="B357" s="120"/>
      <c r="C357" s="166"/>
      <c r="D357" s="120"/>
      <c r="E357" s="126"/>
      <c r="F357" s="126"/>
      <c r="G357" s="126"/>
    </row>
    <row r="358" spans="1:7" x14ac:dyDescent="0.25">
      <c r="A358" s="120"/>
      <c r="B358" s="120"/>
      <c r="C358" s="166"/>
      <c r="D358" s="120"/>
      <c r="E358" s="126"/>
      <c r="F358" s="126"/>
      <c r="G358" s="126"/>
    </row>
    <row r="359" spans="1:7" x14ac:dyDescent="0.25">
      <c r="A359" s="120"/>
      <c r="B359" s="120"/>
      <c r="C359" s="166"/>
      <c r="D359" s="120"/>
      <c r="E359" s="126"/>
      <c r="F359" s="126"/>
      <c r="G359" s="126"/>
    </row>
    <row r="360" spans="1:7" x14ac:dyDescent="0.25">
      <c r="A360" s="120"/>
      <c r="B360" s="120"/>
      <c r="C360" s="166"/>
      <c r="D360" s="120"/>
      <c r="E360" s="126"/>
      <c r="F360" s="126"/>
      <c r="G360" s="126"/>
    </row>
    <row r="361" spans="1:7" x14ac:dyDescent="0.25">
      <c r="A361" s="120"/>
      <c r="B361" s="120"/>
      <c r="C361" s="166"/>
      <c r="D361" s="120"/>
      <c r="E361" s="126"/>
      <c r="F361" s="126"/>
      <c r="G361" s="126"/>
    </row>
    <row r="362" spans="1:7" x14ac:dyDescent="0.25">
      <c r="A362" s="120"/>
      <c r="B362" s="120"/>
      <c r="C362" s="166"/>
      <c r="D362" s="120"/>
      <c r="E362" s="126"/>
      <c r="F362" s="126"/>
      <c r="G362" s="126"/>
    </row>
    <row r="363" spans="1:7" x14ac:dyDescent="0.25">
      <c r="A363" s="120"/>
      <c r="B363" s="120"/>
      <c r="C363" s="166"/>
      <c r="D363" s="120"/>
      <c r="E363" s="126"/>
      <c r="F363" s="126"/>
      <c r="G363" s="126"/>
    </row>
    <row r="364" spans="1:7" x14ac:dyDescent="0.25">
      <c r="A364" s="120"/>
      <c r="B364" s="120"/>
      <c r="C364" s="166"/>
      <c r="D364" s="120"/>
      <c r="E364" s="126"/>
      <c r="F364" s="126"/>
      <c r="G364" s="126"/>
    </row>
    <row r="365" spans="1:7" x14ac:dyDescent="0.25">
      <c r="A365" s="120"/>
      <c r="B365" s="120"/>
      <c r="C365" s="166"/>
      <c r="D365" s="120"/>
      <c r="E365" s="126"/>
      <c r="F365" s="126"/>
      <c r="G365" s="126"/>
    </row>
    <row r="366" spans="1:7" x14ac:dyDescent="0.25">
      <c r="A366" s="120"/>
      <c r="B366" s="120"/>
      <c r="C366" s="166"/>
      <c r="D366" s="120"/>
      <c r="E366" s="126"/>
      <c r="F366" s="126"/>
      <c r="G366" s="126"/>
    </row>
    <row r="367" spans="1:7" x14ac:dyDescent="0.25">
      <c r="A367" s="120"/>
      <c r="B367" s="120"/>
      <c r="C367" s="166"/>
      <c r="D367" s="120"/>
      <c r="E367" s="126"/>
      <c r="F367" s="126"/>
      <c r="G367" s="126"/>
    </row>
    <row r="368" spans="1:7" x14ac:dyDescent="0.25">
      <c r="A368" s="120"/>
      <c r="B368" s="120"/>
      <c r="C368" s="166"/>
      <c r="D368" s="120"/>
      <c r="E368" s="126"/>
      <c r="F368" s="126"/>
      <c r="G368" s="126"/>
    </row>
    <row r="369" spans="1:7" x14ac:dyDescent="0.25">
      <c r="A369" s="120"/>
      <c r="B369" s="120"/>
      <c r="C369" s="166"/>
      <c r="D369" s="120"/>
      <c r="E369" s="126"/>
      <c r="F369" s="126"/>
      <c r="G369" s="126"/>
    </row>
    <row r="370" spans="1:7" x14ac:dyDescent="0.25">
      <c r="A370" s="120"/>
      <c r="B370" s="120"/>
      <c r="C370" s="166"/>
      <c r="D370" s="120"/>
      <c r="E370" s="126"/>
      <c r="F370" s="126"/>
      <c r="G370" s="126"/>
    </row>
    <row r="371" spans="1:7" x14ac:dyDescent="0.25">
      <c r="A371" s="120"/>
      <c r="B371" s="120"/>
      <c r="C371" s="166"/>
      <c r="D371" s="120"/>
      <c r="E371" s="126"/>
      <c r="F371" s="126"/>
      <c r="G371" s="126"/>
    </row>
    <row r="372" spans="1:7" x14ac:dyDescent="0.25">
      <c r="A372" s="120"/>
      <c r="B372" s="120"/>
      <c r="C372" s="166"/>
      <c r="D372" s="120"/>
      <c r="E372" s="126"/>
      <c r="F372" s="126"/>
      <c r="G372" s="126"/>
    </row>
    <row r="373" spans="1:7" x14ac:dyDescent="0.25">
      <c r="A373" s="120"/>
      <c r="B373" s="120"/>
      <c r="C373" s="166"/>
      <c r="D373" s="120"/>
      <c r="E373" s="126"/>
      <c r="F373" s="126"/>
      <c r="G373" s="126"/>
    </row>
    <row r="374" spans="1:7" x14ac:dyDescent="0.25">
      <c r="A374" s="120"/>
      <c r="B374" s="120"/>
      <c r="C374" s="166"/>
      <c r="D374" s="120"/>
      <c r="E374" s="126"/>
      <c r="F374" s="126"/>
      <c r="G374" s="126"/>
    </row>
    <row r="375" spans="1:7" x14ac:dyDescent="0.25">
      <c r="A375" s="120"/>
      <c r="B375" s="120"/>
      <c r="C375" s="166"/>
      <c r="D375" s="120"/>
      <c r="E375" s="126"/>
      <c r="F375" s="126"/>
      <c r="G375" s="126"/>
    </row>
    <row r="376" spans="1:7" x14ac:dyDescent="0.25">
      <c r="A376" s="120"/>
      <c r="B376" s="120"/>
      <c r="C376" s="166"/>
      <c r="D376" s="120"/>
      <c r="E376" s="126"/>
      <c r="F376" s="126"/>
      <c r="G376" s="126"/>
    </row>
    <row r="377" spans="1:7" x14ac:dyDescent="0.25">
      <c r="A377" s="120"/>
      <c r="B377" s="120"/>
      <c r="C377" s="166"/>
      <c r="D377" s="120"/>
      <c r="E377" s="126"/>
      <c r="F377" s="126"/>
      <c r="G377" s="126"/>
    </row>
    <row r="378" spans="1:7" x14ac:dyDescent="0.25">
      <c r="A378" s="120"/>
      <c r="B378" s="120"/>
      <c r="C378" s="166"/>
      <c r="D378" s="120"/>
      <c r="E378" s="126"/>
      <c r="F378" s="126"/>
      <c r="G378" s="126"/>
    </row>
    <row r="379" spans="1:7" x14ac:dyDescent="0.25">
      <c r="A379" s="120"/>
      <c r="B379" s="120"/>
      <c r="C379" s="166"/>
      <c r="D379" s="120"/>
      <c r="E379" s="126"/>
      <c r="F379" s="126"/>
      <c r="G379" s="126"/>
    </row>
    <row r="380" spans="1:7" ht="18.75" x14ac:dyDescent="0.25">
      <c r="A380" s="172"/>
      <c r="B380" s="173"/>
      <c r="C380" s="172"/>
      <c r="D380" s="172"/>
      <c r="E380" s="172"/>
      <c r="F380" s="172"/>
      <c r="G380" s="172"/>
    </row>
    <row r="381" spans="1:7" x14ac:dyDescent="0.25">
      <c r="A381" s="154"/>
      <c r="B381" s="154"/>
      <c r="C381" s="154"/>
      <c r="D381" s="154"/>
      <c r="E381" s="154"/>
      <c r="F381" s="154"/>
      <c r="G381" s="154"/>
    </row>
    <row r="382" spans="1:7" x14ac:dyDescent="0.25">
      <c r="A382" s="120"/>
      <c r="B382" s="120"/>
      <c r="C382" s="124"/>
      <c r="D382" s="157"/>
      <c r="E382" s="157"/>
      <c r="F382" s="138"/>
      <c r="G382" s="138"/>
    </row>
    <row r="383" spans="1:7" x14ac:dyDescent="0.25">
      <c r="A383" s="157"/>
      <c r="B383" s="120"/>
      <c r="C383" s="120"/>
      <c r="D383" s="157"/>
      <c r="E383" s="157"/>
      <c r="F383" s="138"/>
      <c r="G383" s="138"/>
    </row>
    <row r="384" spans="1:7" x14ac:dyDescent="0.25">
      <c r="A384" s="120"/>
      <c r="B384" s="120"/>
      <c r="C384" s="120"/>
      <c r="D384" s="157"/>
      <c r="E384" s="157"/>
      <c r="F384" s="138"/>
      <c r="G384" s="138"/>
    </row>
    <row r="385" spans="1:7" x14ac:dyDescent="0.25">
      <c r="A385" s="120"/>
      <c r="B385" s="119"/>
      <c r="C385" s="124"/>
      <c r="D385" s="124"/>
      <c r="E385" s="157"/>
      <c r="F385" s="123"/>
      <c r="G385" s="123"/>
    </row>
    <row r="386" spans="1:7" x14ac:dyDescent="0.25">
      <c r="A386" s="120"/>
      <c r="B386" s="119"/>
      <c r="C386" s="124"/>
      <c r="D386" s="124"/>
      <c r="E386" s="157"/>
      <c r="F386" s="123"/>
      <c r="G386" s="123"/>
    </row>
    <row r="387" spans="1:7" x14ac:dyDescent="0.25">
      <c r="A387" s="120"/>
      <c r="B387" s="119"/>
      <c r="C387" s="124"/>
      <c r="D387" s="124"/>
      <c r="E387" s="157"/>
      <c r="F387" s="123"/>
      <c r="G387" s="123"/>
    </row>
    <row r="388" spans="1:7" x14ac:dyDescent="0.25">
      <c r="A388" s="120"/>
      <c r="B388" s="119"/>
      <c r="C388" s="124"/>
      <c r="D388" s="124"/>
      <c r="E388" s="157"/>
      <c r="F388" s="123"/>
      <c r="G388" s="123"/>
    </row>
    <row r="389" spans="1:7" x14ac:dyDescent="0.25">
      <c r="A389" s="120"/>
      <c r="B389" s="119"/>
      <c r="C389" s="124"/>
      <c r="D389" s="124"/>
      <c r="E389" s="157"/>
      <c r="F389" s="123"/>
      <c r="G389" s="123"/>
    </row>
    <row r="390" spans="1:7" x14ac:dyDescent="0.25">
      <c r="A390" s="120"/>
      <c r="B390" s="119"/>
      <c r="C390" s="124"/>
      <c r="D390" s="124"/>
      <c r="E390" s="157"/>
      <c r="F390" s="123"/>
      <c r="G390" s="123"/>
    </row>
    <row r="391" spans="1:7" x14ac:dyDescent="0.25">
      <c r="A391" s="120"/>
      <c r="B391" s="119"/>
      <c r="C391" s="124"/>
      <c r="D391" s="124"/>
      <c r="E391" s="157"/>
      <c r="F391" s="123"/>
      <c r="G391" s="123"/>
    </row>
    <row r="392" spans="1:7" x14ac:dyDescent="0.25">
      <c r="A392" s="120"/>
      <c r="B392" s="119"/>
      <c r="C392" s="124"/>
      <c r="D392" s="125"/>
      <c r="E392" s="157"/>
      <c r="F392" s="123"/>
      <c r="G392" s="123"/>
    </row>
    <row r="393" spans="1:7" x14ac:dyDescent="0.25">
      <c r="A393" s="120"/>
      <c r="B393" s="119"/>
      <c r="C393" s="124"/>
      <c r="D393" s="125"/>
      <c r="E393" s="157"/>
      <c r="F393" s="123"/>
      <c r="G393" s="123"/>
    </row>
    <row r="394" spans="1:7" x14ac:dyDescent="0.25">
      <c r="A394" s="120"/>
      <c r="B394" s="119"/>
      <c r="C394" s="124"/>
      <c r="D394" s="125"/>
      <c r="E394" s="119"/>
      <c r="F394" s="123"/>
      <c r="G394" s="123"/>
    </row>
    <row r="395" spans="1:7" x14ac:dyDescent="0.25">
      <c r="A395" s="120"/>
      <c r="B395" s="119"/>
      <c r="C395" s="124"/>
      <c r="D395" s="125"/>
      <c r="E395" s="119"/>
      <c r="F395" s="123"/>
      <c r="G395" s="123"/>
    </row>
    <row r="396" spans="1:7" x14ac:dyDescent="0.25">
      <c r="A396" s="120"/>
      <c r="B396" s="119"/>
      <c r="C396" s="124"/>
      <c r="D396" s="125"/>
      <c r="E396" s="119"/>
      <c r="F396" s="123"/>
      <c r="G396" s="123"/>
    </row>
    <row r="397" spans="1:7" x14ac:dyDescent="0.25">
      <c r="A397" s="120"/>
      <c r="B397" s="119"/>
      <c r="C397" s="124"/>
      <c r="D397" s="125"/>
      <c r="E397" s="119"/>
      <c r="F397" s="123"/>
      <c r="G397" s="123"/>
    </row>
    <row r="398" spans="1:7" x14ac:dyDescent="0.25">
      <c r="A398" s="120"/>
      <c r="B398" s="119"/>
      <c r="C398" s="124"/>
      <c r="D398" s="125"/>
      <c r="E398" s="119"/>
      <c r="F398" s="123"/>
      <c r="G398" s="123"/>
    </row>
    <row r="399" spans="1:7" x14ac:dyDescent="0.25">
      <c r="A399" s="120"/>
      <c r="B399" s="119"/>
      <c r="C399" s="124"/>
      <c r="D399" s="125"/>
      <c r="E399" s="119"/>
      <c r="F399" s="123"/>
      <c r="G399" s="123"/>
    </row>
    <row r="400" spans="1:7" x14ac:dyDescent="0.25">
      <c r="A400" s="120"/>
      <c r="B400" s="119"/>
      <c r="C400" s="124"/>
      <c r="D400" s="125"/>
      <c r="E400" s="120"/>
      <c r="F400" s="123"/>
      <c r="G400" s="123"/>
    </row>
    <row r="401" spans="1:7" x14ac:dyDescent="0.25">
      <c r="A401" s="120"/>
      <c r="B401" s="119"/>
      <c r="C401" s="124"/>
      <c r="D401" s="125"/>
      <c r="E401" s="176"/>
      <c r="F401" s="123"/>
      <c r="G401" s="123"/>
    </row>
    <row r="402" spans="1:7" x14ac:dyDescent="0.25">
      <c r="A402" s="120"/>
      <c r="B402" s="119"/>
      <c r="C402" s="124"/>
      <c r="D402" s="125"/>
      <c r="E402" s="176"/>
      <c r="F402" s="123"/>
      <c r="G402" s="123"/>
    </row>
    <row r="403" spans="1:7" x14ac:dyDescent="0.25">
      <c r="A403" s="120"/>
      <c r="B403" s="119"/>
      <c r="C403" s="124"/>
      <c r="D403" s="125"/>
      <c r="E403" s="176"/>
      <c r="F403" s="123"/>
      <c r="G403" s="123"/>
    </row>
    <row r="404" spans="1:7" x14ac:dyDescent="0.25">
      <c r="A404" s="120"/>
      <c r="B404" s="119"/>
      <c r="C404" s="124"/>
      <c r="D404" s="125"/>
      <c r="E404" s="176"/>
      <c r="F404" s="123"/>
      <c r="G404" s="123"/>
    </row>
    <row r="405" spans="1:7" x14ac:dyDescent="0.25">
      <c r="A405" s="120"/>
      <c r="B405" s="119"/>
      <c r="C405" s="124"/>
      <c r="D405" s="125"/>
      <c r="E405" s="176"/>
      <c r="F405" s="123"/>
      <c r="G405" s="123"/>
    </row>
    <row r="406" spans="1:7" x14ac:dyDescent="0.25">
      <c r="A406" s="120"/>
      <c r="B406" s="119"/>
      <c r="C406" s="124"/>
      <c r="D406" s="125"/>
      <c r="E406" s="176"/>
      <c r="F406" s="123"/>
      <c r="G406" s="123"/>
    </row>
    <row r="407" spans="1:7" x14ac:dyDescent="0.25">
      <c r="A407" s="120"/>
      <c r="B407" s="119"/>
      <c r="C407" s="124"/>
      <c r="D407" s="125"/>
      <c r="E407" s="176"/>
      <c r="F407" s="123"/>
      <c r="G407" s="123"/>
    </row>
    <row r="408" spans="1:7" x14ac:dyDescent="0.25">
      <c r="A408" s="120"/>
      <c r="B408" s="119"/>
      <c r="C408" s="124"/>
      <c r="D408" s="125"/>
      <c r="E408" s="176"/>
      <c r="F408" s="123"/>
      <c r="G408" s="123"/>
    </row>
    <row r="409" spans="1:7" x14ac:dyDescent="0.25">
      <c r="A409" s="120"/>
      <c r="B409" s="177"/>
      <c r="C409" s="178"/>
      <c r="D409" s="179"/>
      <c r="E409" s="176"/>
      <c r="F409" s="180"/>
      <c r="G409" s="180"/>
    </row>
    <row r="410" spans="1:7" x14ac:dyDescent="0.25">
      <c r="A410" s="154"/>
      <c r="B410" s="154"/>
      <c r="C410" s="154"/>
      <c r="D410" s="154"/>
      <c r="E410" s="154"/>
      <c r="F410" s="154"/>
      <c r="G410" s="154"/>
    </row>
    <row r="411" spans="1:7" x14ac:dyDescent="0.25">
      <c r="A411" s="120"/>
      <c r="B411" s="120"/>
      <c r="C411" s="166"/>
      <c r="D411" s="120"/>
      <c r="E411" s="120"/>
      <c r="F411" s="120"/>
      <c r="G411" s="120"/>
    </row>
    <row r="412" spans="1:7" x14ac:dyDescent="0.25">
      <c r="A412" s="120"/>
      <c r="B412" s="120"/>
      <c r="C412" s="120"/>
      <c r="D412" s="120"/>
      <c r="E412" s="120"/>
      <c r="F412" s="120"/>
      <c r="G412" s="120"/>
    </row>
    <row r="413" spans="1:7" x14ac:dyDescent="0.25">
      <c r="A413" s="120"/>
      <c r="B413" s="119"/>
      <c r="C413" s="120"/>
      <c r="D413" s="120"/>
      <c r="E413" s="120"/>
      <c r="F413" s="120"/>
      <c r="G413" s="120"/>
    </row>
    <row r="414" spans="1:7" x14ac:dyDescent="0.25">
      <c r="A414" s="120"/>
      <c r="B414" s="120"/>
      <c r="C414" s="124"/>
      <c r="D414" s="125"/>
      <c r="E414" s="120"/>
      <c r="F414" s="123"/>
      <c r="G414" s="123"/>
    </row>
    <row r="415" spans="1:7" x14ac:dyDescent="0.25">
      <c r="A415" s="120"/>
      <c r="B415" s="120"/>
      <c r="C415" s="124"/>
      <c r="D415" s="125"/>
      <c r="E415" s="120"/>
      <c r="F415" s="123"/>
      <c r="G415" s="123"/>
    </row>
    <row r="416" spans="1:7" x14ac:dyDescent="0.25">
      <c r="A416" s="120"/>
      <c r="B416" s="120"/>
      <c r="C416" s="124"/>
      <c r="D416" s="125"/>
      <c r="E416" s="120"/>
      <c r="F416" s="123"/>
      <c r="G416" s="123"/>
    </row>
    <row r="417" spans="1:7" x14ac:dyDescent="0.25">
      <c r="A417" s="120"/>
      <c r="B417" s="120"/>
      <c r="C417" s="124"/>
      <c r="D417" s="125"/>
      <c r="E417" s="120"/>
      <c r="F417" s="123"/>
      <c r="G417" s="123"/>
    </row>
    <row r="418" spans="1:7" x14ac:dyDescent="0.25">
      <c r="A418" s="120"/>
      <c r="B418" s="120"/>
      <c r="C418" s="124"/>
      <c r="D418" s="125"/>
      <c r="E418" s="120"/>
      <c r="F418" s="123"/>
      <c r="G418" s="123"/>
    </row>
    <row r="419" spans="1:7" x14ac:dyDescent="0.25">
      <c r="A419" s="120"/>
      <c r="B419" s="120"/>
      <c r="C419" s="124"/>
      <c r="D419" s="125"/>
      <c r="E419" s="120"/>
      <c r="F419" s="123"/>
      <c r="G419" s="123"/>
    </row>
    <row r="420" spans="1:7" x14ac:dyDescent="0.25">
      <c r="A420" s="120"/>
      <c r="B420" s="120"/>
      <c r="C420" s="124"/>
      <c r="D420" s="125"/>
      <c r="E420" s="120"/>
      <c r="F420" s="123"/>
      <c r="G420" s="123"/>
    </row>
    <row r="421" spans="1:7" x14ac:dyDescent="0.25">
      <c r="A421" s="120"/>
      <c r="B421" s="120"/>
      <c r="C421" s="124"/>
      <c r="D421" s="125"/>
      <c r="E421" s="120"/>
      <c r="F421" s="123"/>
      <c r="G421" s="123"/>
    </row>
    <row r="422" spans="1:7" x14ac:dyDescent="0.25">
      <c r="A422" s="120"/>
      <c r="B422" s="177"/>
      <c r="C422" s="124"/>
      <c r="D422" s="125"/>
      <c r="E422" s="120"/>
      <c r="F422" s="166"/>
      <c r="G422" s="166"/>
    </row>
    <row r="423" spans="1:7" x14ac:dyDescent="0.25">
      <c r="A423" s="120"/>
      <c r="B423" s="165"/>
      <c r="C423" s="124"/>
      <c r="D423" s="125"/>
      <c r="E423" s="120"/>
      <c r="F423" s="123"/>
      <c r="G423" s="123"/>
    </row>
    <row r="424" spans="1:7" x14ac:dyDescent="0.25">
      <c r="A424" s="120"/>
      <c r="B424" s="165"/>
      <c r="C424" s="124"/>
      <c r="D424" s="125"/>
      <c r="E424" s="120"/>
      <c r="F424" s="123"/>
      <c r="G424" s="123"/>
    </row>
    <row r="425" spans="1:7" x14ac:dyDescent="0.25">
      <c r="A425" s="120"/>
      <c r="B425" s="165"/>
      <c r="C425" s="124"/>
      <c r="D425" s="125"/>
      <c r="E425" s="120"/>
      <c r="F425" s="123"/>
      <c r="G425" s="123"/>
    </row>
    <row r="426" spans="1:7" x14ac:dyDescent="0.25">
      <c r="A426" s="120"/>
      <c r="B426" s="165"/>
      <c r="C426" s="124"/>
      <c r="D426" s="125"/>
      <c r="E426" s="120"/>
      <c r="F426" s="123"/>
      <c r="G426" s="123"/>
    </row>
    <row r="427" spans="1:7" x14ac:dyDescent="0.25">
      <c r="A427" s="120"/>
      <c r="B427" s="165"/>
      <c r="C427" s="124"/>
      <c r="D427" s="125"/>
      <c r="E427" s="120"/>
      <c r="F427" s="123"/>
      <c r="G427" s="123"/>
    </row>
    <row r="428" spans="1:7" x14ac:dyDescent="0.25">
      <c r="A428" s="120"/>
      <c r="B428" s="165"/>
      <c r="C428" s="124"/>
      <c r="D428" s="125"/>
      <c r="E428" s="120"/>
      <c r="F428" s="123"/>
      <c r="G428" s="123"/>
    </row>
    <row r="429" spans="1:7" x14ac:dyDescent="0.25">
      <c r="A429" s="120"/>
      <c r="B429" s="165"/>
      <c r="C429" s="120"/>
      <c r="D429" s="120"/>
      <c r="E429" s="120"/>
      <c r="F429" s="181"/>
      <c r="G429" s="181"/>
    </row>
    <row r="430" spans="1:7" x14ac:dyDescent="0.25">
      <c r="A430" s="120"/>
      <c r="B430" s="165"/>
      <c r="C430" s="120"/>
      <c r="D430" s="120"/>
      <c r="E430" s="120"/>
      <c r="F430" s="181"/>
      <c r="G430" s="181"/>
    </row>
    <row r="431" spans="1:7" x14ac:dyDescent="0.25">
      <c r="A431" s="120"/>
      <c r="B431" s="165"/>
      <c r="C431" s="120"/>
      <c r="D431" s="120"/>
      <c r="E431" s="120"/>
      <c r="F431" s="176"/>
      <c r="G431" s="176"/>
    </row>
    <row r="432" spans="1:7" x14ac:dyDescent="0.25">
      <c r="A432" s="154"/>
      <c r="B432" s="154"/>
      <c r="C432" s="154"/>
      <c r="D432" s="154"/>
      <c r="E432" s="154"/>
      <c r="F432" s="154"/>
      <c r="G432" s="154"/>
    </row>
    <row r="433" spans="1:7" x14ac:dyDescent="0.25">
      <c r="A433" s="120"/>
      <c r="B433" s="120"/>
      <c r="C433" s="166"/>
      <c r="D433" s="120"/>
      <c r="E433" s="120"/>
      <c r="F433" s="120"/>
      <c r="G433" s="120"/>
    </row>
    <row r="434" spans="1:7" x14ac:dyDescent="0.25">
      <c r="A434" s="120"/>
      <c r="B434" s="120"/>
      <c r="C434" s="120"/>
      <c r="D434" s="120"/>
      <c r="E434" s="120"/>
      <c r="F434" s="120"/>
      <c r="G434" s="120"/>
    </row>
    <row r="435" spans="1:7" x14ac:dyDescent="0.25">
      <c r="A435" s="120"/>
      <c r="B435" s="119"/>
      <c r="C435" s="120"/>
      <c r="D435" s="120"/>
      <c r="E435" s="120"/>
      <c r="F435" s="120"/>
      <c r="G435" s="120"/>
    </row>
    <row r="436" spans="1:7" x14ac:dyDescent="0.25">
      <c r="A436" s="120"/>
      <c r="B436" s="120"/>
      <c r="C436" s="124"/>
      <c r="D436" s="125"/>
      <c r="E436" s="120"/>
      <c r="F436" s="123"/>
      <c r="G436" s="123"/>
    </row>
    <row r="437" spans="1:7" x14ac:dyDescent="0.25">
      <c r="A437" s="120"/>
      <c r="B437" s="120"/>
      <c r="C437" s="124"/>
      <c r="D437" s="125"/>
      <c r="E437" s="120"/>
      <c r="F437" s="123"/>
      <c r="G437" s="123"/>
    </row>
    <row r="438" spans="1:7" x14ac:dyDescent="0.25">
      <c r="A438" s="120"/>
      <c r="B438" s="120"/>
      <c r="C438" s="124"/>
      <c r="D438" s="125"/>
      <c r="E438" s="120"/>
      <c r="F438" s="123"/>
      <c r="G438" s="123"/>
    </row>
    <row r="439" spans="1:7" x14ac:dyDescent="0.25">
      <c r="A439" s="120"/>
      <c r="B439" s="120"/>
      <c r="C439" s="124"/>
      <c r="D439" s="125"/>
      <c r="E439" s="120"/>
      <c r="F439" s="123"/>
      <c r="G439" s="123"/>
    </row>
    <row r="440" spans="1:7" x14ac:dyDescent="0.25">
      <c r="A440" s="120"/>
      <c r="B440" s="120"/>
      <c r="C440" s="124"/>
      <c r="D440" s="125"/>
      <c r="E440" s="120"/>
      <c r="F440" s="123"/>
      <c r="G440" s="123"/>
    </row>
    <row r="441" spans="1:7" x14ac:dyDescent="0.25">
      <c r="A441" s="120"/>
      <c r="B441" s="120"/>
      <c r="C441" s="124"/>
      <c r="D441" s="125"/>
      <c r="E441" s="120"/>
      <c r="F441" s="123"/>
      <c r="G441" s="123"/>
    </row>
    <row r="442" spans="1:7" x14ac:dyDescent="0.25">
      <c r="A442" s="120"/>
      <c r="B442" s="120"/>
      <c r="C442" s="124"/>
      <c r="D442" s="125"/>
      <c r="E442" s="120"/>
      <c r="F442" s="123"/>
      <c r="G442" s="123"/>
    </row>
    <row r="443" spans="1:7" x14ac:dyDescent="0.25">
      <c r="A443" s="120"/>
      <c r="B443" s="120"/>
      <c r="C443" s="124"/>
      <c r="D443" s="125"/>
      <c r="E443" s="120"/>
      <c r="F443" s="123"/>
      <c r="G443" s="123"/>
    </row>
    <row r="444" spans="1:7" x14ac:dyDescent="0.25">
      <c r="A444" s="120"/>
      <c r="B444" s="177"/>
      <c r="C444" s="124"/>
      <c r="D444" s="125"/>
      <c r="E444" s="120"/>
      <c r="F444" s="166"/>
      <c r="G444" s="166"/>
    </row>
    <row r="445" spans="1:7" x14ac:dyDescent="0.25">
      <c r="A445" s="120"/>
      <c r="B445" s="165"/>
      <c r="C445" s="124"/>
      <c r="D445" s="125"/>
      <c r="E445" s="120"/>
      <c r="F445" s="123"/>
      <c r="G445" s="123"/>
    </row>
    <row r="446" spans="1:7" x14ac:dyDescent="0.25">
      <c r="A446" s="120"/>
      <c r="B446" s="165"/>
      <c r="C446" s="124"/>
      <c r="D446" s="125"/>
      <c r="E446" s="120"/>
      <c r="F446" s="123"/>
      <c r="G446" s="123"/>
    </row>
    <row r="447" spans="1:7" x14ac:dyDescent="0.25">
      <c r="A447" s="120"/>
      <c r="B447" s="165"/>
      <c r="C447" s="124"/>
      <c r="D447" s="125"/>
      <c r="E447" s="120"/>
      <c r="F447" s="123"/>
      <c r="G447" s="123"/>
    </row>
    <row r="448" spans="1:7" x14ac:dyDescent="0.25">
      <c r="A448" s="120"/>
      <c r="B448" s="165"/>
      <c r="C448" s="124"/>
      <c r="D448" s="125"/>
      <c r="E448" s="120"/>
      <c r="F448" s="123"/>
      <c r="G448" s="123"/>
    </row>
    <row r="449" spans="1:7" x14ac:dyDescent="0.25">
      <c r="A449" s="120"/>
      <c r="B449" s="165"/>
      <c r="C449" s="124"/>
      <c r="D449" s="125"/>
      <c r="E449" s="120"/>
      <c r="F449" s="123"/>
      <c r="G449" s="123"/>
    </row>
    <row r="450" spans="1:7" x14ac:dyDescent="0.25">
      <c r="A450" s="120"/>
      <c r="B450" s="165"/>
      <c r="C450" s="124"/>
      <c r="D450" s="125"/>
      <c r="E450" s="120"/>
      <c r="F450" s="123"/>
      <c r="G450" s="123"/>
    </row>
    <row r="451" spans="1:7" x14ac:dyDescent="0.25">
      <c r="A451" s="120"/>
      <c r="B451" s="165"/>
      <c r="C451" s="120"/>
      <c r="D451" s="120"/>
      <c r="E451" s="120"/>
      <c r="F451" s="123"/>
      <c r="G451" s="123"/>
    </row>
    <row r="452" spans="1:7" x14ac:dyDescent="0.25">
      <c r="A452" s="120"/>
      <c r="B452" s="165"/>
      <c r="C452" s="120"/>
      <c r="D452" s="120"/>
      <c r="E452" s="120"/>
      <c r="F452" s="123"/>
      <c r="G452" s="123"/>
    </row>
    <row r="453" spans="1:7" x14ac:dyDescent="0.25">
      <c r="A453" s="120"/>
      <c r="B453" s="165"/>
      <c r="C453" s="120"/>
      <c r="D453" s="120"/>
      <c r="E453" s="120"/>
      <c r="F453" s="123"/>
      <c r="G453" s="166"/>
    </row>
    <row r="454" spans="1:7" x14ac:dyDescent="0.25">
      <c r="A454" s="154"/>
      <c r="B454" s="154"/>
      <c r="C454" s="154"/>
      <c r="D454" s="154"/>
      <c r="E454" s="154"/>
      <c r="F454" s="154"/>
      <c r="G454" s="154"/>
    </row>
    <row r="455" spans="1:7" x14ac:dyDescent="0.25">
      <c r="A455" s="120"/>
      <c r="B455" s="119"/>
      <c r="C455" s="166"/>
      <c r="D455" s="166"/>
      <c r="E455" s="120"/>
      <c r="F455" s="120"/>
      <c r="G455" s="120"/>
    </row>
    <row r="456" spans="1:7" x14ac:dyDescent="0.25">
      <c r="A456" s="120"/>
      <c r="B456" s="119"/>
      <c r="C456" s="166"/>
      <c r="D456" s="166"/>
      <c r="E456" s="120"/>
      <c r="F456" s="120"/>
      <c r="G456" s="120"/>
    </row>
    <row r="457" spans="1:7" x14ac:dyDescent="0.25">
      <c r="A457" s="120"/>
      <c r="B457" s="119"/>
      <c r="C457" s="166"/>
      <c r="D457" s="166"/>
      <c r="E457" s="120"/>
      <c r="F457" s="120"/>
      <c r="G457" s="120"/>
    </row>
    <row r="458" spans="1:7" x14ac:dyDescent="0.25">
      <c r="A458" s="120"/>
      <c r="B458" s="119"/>
      <c r="C458" s="166"/>
      <c r="D458" s="166"/>
      <c r="E458" s="120"/>
      <c r="F458" s="120"/>
      <c r="G458" s="120"/>
    </row>
    <row r="459" spans="1:7" x14ac:dyDescent="0.25">
      <c r="A459" s="120"/>
      <c r="B459" s="119"/>
      <c r="C459" s="166"/>
      <c r="D459" s="166"/>
      <c r="E459" s="120"/>
      <c r="F459" s="120"/>
      <c r="G459" s="120"/>
    </row>
    <row r="460" spans="1:7" x14ac:dyDescent="0.25">
      <c r="A460" s="120"/>
      <c r="B460" s="119"/>
      <c r="C460" s="166"/>
      <c r="D460" s="166"/>
      <c r="E460" s="120"/>
      <c r="F460" s="120"/>
      <c r="G460" s="120"/>
    </row>
    <row r="461" spans="1:7" x14ac:dyDescent="0.25">
      <c r="A461" s="120"/>
      <c r="B461" s="119"/>
      <c r="C461" s="166"/>
      <c r="D461" s="166"/>
      <c r="E461" s="120"/>
      <c r="F461" s="120"/>
      <c r="G461" s="120"/>
    </row>
    <row r="462" spans="1:7" x14ac:dyDescent="0.25">
      <c r="A462" s="120"/>
      <c r="B462" s="119"/>
      <c r="C462" s="166"/>
      <c r="D462" s="166"/>
      <c r="E462" s="120"/>
      <c r="F462" s="120"/>
      <c r="G462" s="120"/>
    </row>
    <row r="463" spans="1:7" x14ac:dyDescent="0.25">
      <c r="A463" s="120"/>
      <c r="B463" s="119"/>
      <c r="C463" s="166"/>
      <c r="D463" s="166"/>
      <c r="E463" s="120"/>
      <c r="F463" s="120"/>
      <c r="G463" s="120"/>
    </row>
    <row r="464" spans="1:7" x14ac:dyDescent="0.25">
      <c r="A464" s="120"/>
      <c r="B464" s="119"/>
      <c r="C464" s="166"/>
      <c r="D464" s="166"/>
      <c r="E464" s="120"/>
      <c r="F464" s="120"/>
      <c r="G464" s="120"/>
    </row>
    <row r="465" spans="1:7" x14ac:dyDescent="0.25">
      <c r="A465" s="120"/>
      <c r="B465" s="165"/>
      <c r="C465" s="166"/>
      <c r="D465" s="120"/>
      <c r="E465" s="120"/>
      <c r="F465" s="120"/>
      <c r="G465" s="120"/>
    </row>
    <row r="466" spans="1:7" x14ac:dyDescent="0.25">
      <c r="A466" s="120"/>
      <c r="B466" s="165"/>
      <c r="C466" s="166"/>
      <c r="D466" s="120"/>
      <c r="E466" s="120"/>
      <c r="F466" s="120"/>
      <c r="G466" s="120"/>
    </row>
    <row r="467" spans="1:7" x14ac:dyDescent="0.25">
      <c r="A467" s="120"/>
      <c r="B467" s="165"/>
      <c r="C467" s="166"/>
      <c r="D467" s="120"/>
      <c r="E467" s="120"/>
      <c r="F467" s="120"/>
      <c r="G467" s="120"/>
    </row>
    <row r="468" spans="1:7" x14ac:dyDescent="0.25">
      <c r="A468" s="120"/>
      <c r="B468" s="165"/>
      <c r="C468" s="166"/>
      <c r="D468" s="120"/>
      <c r="E468" s="120"/>
      <c r="F468" s="120"/>
      <c r="G468" s="120"/>
    </row>
    <row r="469" spans="1:7" x14ac:dyDescent="0.25">
      <c r="A469" s="120"/>
      <c r="B469" s="165"/>
      <c r="C469" s="166"/>
      <c r="D469" s="120"/>
      <c r="E469" s="120"/>
      <c r="F469" s="120"/>
      <c r="G469" s="120"/>
    </row>
    <row r="470" spans="1:7" x14ac:dyDescent="0.25">
      <c r="A470" s="120"/>
      <c r="B470" s="165"/>
      <c r="C470" s="166"/>
      <c r="D470" s="120"/>
      <c r="E470" s="120"/>
      <c r="F470" s="120"/>
      <c r="G470" s="120"/>
    </row>
    <row r="471" spans="1:7" x14ac:dyDescent="0.25">
      <c r="A471" s="120"/>
      <c r="B471" s="165"/>
      <c r="C471" s="166"/>
      <c r="D471" s="120"/>
      <c r="E471" s="120"/>
      <c r="F471" s="120"/>
      <c r="G471" s="120"/>
    </row>
    <row r="472" spans="1:7" x14ac:dyDescent="0.25">
      <c r="A472" s="120"/>
      <c r="B472" s="165"/>
      <c r="C472" s="166"/>
      <c r="D472" s="120"/>
      <c r="E472" s="120"/>
      <c r="F472" s="120"/>
      <c r="G472" s="120"/>
    </row>
    <row r="473" spans="1:7" x14ac:dyDescent="0.25">
      <c r="A473" s="120"/>
      <c r="B473" s="165"/>
      <c r="C473" s="166"/>
      <c r="D473" s="120"/>
      <c r="E473" s="120"/>
      <c r="F473" s="120"/>
      <c r="G473" s="120"/>
    </row>
    <row r="474" spans="1:7" x14ac:dyDescent="0.25">
      <c r="A474" s="120"/>
      <c r="B474" s="165"/>
      <c r="C474" s="166"/>
      <c r="D474" s="120"/>
      <c r="E474" s="120"/>
      <c r="F474" s="120"/>
      <c r="G474" s="120"/>
    </row>
    <row r="475" spans="1:7" x14ac:dyDescent="0.25">
      <c r="A475" s="120"/>
      <c r="B475" s="165"/>
      <c r="C475" s="166"/>
      <c r="D475" s="120"/>
      <c r="E475" s="120"/>
      <c r="F475" s="120"/>
      <c r="G475" s="120"/>
    </row>
    <row r="476" spans="1:7" x14ac:dyDescent="0.25">
      <c r="A476" s="120"/>
      <c r="B476" s="165"/>
      <c r="C476" s="166"/>
      <c r="D476" s="120"/>
      <c r="E476" s="120"/>
      <c r="F476" s="120"/>
      <c r="G476" s="126"/>
    </row>
    <row r="477" spans="1:7" x14ac:dyDescent="0.25">
      <c r="A477" s="120"/>
      <c r="B477" s="165"/>
      <c r="C477" s="166"/>
      <c r="D477" s="120"/>
      <c r="E477" s="120"/>
      <c r="F477" s="120"/>
      <c r="G477" s="126"/>
    </row>
    <row r="478" spans="1:7" x14ac:dyDescent="0.25">
      <c r="A478" s="120"/>
      <c r="B478" s="165"/>
      <c r="C478" s="166"/>
      <c r="D478" s="120"/>
      <c r="E478" s="120"/>
      <c r="F478" s="120"/>
      <c r="G478" s="126"/>
    </row>
    <row r="479" spans="1:7" x14ac:dyDescent="0.25">
      <c r="A479" s="120"/>
      <c r="B479" s="165"/>
      <c r="C479" s="166"/>
      <c r="D479" s="183"/>
      <c r="E479" s="183"/>
      <c r="F479" s="183"/>
      <c r="G479" s="183"/>
    </row>
    <row r="480" spans="1:7" x14ac:dyDescent="0.25">
      <c r="A480" s="120"/>
      <c r="B480" s="165"/>
      <c r="C480" s="166"/>
      <c r="D480" s="183"/>
      <c r="E480" s="183"/>
      <c r="F480" s="183"/>
      <c r="G480" s="183"/>
    </row>
    <row r="481" spans="1:7" x14ac:dyDescent="0.25">
      <c r="A481" s="120"/>
      <c r="B481" s="165"/>
      <c r="C481" s="166"/>
      <c r="D481" s="183"/>
      <c r="E481" s="183"/>
      <c r="F481" s="183"/>
      <c r="G481" s="183"/>
    </row>
    <row r="482" spans="1:7" x14ac:dyDescent="0.25">
      <c r="A482" s="154"/>
      <c r="B482" s="154"/>
      <c r="C482" s="154"/>
      <c r="D482" s="154"/>
      <c r="E482" s="154"/>
      <c r="F482" s="154"/>
      <c r="G482" s="154"/>
    </row>
    <row r="483" spans="1:7" x14ac:dyDescent="0.25">
      <c r="A483" s="120"/>
      <c r="B483" s="119"/>
      <c r="C483" s="120"/>
      <c r="D483" s="120"/>
      <c r="E483" s="118"/>
      <c r="F483" s="123"/>
      <c r="G483" s="123"/>
    </row>
    <row r="484" spans="1:7" x14ac:dyDescent="0.25">
      <c r="A484" s="120"/>
      <c r="B484" s="119"/>
      <c r="C484" s="120"/>
      <c r="D484" s="120"/>
      <c r="E484" s="118"/>
      <c r="F484" s="123"/>
      <c r="G484" s="123"/>
    </row>
    <row r="485" spans="1:7" x14ac:dyDescent="0.25">
      <c r="A485" s="120"/>
      <c r="B485" s="119"/>
      <c r="C485" s="120"/>
      <c r="D485" s="120"/>
      <c r="E485" s="118"/>
      <c r="F485" s="123"/>
      <c r="G485" s="123"/>
    </row>
    <row r="486" spans="1:7" x14ac:dyDescent="0.25">
      <c r="A486" s="120"/>
      <c r="B486" s="119"/>
      <c r="C486" s="120"/>
      <c r="D486" s="120"/>
      <c r="E486" s="118"/>
      <c r="F486" s="123"/>
      <c r="G486" s="123"/>
    </row>
    <row r="487" spans="1:7" x14ac:dyDescent="0.25">
      <c r="A487" s="120"/>
      <c r="B487" s="119"/>
      <c r="C487" s="120"/>
      <c r="D487" s="120"/>
      <c r="E487" s="118"/>
      <c r="F487" s="123"/>
      <c r="G487" s="123"/>
    </row>
    <row r="488" spans="1:7" x14ac:dyDescent="0.25">
      <c r="A488" s="120"/>
      <c r="B488" s="119"/>
      <c r="C488" s="120"/>
      <c r="D488" s="120"/>
      <c r="E488" s="118"/>
      <c r="F488" s="123"/>
      <c r="G488" s="123"/>
    </row>
    <row r="489" spans="1:7" x14ac:dyDescent="0.25">
      <c r="A489" s="120"/>
      <c r="B489" s="119"/>
      <c r="C489" s="120"/>
      <c r="D489" s="120"/>
      <c r="E489" s="118"/>
      <c r="F489" s="123"/>
      <c r="G489" s="123"/>
    </row>
    <row r="490" spans="1:7" x14ac:dyDescent="0.25">
      <c r="A490" s="120"/>
      <c r="B490" s="119"/>
      <c r="C490" s="120"/>
      <c r="D490" s="120"/>
      <c r="E490" s="118"/>
      <c r="F490" s="123"/>
      <c r="G490" s="123"/>
    </row>
    <row r="491" spans="1:7" x14ac:dyDescent="0.25">
      <c r="A491" s="120"/>
      <c r="B491" s="119"/>
      <c r="C491" s="120"/>
      <c r="D491" s="120"/>
      <c r="E491" s="118"/>
      <c r="F491" s="123"/>
      <c r="G491" s="123"/>
    </row>
    <row r="492" spans="1:7" x14ac:dyDescent="0.25">
      <c r="A492" s="120"/>
      <c r="B492" s="119"/>
      <c r="C492" s="120"/>
      <c r="D492" s="120"/>
      <c r="E492" s="118"/>
      <c r="F492" s="123"/>
      <c r="G492" s="123"/>
    </row>
    <row r="493" spans="1:7" x14ac:dyDescent="0.25">
      <c r="A493" s="120"/>
      <c r="B493" s="119"/>
      <c r="C493" s="120"/>
      <c r="D493" s="120"/>
      <c r="E493" s="118"/>
      <c r="F493" s="123"/>
      <c r="G493" s="123"/>
    </row>
    <row r="494" spans="1:7" x14ac:dyDescent="0.25">
      <c r="A494" s="120"/>
      <c r="B494" s="119"/>
      <c r="C494" s="120"/>
      <c r="D494" s="120"/>
      <c r="E494" s="118"/>
      <c r="F494" s="123"/>
      <c r="G494" s="123"/>
    </row>
    <row r="495" spans="1:7" x14ac:dyDescent="0.25">
      <c r="A495" s="120"/>
      <c r="B495" s="119"/>
      <c r="C495" s="120"/>
      <c r="D495" s="120"/>
      <c r="E495" s="118"/>
      <c r="F495" s="123"/>
      <c r="G495" s="123"/>
    </row>
    <row r="496" spans="1:7" x14ac:dyDescent="0.25">
      <c r="A496" s="120"/>
      <c r="B496" s="119"/>
      <c r="C496" s="120"/>
      <c r="D496" s="120"/>
      <c r="E496" s="118"/>
      <c r="F496" s="123"/>
      <c r="G496" s="123"/>
    </row>
    <row r="497" spans="1:7" x14ac:dyDescent="0.25">
      <c r="A497" s="120"/>
      <c r="B497" s="119"/>
      <c r="C497" s="120"/>
      <c r="D497" s="120"/>
      <c r="E497" s="118"/>
      <c r="F497" s="123"/>
      <c r="G497" s="123"/>
    </row>
    <row r="498" spans="1:7" x14ac:dyDescent="0.25">
      <c r="A498" s="120"/>
      <c r="B498" s="119"/>
      <c r="C498" s="120"/>
      <c r="D498" s="120"/>
      <c r="E498" s="118"/>
      <c r="F498" s="123"/>
      <c r="G498" s="123"/>
    </row>
    <row r="499" spans="1:7" x14ac:dyDescent="0.25">
      <c r="A499" s="120"/>
      <c r="B499" s="119"/>
      <c r="C499" s="120"/>
      <c r="D499" s="120"/>
      <c r="E499" s="118"/>
      <c r="F499" s="123"/>
      <c r="G499" s="123"/>
    </row>
    <row r="500" spans="1:7" x14ac:dyDescent="0.25">
      <c r="A500" s="120"/>
      <c r="B500" s="119"/>
      <c r="C500" s="120"/>
      <c r="D500" s="120"/>
      <c r="E500" s="118"/>
      <c r="F500" s="123"/>
      <c r="G500" s="123"/>
    </row>
    <row r="501" spans="1:7" x14ac:dyDescent="0.25">
      <c r="A501" s="120"/>
      <c r="B501" s="119"/>
      <c r="C501" s="120"/>
      <c r="D501" s="120"/>
      <c r="E501" s="118"/>
      <c r="F501" s="118"/>
      <c r="G501" s="118"/>
    </row>
    <row r="502" spans="1:7" x14ac:dyDescent="0.25">
      <c r="A502" s="120"/>
      <c r="B502" s="119"/>
      <c r="C502" s="120"/>
      <c r="D502" s="120"/>
      <c r="E502" s="118"/>
      <c r="F502" s="118"/>
      <c r="G502" s="118"/>
    </row>
    <row r="503" spans="1:7" x14ac:dyDescent="0.25">
      <c r="A503" s="120"/>
      <c r="B503" s="119"/>
      <c r="C503" s="120"/>
      <c r="D503" s="120"/>
      <c r="E503" s="118"/>
      <c r="F503" s="118"/>
      <c r="G503" s="118"/>
    </row>
    <row r="504" spans="1:7" x14ac:dyDescent="0.25">
      <c r="A504" s="120"/>
      <c r="B504" s="119"/>
      <c r="C504" s="120"/>
      <c r="D504" s="120"/>
      <c r="E504" s="118"/>
      <c r="F504" s="118"/>
      <c r="G504" s="118"/>
    </row>
    <row r="505" spans="1:7" x14ac:dyDescent="0.25">
      <c r="A505" s="154"/>
      <c r="B505" s="154"/>
      <c r="C505" s="154"/>
      <c r="D505" s="154"/>
      <c r="E505" s="154"/>
      <c r="F505" s="154"/>
      <c r="G505" s="154"/>
    </row>
    <row r="506" spans="1:7" x14ac:dyDescent="0.25">
      <c r="A506" s="120"/>
      <c r="B506" s="119"/>
      <c r="C506" s="120"/>
      <c r="D506" s="120"/>
      <c r="E506" s="118"/>
      <c r="F506" s="123"/>
      <c r="G506" s="123"/>
    </row>
    <row r="507" spans="1:7" x14ac:dyDescent="0.25">
      <c r="A507" s="120"/>
      <c r="B507" s="119"/>
      <c r="C507" s="120"/>
      <c r="D507" s="120"/>
      <c r="E507" s="118"/>
      <c r="F507" s="123"/>
      <c r="G507" s="123"/>
    </row>
    <row r="508" spans="1:7" x14ac:dyDescent="0.25">
      <c r="A508" s="120"/>
      <c r="B508" s="119"/>
      <c r="C508" s="120"/>
      <c r="D508" s="120"/>
      <c r="E508" s="118"/>
      <c r="F508" s="123"/>
      <c r="G508" s="123"/>
    </row>
    <row r="509" spans="1:7" x14ac:dyDescent="0.25">
      <c r="A509" s="120"/>
      <c r="B509" s="119"/>
      <c r="C509" s="120"/>
      <c r="D509" s="120"/>
      <c r="E509" s="118"/>
      <c r="F509" s="123"/>
      <c r="G509" s="123"/>
    </row>
    <row r="510" spans="1:7" x14ac:dyDescent="0.25">
      <c r="A510" s="120"/>
      <c r="B510" s="119"/>
      <c r="C510" s="120"/>
      <c r="D510" s="120"/>
      <c r="E510" s="118"/>
      <c r="F510" s="123"/>
      <c r="G510" s="123"/>
    </row>
    <row r="511" spans="1:7" x14ac:dyDescent="0.25">
      <c r="A511" s="120"/>
      <c r="B511" s="119"/>
      <c r="C511" s="120"/>
      <c r="D511" s="120"/>
      <c r="E511" s="118"/>
      <c r="F511" s="123"/>
      <c r="G511" s="123"/>
    </row>
    <row r="512" spans="1:7" x14ac:dyDescent="0.25">
      <c r="A512" s="120"/>
      <c r="B512" s="119"/>
      <c r="C512" s="120"/>
      <c r="D512" s="120"/>
      <c r="E512" s="118"/>
      <c r="F512" s="123"/>
      <c r="G512" s="123"/>
    </row>
    <row r="513" spans="1:7" x14ac:dyDescent="0.25">
      <c r="A513" s="120"/>
      <c r="B513" s="119"/>
      <c r="C513" s="120"/>
      <c r="D513" s="120"/>
      <c r="E513" s="118"/>
      <c r="F513" s="123"/>
      <c r="G513" s="123"/>
    </row>
    <row r="514" spans="1:7" x14ac:dyDescent="0.25">
      <c r="A514" s="120"/>
      <c r="B514" s="119"/>
      <c r="C514" s="120"/>
      <c r="D514" s="120"/>
      <c r="E514" s="118"/>
      <c r="F514" s="123"/>
      <c r="G514" s="123"/>
    </row>
    <row r="515" spans="1:7" x14ac:dyDescent="0.25">
      <c r="A515" s="120"/>
      <c r="B515" s="119"/>
      <c r="C515" s="120"/>
      <c r="D515" s="120"/>
      <c r="E515" s="118"/>
      <c r="F515" s="118"/>
      <c r="G515" s="118"/>
    </row>
  </sheetData>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11" sqref="G11"/>
    </sheetView>
  </sheetViews>
  <sheetFormatPr baseColWidth="10" defaultColWidth="8.7109375"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3" sqref="C33"/>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Disclaimer</vt:lpstr>
      <vt:lpstr>Introduction</vt:lpstr>
      <vt:lpstr>Completion Instructions</vt:lpstr>
      <vt:lpstr>FAQ</vt:lpstr>
      <vt:lpstr>A. HTT General</vt:lpstr>
      <vt:lpstr>B2. HTT Export Finance</vt:lpstr>
      <vt:lpstr>Temp. Optional COVID 19 imp</vt:lpstr>
      <vt:lpstr>E.g. General</vt:lpstr>
      <vt:lpstr>E.g. Other</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PRIETO GARCIA ,ROBERTO</dc:creator>
  <cp:lastModifiedBy>PRADOS DE IREZABAL, ALVARO</cp:lastModifiedBy>
  <dcterms:created xsi:type="dcterms:W3CDTF">2022-08-30T10:28:54Z</dcterms:created>
  <dcterms:modified xsi:type="dcterms:W3CDTF">2023-04-27T16:26:33Z</dcterms:modified>
</cp:coreProperties>
</file>